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\Desktop\"/>
    </mc:Choice>
  </mc:AlternateContent>
  <xr:revisionPtr revIDLastSave="0" documentId="8_{7CBA6D88-00B5-4D32-9894-676FD761BE66}" xr6:coauthVersionLast="47" xr6:coauthVersionMax="47" xr10:uidLastSave="{00000000-0000-0000-0000-000000000000}"/>
  <bookViews>
    <workbookView xWindow="-120" yWindow="-120" windowWidth="20730" windowHeight="11160" activeTab="4" xr2:uid="{576901B4-F467-4D8E-B102-84430582D472}"/>
  </bookViews>
  <sheets>
    <sheet name="Dados" sheetId="1" r:id="rId1"/>
    <sheet name="Alertas" sheetId="2" r:id="rId2"/>
    <sheet name="Tabela" sheetId="3" r:id="rId3"/>
    <sheet name="Equação Lógica" sheetId="4" r:id="rId4"/>
    <sheet name="Inserção de dados na API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7" i="1"/>
  <c r="L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G10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7" i="1"/>
  <c r="M7" i="1"/>
  <c r="K8" i="1"/>
  <c r="K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7" i="1"/>
</calcChain>
</file>

<file path=xl/sharedStrings.xml><?xml version="1.0" encoding="utf-8"?>
<sst xmlns="http://schemas.openxmlformats.org/spreadsheetml/2006/main" count="118" uniqueCount="68">
  <si>
    <t xml:space="preserve">Nomes: 
Filipe Rodrigo Ra: 01222058
Marcos Fernando Ra: 0122140
Maria Eduarda Ettinger Ra: 01222000
Nathalia Obi Ra: 01222204
Pietra Silva Ra: 01222196
Vitor Marques Ra: 01222206
                                                                                                  </t>
  </si>
  <si>
    <t xml:space="preserve">Cerveja: Ale
 Processo: Capturar dados do processo produtivo da cerveja
</t>
  </si>
  <si>
    <t>Lavagem</t>
  </si>
  <si>
    <t>Secagem1</t>
  </si>
  <si>
    <t>Secagem2</t>
  </si>
  <si>
    <t>Secagem3</t>
  </si>
  <si>
    <t>Moagem</t>
  </si>
  <si>
    <t>Fermentação</t>
  </si>
  <si>
    <t>Dados</t>
  </si>
  <si>
    <t>Triturar1</t>
  </si>
  <si>
    <t>Triturar2</t>
  </si>
  <si>
    <t>Triturar3</t>
  </si>
  <si>
    <t>Resfriamento1</t>
  </si>
  <si>
    <t>Resfriamento2</t>
  </si>
  <si>
    <t>Resfriamento3</t>
  </si>
  <si>
    <t>Maturação</t>
  </si>
  <si>
    <t>Engarrafamento</t>
  </si>
  <si>
    <t>Consumo</t>
  </si>
  <si>
    <t>FAIXA DE ALERTAS</t>
  </si>
  <si>
    <t>LAVAGEM</t>
  </si>
  <si>
    <t>Crítico</t>
  </si>
  <si>
    <t>Alerta</t>
  </si>
  <si>
    <t>Ideal</t>
  </si>
  <si>
    <t>SECAGEM</t>
  </si>
  <si>
    <t>MOAGEM</t>
  </si>
  <si>
    <t>RESFRIAGEM</t>
  </si>
  <si>
    <t>MATURAÇÃO</t>
  </si>
  <si>
    <t>FERMENTAÇÃO</t>
  </si>
  <si>
    <t>TRITURAÇÃO</t>
  </si>
  <si>
    <t>ENGARRAFAMENTO</t>
  </si>
  <si>
    <t>CONSUMO</t>
  </si>
  <si>
    <t>12°C a 15°C</t>
  </si>
  <si>
    <t>12°C</t>
  </si>
  <si>
    <t>&lt; 12°C</t>
  </si>
  <si>
    <t>15°C</t>
  </si>
  <si>
    <t>62°C a 105°C</t>
  </si>
  <si>
    <t>62°C</t>
  </si>
  <si>
    <t>&lt; 62°C</t>
  </si>
  <si>
    <t>105°C</t>
  </si>
  <si>
    <t>&gt; 105°C</t>
  </si>
  <si>
    <t>&gt; 15°C</t>
  </si>
  <si>
    <t>62°C a 72°C</t>
  </si>
  <si>
    <t>72°C</t>
  </si>
  <si>
    <t>&gt; 72°C</t>
  </si>
  <si>
    <t>35°C</t>
  </si>
  <si>
    <t>&lt; 35°C</t>
  </si>
  <si>
    <t>100°C a 102°C</t>
  </si>
  <si>
    <t>102°C</t>
  </si>
  <si>
    <t>&gt; 102°C</t>
  </si>
  <si>
    <t>100°C</t>
  </si>
  <si>
    <t>&lt; 100°C</t>
  </si>
  <si>
    <t xml:space="preserve">15°C a 23°C </t>
  </si>
  <si>
    <t>35°C a 70°C</t>
  </si>
  <si>
    <t>70°C</t>
  </si>
  <si>
    <t>&gt; 70°C</t>
  </si>
  <si>
    <t>23°C</t>
  </si>
  <si>
    <t>&lt; 23°C</t>
  </si>
  <si>
    <t>13°C a 15°C</t>
  </si>
  <si>
    <t>13°C</t>
  </si>
  <si>
    <t>&lt; 13°C</t>
  </si>
  <si>
    <t>60°C a 70°C</t>
  </si>
  <si>
    <t>70° C</t>
  </si>
  <si>
    <t>&lt; 60°C</t>
  </si>
  <si>
    <t>7°C a 16°C</t>
  </si>
  <si>
    <t>16°C</t>
  </si>
  <si>
    <t>&gt; 16°C</t>
  </si>
  <si>
    <t>7° C</t>
  </si>
  <si>
    <t>&lt; 7°C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</si>
</sst>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00000"/>
      </bottom>
      <diagonal/>
    </border>
    <border>
      <left style="thin">
        <color rgb="FFC00000"/>
      </left>
      <right/>
      <top/>
      <bottom/>
      <diagonal/>
    </border>
    <border>
      <left style="thin">
        <color indexed="64"/>
      </left>
      <right style="thin">
        <color rgb="FFC00000"/>
      </right>
      <top style="thin">
        <color indexed="64"/>
      </top>
      <bottom style="thin">
        <color rgb="FFC00000"/>
      </bottom>
      <diagonal/>
    </border>
    <border>
      <left/>
      <right style="thin">
        <color rgb="FFC00000"/>
      </right>
      <top/>
      <bottom/>
      <diagonal/>
    </border>
    <border>
      <left style="thin">
        <color indexed="64"/>
      </left>
      <right style="thin">
        <color rgb="FFC00000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/>
      <top/>
      <bottom style="thin">
        <color theme="0"/>
      </bottom>
      <diagonal/>
    </border>
    <border>
      <left style="thin">
        <color rgb="FFC00000"/>
      </left>
      <right style="thin">
        <color rgb="FFC00000"/>
      </right>
      <top/>
      <bottom style="thin">
        <color theme="0"/>
      </bottom>
      <diagonal/>
    </border>
    <border>
      <left style="thin">
        <color rgb="FFC0000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rgb="FFC0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rgb="FFC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C00000"/>
      </top>
      <bottom style="thin">
        <color theme="0"/>
      </bottom>
      <diagonal/>
    </border>
    <border>
      <left style="thin">
        <color theme="0"/>
      </left>
      <right/>
      <top style="thin">
        <color rgb="FFC0000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3" borderId="9" xfId="0" applyFill="1" applyBorder="1"/>
    <xf numFmtId="0" fontId="0" fillId="0" borderId="1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/>
    <xf numFmtId="0" fontId="0" fillId="0" borderId="18" xfId="0" applyBorder="1"/>
    <xf numFmtId="0" fontId="0" fillId="0" borderId="17" xfId="0" applyBorder="1"/>
    <xf numFmtId="0" fontId="0" fillId="0" borderId="30" xfId="0" applyBorder="1"/>
    <xf numFmtId="0" fontId="0" fillId="0" borderId="32" xfId="0" applyBorder="1"/>
    <xf numFmtId="0" fontId="0" fillId="0" borderId="23" xfId="0" applyBorder="1"/>
    <xf numFmtId="0" fontId="0" fillId="0" borderId="24" xfId="0" applyBorder="1"/>
    <xf numFmtId="0" fontId="0" fillId="0" borderId="20" xfId="0" applyBorder="1"/>
    <xf numFmtId="0" fontId="0" fillId="0" borderId="33" xfId="0" applyBorder="1"/>
    <xf numFmtId="0" fontId="0" fillId="0" borderId="15" xfId="0" applyBorder="1"/>
    <xf numFmtId="0" fontId="0" fillId="0" borderId="34" xfId="0" applyBorder="1"/>
    <xf numFmtId="0" fontId="0" fillId="0" borderId="25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 applyAlignment="1">
      <alignment horizontal="center" vertical="center"/>
    </xf>
    <xf numFmtId="0" fontId="0" fillId="0" borderId="39" xfId="0" applyBorder="1"/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7" borderId="50" xfId="0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7" borderId="51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6" borderId="53" xfId="0" applyFont="1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" fillId="4" borderId="51" xfId="0" applyFont="1" applyFill="1" applyBorder="1" applyAlignment="1">
      <alignment horizontal="center"/>
    </xf>
    <xf numFmtId="2" fontId="2" fillId="0" borderId="56" xfId="0" applyNumberFormat="1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586999</xdr:colOff>
      <xdr:row>26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0660754-D623-ED3F-543A-6F098D414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82999" cy="4991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27809</xdr:colOff>
      <xdr:row>20</xdr:row>
      <xdr:rowOff>113809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C2B4D9-D4FF-362A-209C-726BB183A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23809" cy="39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18</xdr:col>
      <xdr:colOff>523875</xdr:colOff>
      <xdr:row>11</xdr:row>
      <xdr:rowOff>186474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D63334E-00FA-4555-46B7-24AF02080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5400675" cy="2281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73899-3B99-43FD-B01C-DB6FDE3E507E}">
  <dimension ref="A1:P107"/>
  <sheetViews>
    <sheetView workbookViewId="0">
      <selection activeCell="J108" sqref="J108"/>
    </sheetView>
  </sheetViews>
  <sheetFormatPr defaultRowHeight="15" x14ac:dyDescent="0.25"/>
  <cols>
    <col min="2" max="2" width="11" customWidth="1"/>
    <col min="3" max="3" width="10.5703125" customWidth="1"/>
    <col min="4" max="4" width="11.28515625" customWidth="1"/>
    <col min="5" max="6" width="11.140625" customWidth="1"/>
    <col min="7" max="7" width="12.7109375" customWidth="1"/>
    <col min="8" max="8" width="12.42578125" customWidth="1"/>
    <col min="9" max="9" width="11" customWidth="1"/>
    <col min="10" max="10" width="14.140625" customWidth="1"/>
    <col min="11" max="11" width="14.85546875" customWidth="1"/>
    <col min="12" max="12" width="14.42578125" customWidth="1"/>
    <col min="13" max="13" width="15.42578125" customWidth="1"/>
    <col min="14" max="14" width="11.7109375" customWidth="1"/>
    <col min="15" max="15" width="15.28515625" customWidth="1"/>
    <col min="16" max="16" width="11.140625" customWidth="1"/>
  </cols>
  <sheetData>
    <row r="1" spans="1:16" x14ac:dyDescent="0.25">
      <c r="A1" s="5" t="s">
        <v>0</v>
      </c>
      <c r="B1" s="6"/>
      <c r="C1" s="6"/>
      <c r="D1" s="6"/>
      <c r="E1" s="17"/>
      <c r="F1" s="7"/>
      <c r="G1" s="20" t="s">
        <v>1</v>
      </c>
      <c r="H1" s="21"/>
      <c r="I1" s="21"/>
      <c r="J1" s="21"/>
      <c r="K1" s="21"/>
      <c r="L1" s="27"/>
      <c r="M1" s="28"/>
      <c r="N1" s="30"/>
      <c r="O1" s="31"/>
      <c r="P1" s="1"/>
    </row>
    <row r="2" spans="1:16" x14ac:dyDescent="0.25">
      <c r="A2" s="6"/>
      <c r="B2" s="6"/>
      <c r="C2" s="6"/>
      <c r="D2" s="6"/>
      <c r="E2" s="17"/>
      <c r="F2" s="16"/>
      <c r="G2" s="21"/>
      <c r="H2" s="21"/>
      <c r="I2" s="21"/>
      <c r="J2" s="21"/>
      <c r="K2" s="21"/>
      <c r="L2" s="23"/>
      <c r="M2" s="29"/>
      <c r="N2" s="34"/>
      <c r="O2" s="31"/>
      <c r="P2" s="1"/>
    </row>
    <row r="3" spans="1:16" ht="78.75" customHeight="1" x14ac:dyDescent="0.25">
      <c r="A3" s="18"/>
      <c r="B3" s="18"/>
      <c r="C3" s="18"/>
      <c r="D3" s="18"/>
      <c r="E3" s="19"/>
      <c r="F3" s="25"/>
      <c r="G3" s="21"/>
      <c r="H3" s="21"/>
      <c r="I3" s="21"/>
      <c r="J3" s="21"/>
      <c r="K3" s="21"/>
      <c r="L3" s="26"/>
      <c r="M3" s="24"/>
      <c r="N3" s="37"/>
      <c r="O3" s="31"/>
      <c r="P3" s="1"/>
    </row>
    <row r="4" spans="1:16" ht="27" customHeight="1" x14ac:dyDescent="0.25">
      <c r="A4" s="41"/>
      <c r="B4" s="42"/>
      <c r="C4" s="33"/>
      <c r="D4" s="43"/>
      <c r="E4" s="33"/>
      <c r="F4" s="36"/>
      <c r="G4" s="42"/>
      <c r="H4" s="33"/>
      <c r="I4" s="42"/>
      <c r="J4" s="33"/>
      <c r="K4" s="42"/>
      <c r="L4" s="38"/>
      <c r="M4" s="38"/>
      <c r="N4" s="38"/>
      <c r="O4" s="31"/>
      <c r="P4" s="1"/>
    </row>
    <row r="5" spans="1:16" ht="21" customHeight="1" x14ac:dyDescent="0.25">
      <c r="A5" s="22"/>
      <c r="B5" s="40"/>
      <c r="C5" s="40"/>
      <c r="D5" s="40"/>
      <c r="E5" s="40"/>
      <c r="F5" s="39"/>
      <c r="G5" s="44"/>
      <c r="H5" s="39"/>
      <c r="I5" s="44"/>
      <c r="J5" s="39"/>
      <c r="K5" s="39"/>
      <c r="L5" s="40"/>
      <c r="M5" s="39"/>
      <c r="N5" s="39"/>
      <c r="O5" s="32"/>
      <c r="P5" s="4"/>
    </row>
    <row r="6" spans="1:16" x14ac:dyDescent="0.25">
      <c r="A6" s="100" t="s">
        <v>8</v>
      </c>
      <c r="B6" s="101" t="s">
        <v>2</v>
      </c>
      <c r="C6" s="100" t="s">
        <v>3</v>
      </c>
      <c r="D6" s="100" t="s">
        <v>4</v>
      </c>
      <c r="E6" s="100" t="s">
        <v>5</v>
      </c>
      <c r="F6" s="100" t="s">
        <v>6</v>
      </c>
      <c r="G6" s="100" t="s">
        <v>9</v>
      </c>
      <c r="H6" s="100" t="s">
        <v>10</v>
      </c>
      <c r="I6" s="100" t="s">
        <v>11</v>
      </c>
      <c r="J6" s="100" t="s">
        <v>7</v>
      </c>
      <c r="K6" s="100" t="s">
        <v>12</v>
      </c>
      <c r="L6" s="100" t="s">
        <v>13</v>
      </c>
      <c r="M6" s="100" t="s">
        <v>14</v>
      </c>
      <c r="N6" s="100" t="s">
        <v>15</v>
      </c>
      <c r="O6" s="100" t="s">
        <v>16</v>
      </c>
      <c r="P6" s="100" t="s">
        <v>17</v>
      </c>
    </row>
    <row r="7" spans="1:16" x14ac:dyDescent="0.25">
      <c r="A7" s="98">
        <v>20.53</v>
      </c>
      <c r="B7" s="99">
        <f>A7*1.02354145-16.0133059</f>
        <v>5.0000000685000003</v>
      </c>
      <c r="C7" s="99">
        <f>A7*1.02354145+33.9866941</f>
        <v>55.0000000685</v>
      </c>
      <c r="D7" s="99">
        <f>A7*1.02354145+43.98</f>
        <v>64.993305968499996</v>
      </c>
      <c r="E7" s="99">
        <f>A7*1.02354145+73.986694</f>
        <v>94.999999968499992</v>
      </c>
      <c r="F7" s="99">
        <f>A7*1.02354145+40.9866941</f>
        <v>62.0000000685</v>
      </c>
      <c r="G7" s="99">
        <f>A7*1.02354145+8.9866941</f>
        <v>30.0000000685</v>
      </c>
      <c r="H7" s="99">
        <f>A7*1.02354145+38.9866941</f>
        <v>60.0000000685</v>
      </c>
      <c r="I7" s="99">
        <f>A7*1.02354145+73.986694</f>
        <v>94.999999968499992</v>
      </c>
      <c r="J7" s="99">
        <f>A7*1.02354145+70.9866941</f>
        <v>92.000000068499986</v>
      </c>
      <c r="K7" s="99">
        <f>A7*1.02354145-13.0133059</f>
        <v>8.0000000684999986</v>
      </c>
      <c r="L7" s="99" t="e">
        <f>A7*F</f>
        <v>#NAME?</v>
      </c>
      <c r="M7" s="99">
        <f>A7*1.02354145-16.01</f>
        <v>5.0033059684999976</v>
      </c>
      <c r="N7" s="99">
        <f>A7*1.02354145-16.01</f>
        <v>5.0033059684999976</v>
      </c>
      <c r="O7" s="99">
        <f>A7*1.02354145+38.9866941</f>
        <v>60.0000000685</v>
      </c>
      <c r="P7" s="99">
        <f>A7*1.02354145+( -15.013306)</f>
        <v>5.9999999684999992</v>
      </c>
    </row>
    <row r="8" spans="1:16" x14ac:dyDescent="0.25">
      <c r="A8" s="98">
        <v>20.53</v>
      </c>
      <c r="B8" s="99">
        <f t="shared" ref="B8:B71" si="0">A8*1.02354145-16.0133059</f>
        <v>5.0000000685000003</v>
      </c>
      <c r="C8" s="99">
        <f t="shared" ref="C8:C71" si="1">A8*1.02354145+33.9866941</f>
        <v>55.0000000685</v>
      </c>
      <c r="D8" s="99">
        <f t="shared" ref="D8:D71" si="2">A8*1.02354145+43.98</f>
        <v>64.993305968499996</v>
      </c>
      <c r="E8" s="99">
        <f t="shared" ref="E8:E71" si="3">A8*1.02354145+73.986694</f>
        <v>94.999999968499992</v>
      </c>
      <c r="F8" s="99">
        <f t="shared" ref="F8:F71" si="4">A8*1.02354145+40.9866941</f>
        <v>62.0000000685</v>
      </c>
      <c r="G8" s="99">
        <f t="shared" ref="G8:G71" si="5">A8*1.02354145+8.9866941</f>
        <v>30.0000000685</v>
      </c>
      <c r="H8" s="99">
        <f t="shared" ref="H8:H71" si="6">A8*1.02354145+38.9866941</f>
        <v>60.0000000685</v>
      </c>
      <c r="I8" s="99">
        <f t="shared" ref="I8:I71" si="7">A8*1.02354145+73.986694</f>
        <v>94.999999968499992</v>
      </c>
      <c r="J8" s="99">
        <f t="shared" ref="J8:J71" si="8">A8*1.02354145+70.9866941</f>
        <v>92.000000068499986</v>
      </c>
      <c r="K8" s="99">
        <f t="shared" ref="K8:K71" si="9">A8*1.02354145-13.0133059</f>
        <v>8.0000000684999986</v>
      </c>
      <c r="L8" s="99">
        <f t="shared" ref="L8:L71" si="10">A8*1.02354145-8.0133059</f>
        <v>13.000000068499999</v>
      </c>
      <c r="M8" s="99">
        <f t="shared" ref="M8:M71" si="11">A8*1.02354145-16.01</f>
        <v>5.0033059684999976</v>
      </c>
      <c r="N8" s="99">
        <f t="shared" ref="N8:N71" si="12">A8*1.02354145-16.01</f>
        <v>5.0033059684999976</v>
      </c>
      <c r="O8" s="99">
        <f t="shared" ref="O8:O71" si="13">A8*1.02354145+38.9866941</f>
        <v>60.0000000685</v>
      </c>
      <c r="P8" s="99">
        <f t="shared" ref="P8:P71" si="14">A8*1.02354145+( -15.013306)</f>
        <v>5.9999999684999992</v>
      </c>
    </row>
    <row r="9" spans="1:16" x14ac:dyDescent="0.25">
      <c r="A9" s="98">
        <v>20.53</v>
      </c>
      <c r="B9" s="99">
        <f t="shared" si="0"/>
        <v>5.0000000685000003</v>
      </c>
      <c r="C9" s="99">
        <f t="shared" si="1"/>
        <v>55.0000000685</v>
      </c>
      <c r="D9" s="99">
        <f t="shared" si="2"/>
        <v>64.993305968499996</v>
      </c>
      <c r="E9" s="99">
        <f t="shared" si="3"/>
        <v>94.999999968499992</v>
      </c>
      <c r="F9" s="99">
        <f t="shared" si="4"/>
        <v>62.0000000685</v>
      </c>
      <c r="G9" s="99">
        <f t="shared" si="5"/>
        <v>30.0000000685</v>
      </c>
      <c r="H9" s="99">
        <f t="shared" si="6"/>
        <v>60.0000000685</v>
      </c>
      <c r="I9" s="99">
        <f t="shared" si="7"/>
        <v>94.999999968499992</v>
      </c>
      <c r="J9" s="99">
        <f t="shared" si="8"/>
        <v>92.000000068499986</v>
      </c>
      <c r="K9" s="99">
        <f t="shared" si="9"/>
        <v>8.0000000684999986</v>
      </c>
      <c r="L9" s="99">
        <f t="shared" si="10"/>
        <v>13.000000068499999</v>
      </c>
      <c r="M9" s="99">
        <f t="shared" si="11"/>
        <v>5.0033059684999976</v>
      </c>
      <c r="N9" s="99">
        <f t="shared" si="12"/>
        <v>5.0033059684999976</v>
      </c>
      <c r="O9" s="99">
        <f t="shared" si="13"/>
        <v>60.0000000685</v>
      </c>
      <c r="P9" s="99">
        <f t="shared" si="14"/>
        <v>5.9999999684999992</v>
      </c>
    </row>
    <row r="10" spans="1:16" x14ac:dyDescent="0.25">
      <c r="A10" s="98">
        <v>20.53</v>
      </c>
      <c r="B10" s="99">
        <f t="shared" si="0"/>
        <v>5.0000000685000003</v>
      </c>
      <c r="C10" s="99">
        <f t="shared" si="1"/>
        <v>55.0000000685</v>
      </c>
      <c r="D10" s="99">
        <f t="shared" si="2"/>
        <v>64.993305968499996</v>
      </c>
      <c r="E10" s="99">
        <f t="shared" si="3"/>
        <v>94.999999968499992</v>
      </c>
      <c r="F10" s="99">
        <f t="shared" si="4"/>
        <v>62.0000000685</v>
      </c>
      <c r="G10" s="99">
        <f t="shared" si="5"/>
        <v>30.0000000685</v>
      </c>
      <c r="H10" s="99">
        <f t="shared" si="6"/>
        <v>60.0000000685</v>
      </c>
      <c r="I10" s="99">
        <f t="shared" si="7"/>
        <v>94.999999968499992</v>
      </c>
      <c r="J10" s="99">
        <f t="shared" si="8"/>
        <v>92.000000068499986</v>
      </c>
      <c r="K10" s="99">
        <f t="shared" si="9"/>
        <v>8.0000000684999986</v>
      </c>
      <c r="L10" s="99">
        <f t="shared" si="10"/>
        <v>13.000000068499999</v>
      </c>
      <c r="M10" s="99">
        <f t="shared" si="11"/>
        <v>5.0033059684999976</v>
      </c>
      <c r="N10" s="99">
        <f t="shared" si="12"/>
        <v>5.0033059684999976</v>
      </c>
      <c r="O10" s="99">
        <f t="shared" si="13"/>
        <v>60.0000000685</v>
      </c>
      <c r="P10" s="99">
        <f t="shared" si="14"/>
        <v>5.9999999684999992</v>
      </c>
    </row>
    <row r="11" spans="1:16" x14ac:dyDescent="0.25">
      <c r="A11" s="98">
        <v>20.53</v>
      </c>
      <c r="B11" s="99">
        <f t="shared" si="0"/>
        <v>5.0000000685000003</v>
      </c>
      <c r="C11" s="99">
        <f t="shared" si="1"/>
        <v>55.0000000685</v>
      </c>
      <c r="D11" s="99">
        <f t="shared" si="2"/>
        <v>64.993305968499996</v>
      </c>
      <c r="E11" s="99">
        <f t="shared" si="3"/>
        <v>94.999999968499992</v>
      </c>
      <c r="F11" s="99">
        <f t="shared" si="4"/>
        <v>62.0000000685</v>
      </c>
      <c r="G11" s="99">
        <f t="shared" si="5"/>
        <v>30.0000000685</v>
      </c>
      <c r="H11" s="99">
        <f t="shared" si="6"/>
        <v>60.0000000685</v>
      </c>
      <c r="I11" s="99">
        <f t="shared" si="7"/>
        <v>94.999999968499992</v>
      </c>
      <c r="J11" s="99">
        <f t="shared" si="8"/>
        <v>92.000000068499986</v>
      </c>
      <c r="K11" s="99">
        <f t="shared" si="9"/>
        <v>8.0000000684999986</v>
      </c>
      <c r="L11" s="99">
        <f t="shared" si="10"/>
        <v>13.000000068499999</v>
      </c>
      <c r="M11" s="99">
        <f t="shared" si="11"/>
        <v>5.0033059684999976</v>
      </c>
      <c r="N11" s="99">
        <f t="shared" si="12"/>
        <v>5.0033059684999976</v>
      </c>
      <c r="O11" s="99">
        <f t="shared" si="13"/>
        <v>60.0000000685</v>
      </c>
      <c r="P11" s="99">
        <f t="shared" si="14"/>
        <v>5.9999999684999992</v>
      </c>
    </row>
    <row r="12" spans="1:16" x14ac:dyDescent="0.25">
      <c r="A12" s="98">
        <v>20.53</v>
      </c>
      <c r="B12" s="99">
        <f t="shared" si="0"/>
        <v>5.0000000685000003</v>
      </c>
      <c r="C12" s="99">
        <f t="shared" si="1"/>
        <v>55.0000000685</v>
      </c>
      <c r="D12" s="99">
        <f t="shared" si="2"/>
        <v>64.993305968499996</v>
      </c>
      <c r="E12" s="99">
        <f t="shared" si="3"/>
        <v>94.999999968499992</v>
      </c>
      <c r="F12" s="99">
        <f t="shared" si="4"/>
        <v>62.0000000685</v>
      </c>
      <c r="G12" s="99">
        <f t="shared" si="5"/>
        <v>30.0000000685</v>
      </c>
      <c r="H12" s="99">
        <f t="shared" si="6"/>
        <v>60.0000000685</v>
      </c>
      <c r="I12" s="99">
        <f t="shared" si="7"/>
        <v>94.999999968499992</v>
      </c>
      <c r="J12" s="99">
        <f t="shared" si="8"/>
        <v>92.000000068499986</v>
      </c>
      <c r="K12" s="99">
        <f t="shared" si="9"/>
        <v>8.0000000684999986</v>
      </c>
      <c r="L12" s="99">
        <f t="shared" si="10"/>
        <v>13.000000068499999</v>
      </c>
      <c r="M12" s="99">
        <f t="shared" si="11"/>
        <v>5.0033059684999976</v>
      </c>
      <c r="N12" s="99">
        <f t="shared" si="12"/>
        <v>5.0033059684999976</v>
      </c>
      <c r="O12" s="99">
        <f t="shared" si="13"/>
        <v>60.0000000685</v>
      </c>
      <c r="P12" s="99">
        <f t="shared" si="14"/>
        <v>5.9999999684999992</v>
      </c>
    </row>
    <row r="13" spans="1:16" x14ac:dyDescent="0.25">
      <c r="A13" s="98">
        <v>20.53</v>
      </c>
      <c r="B13" s="99">
        <f t="shared" si="0"/>
        <v>5.0000000685000003</v>
      </c>
      <c r="C13" s="99">
        <f t="shared" si="1"/>
        <v>55.0000000685</v>
      </c>
      <c r="D13" s="99">
        <f t="shared" si="2"/>
        <v>64.993305968499996</v>
      </c>
      <c r="E13" s="99">
        <f t="shared" si="3"/>
        <v>94.999999968499992</v>
      </c>
      <c r="F13" s="99">
        <f t="shared" si="4"/>
        <v>62.0000000685</v>
      </c>
      <c r="G13" s="99">
        <f t="shared" si="5"/>
        <v>30.0000000685</v>
      </c>
      <c r="H13" s="99">
        <f t="shared" si="6"/>
        <v>60.0000000685</v>
      </c>
      <c r="I13" s="99">
        <f t="shared" si="7"/>
        <v>94.999999968499992</v>
      </c>
      <c r="J13" s="99">
        <f t="shared" si="8"/>
        <v>92.000000068499986</v>
      </c>
      <c r="K13" s="99">
        <f t="shared" si="9"/>
        <v>8.0000000684999986</v>
      </c>
      <c r="L13" s="99">
        <f t="shared" si="10"/>
        <v>13.000000068499999</v>
      </c>
      <c r="M13" s="99">
        <f t="shared" si="11"/>
        <v>5.0033059684999976</v>
      </c>
      <c r="N13" s="99">
        <f t="shared" si="12"/>
        <v>5.0033059684999976</v>
      </c>
      <c r="O13" s="99">
        <f t="shared" si="13"/>
        <v>60.0000000685</v>
      </c>
      <c r="P13" s="99">
        <f t="shared" si="14"/>
        <v>5.9999999684999992</v>
      </c>
    </row>
    <row r="14" spans="1:16" x14ac:dyDescent="0.25">
      <c r="A14" s="98">
        <v>20.53</v>
      </c>
      <c r="B14" s="99">
        <f t="shared" si="0"/>
        <v>5.0000000685000003</v>
      </c>
      <c r="C14" s="99">
        <f t="shared" si="1"/>
        <v>55.0000000685</v>
      </c>
      <c r="D14" s="99">
        <f t="shared" si="2"/>
        <v>64.993305968499996</v>
      </c>
      <c r="E14" s="99">
        <f t="shared" si="3"/>
        <v>94.999999968499992</v>
      </c>
      <c r="F14" s="99">
        <f t="shared" si="4"/>
        <v>62.0000000685</v>
      </c>
      <c r="G14" s="99">
        <f t="shared" si="5"/>
        <v>30.0000000685</v>
      </c>
      <c r="H14" s="99">
        <f t="shared" si="6"/>
        <v>60.0000000685</v>
      </c>
      <c r="I14" s="99">
        <f t="shared" si="7"/>
        <v>94.999999968499992</v>
      </c>
      <c r="J14" s="99">
        <f t="shared" si="8"/>
        <v>92.000000068499986</v>
      </c>
      <c r="K14" s="99">
        <f t="shared" si="9"/>
        <v>8.0000000684999986</v>
      </c>
      <c r="L14" s="99">
        <f t="shared" si="10"/>
        <v>13.000000068499999</v>
      </c>
      <c r="M14" s="99">
        <f t="shared" si="11"/>
        <v>5.0033059684999976</v>
      </c>
      <c r="N14" s="99">
        <f t="shared" si="12"/>
        <v>5.0033059684999976</v>
      </c>
      <c r="O14" s="99">
        <f t="shared" si="13"/>
        <v>60.0000000685</v>
      </c>
      <c r="P14" s="99">
        <f t="shared" si="14"/>
        <v>5.9999999684999992</v>
      </c>
    </row>
    <row r="15" spans="1:16" x14ac:dyDescent="0.25">
      <c r="A15" s="98">
        <v>20.53</v>
      </c>
      <c r="B15" s="99">
        <f t="shared" si="0"/>
        <v>5.0000000685000003</v>
      </c>
      <c r="C15" s="99">
        <f t="shared" si="1"/>
        <v>55.0000000685</v>
      </c>
      <c r="D15" s="99">
        <f t="shared" si="2"/>
        <v>64.993305968499996</v>
      </c>
      <c r="E15" s="99">
        <f t="shared" si="3"/>
        <v>94.999999968499992</v>
      </c>
      <c r="F15" s="99">
        <f t="shared" si="4"/>
        <v>62.0000000685</v>
      </c>
      <c r="G15" s="99">
        <f t="shared" si="5"/>
        <v>30.0000000685</v>
      </c>
      <c r="H15" s="99">
        <f t="shared" si="6"/>
        <v>60.0000000685</v>
      </c>
      <c r="I15" s="99">
        <f t="shared" si="7"/>
        <v>94.999999968499992</v>
      </c>
      <c r="J15" s="99">
        <f t="shared" si="8"/>
        <v>92.000000068499986</v>
      </c>
      <c r="K15" s="99">
        <f t="shared" si="9"/>
        <v>8.0000000684999986</v>
      </c>
      <c r="L15" s="99">
        <f t="shared" si="10"/>
        <v>13.000000068499999</v>
      </c>
      <c r="M15" s="99">
        <f t="shared" si="11"/>
        <v>5.0033059684999976</v>
      </c>
      <c r="N15" s="99">
        <f t="shared" si="12"/>
        <v>5.0033059684999976</v>
      </c>
      <c r="O15" s="99">
        <f t="shared" si="13"/>
        <v>60.0000000685</v>
      </c>
      <c r="P15" s="99">
        <f t="shared" si="14"/>
        <v>5.9999999684999992</v>
      </c>
    </row>
    <row r="16" spans="1:16" x14ac:dyDescent="0.25">
      <c r="A16" s="98">
        <v>20.53</v>
      </c>
      <c r="B16" s="99">
        <f t="shared" si="0"/>
        <v>5.0000000685000003</v>
      </c>
      <c r="C16" s="99">
        <f t="shared" si="1"/>
        <v>55.0000000685</v>
      </c>
      <c r="D16" s="99">
        <f t="shared" si="2"/>
        <v>64.993305968499996</v>
      </c>
      <c r="E16" s="99">
        <f t="shared" si="3"/>
        <v>94.999999968499992</v>
      </c>
      <c r="F16" s="99">
        <f t="shared" si="4"/>
        <v>62.0000000685</v>
      </c>
      <c r="G16" s="99">
        <f t="shared" si="5"/>
        <v>30.0000000685</v>
      </c>
      <c r="H16" s="99">
        <f t="shared" si="6"/>
        <v>60.0000000685</v>
      </c>
      <c r="I16" s="99">
        <f t="shared" si="7"/>
        <v>94.999999968499992</v>
      </c>
      <c r="J16" s="99">
        <f t="shared" si="8"/>
        <v>92.000000068499986</v>
      </c>
      <c r="K16" s="99">
        <f t="shared" si="9"/>
        <v>8.0000000684999986</v>
      </c>
      <c r="L16" s="99">
        <f t="shared" si="10"/>
        <v>13.000000068499999</v>
      </c>
      <c r="M16" s="99">
        <f t="shared" si="11"/>
        <v>5.0033059684999976</v>
      </c>
      <c r="N16" s="99">
        <f t="shared" si="12"/>
        <v>5.0033059684999976</v>
      </c>
      <c r="O16" s="99">
        <f t="shared" si="13"/>
        <v>60.0000000685</v>
      </c>
      <c r="P16" s="99">
        <f t="shared" si="14"/>
        <v>5.9999999684999992</v>
      </c>
    </row>
    <row r="17" spans="1:16" x14ac:dyDescent="0.25">
      <c r="A17" s="98">
        <v>20.53</v>
      </c>
      <c r="B17" s="99">
        <f t="shared" si="0"/>
        <v>5.0000000685000003</v>
      </c>
      <c r="C17" s="99">
        <f t="shared" si="1"/>
        <v>55.0000000685</v>
      </c>
      <c r="D17" s="99">
        <f t="shared" si="2"/>
        <v>64.993305968499996</v>
      </c>
      <c r="E17" s="99">
        <f t="shared" si="3"/>
        <v>94.999999968499992</v>
      </c>
      <c r="F17" s="99">
        <f t="shared" si="4"/>
        <v>62.0000000685</v>
      </c>
      <c r="G17" s="99">
        <f t="shared" si="5"/>
        <v>30.0000000685</v>
      </c>
      <c r="H17" s="99">
        <f t="shared" si="6"/>
        <v>60.0000000685</v>
      </c>
      <c r="I17" s="99">
        <f t="shared" si="7"/>
        <v>94.999999968499992</v>
      </c>
      <c r="J17" s="99">
        <f t="shared" si="8"/>
        <v>92.000000068499986</v>
      </c>
      <c r="K17" s="99">
        <f t="shared" si="9"/>
        <v>8.0000000684999986</v>
      </c>
      <c r="L17" s="99">
        <f t="shared" si="10"/>
        <v>13.000000068499999</v>
      </c>
      <c r="M17" s="99">
        <f t="shared" si="11"/>
        <v>5.0033059684999976</v>
      </c>
      <c r="N17" s="99">
        <f t="shared" si="12"/>
        <v>5.0033059684999976</v>
      </c>
      <c r="O17" s="99">
        <f t="shared" si="13"/>
        <v>60.0000000685</v>
      </c>
      <c r="P17" s="99">
        <f t="shared" si="14"/>
        <v>5.9999999684999992</v>
      </c>
    </row>
    <row r="18" spans="1:16" x14ac:dyDescent="0.25">
      <c r="A18" s="98">
        <v>20.53</v>
      </c>
      <c r="B18" s="99">
        <f t="shared" si="0"/>
        <v>5.0000000685000003</v>
      </c>
      <c r="C18" s="99">
        <f t="shared" si="1"/>
        <v>55.0000000685</v>
      </c>
      <c r="D18" s="99">
        <f t="shared" si="2"/>
        <v>64.993305968499996</v>
      </c>
      <c r="E18" s="99">
        <f t="shared" si="3"/>
        <v>94.999999968499992</v>
      </c>
      <c r="F18" s="99">
        <f t="shared" si="4"/>
        <v>62.0000000685</v>
      </c>
      <c r="G18" s="99">
        <f t="shared" si="5"/>
        <v>30.0000000685</v>
      </c>
      <c r="H18" s="99">
        <f t="shared" si="6"/>
        <v>60.0000000685</v>
      </c>
      <c r="I18" s="99">
        <f t="shared" si="7"/>
        <v>94.999999968499992</v>
      </c>
      <c r="J18" s="99">
        <f t="shared" si="8"/>
        <v>92.000000068499986</v>
      </c>
      <c r="K18" s="99">
        <f t="shared" si="9"/>
        <v>8.0000000684999986</v>
      </c>
      <c r="L18" s="99">
        <f t="shared" si="10"/>
        <v>13.000000068499999</v>
      </c>
      <c r="M18" s="99">
        <f t="shared" si="11"/>
        <v>5.0033059684999976</v>
      </c>
      <c r="N18" s="99">
        <f t="shared" si="12"/>
        <v>5.0033059684999976</v>
      </c>
      <c r="O18" s="99">
        <f t="shared" si="13"/>
        <v>60.0000000685</v>
      </c>
      <c r="P18" s="99">
        <f t="shared" si="14"/>
        <v>5.9999999684999992</v>
      </c>
    </row>
    <row r="19" spans="1:16" x14ac:dyDescent="0.25">
      <c r="A19" s="98">
        <v>20.53</v>
      </c>
      <c r="B19" s="99">
        <f t="shared" si="0"/>
        <v>5.0000000685000003</v>
      </c>
      <c r="C19" s="99">
        <f t="shared" si="1"/>
        <v>55.0000000685</v>
      </c>
      <c r="D19" s="99">
        <f t="shared" si="2"/>
        <v>64.993305968499996</v>
      </c>
      <c r="E19" s="99">
        <f t="shared" si="3"/>
        <v>94.999999968499992</v>
      </c>
      <c r="F19" s="99">
        <f t="shared" si="4"/>
        <v>62.0000000685</v>
      </c>
      <c r="G19" s="99">
        <f t="shared" si="5"/>
        <v>30.0000000685</v>
      </c>
      <c r="H19" s="99">
        <f t="shared" si="6"/>
        <v>60.0000000685</v>
      </c>
      <c r="I19" s="99">
        <f t="shared" si="7"/>
        <v>94.999999968499992</v>
      </c>
      <c r="J19" s="99">
        <f t="shared" si="8"/>
        <v>92.000000068499986</v>
      </c>
      <c r="K19" s="99">
        <f t="shared" si="9"/>
        <v>8.0000000684999986</v>
      </c>
      <c r="L19" s="99">
        <f t="shared" si="10"/>
        <v>13.000000068499999</v>
      </c>
      <c r="M19" s="99">
        <f t="shared" si="11"/>
        <v>5.0033059684999976</v>
      </c>
      <c r="N19" s="99">
        <f t="shared" si="12"/>
        <v>5.0033059684999976</v>
      </c>
      <c r="O19" s="99">
        <f t="shared" si="13"/>
        <v>60.0000000685</v>
      </c>
      <c r="P19" s="99">
        <f t="shared" si="14"/>
        <v>5.9999999684999992</v>
      </c>
    </row>
    <row r="20" spans="1:16" x14ac:dyDescent="0.25">
      <c r="A20" s="98">
        <v>20.53</v>
      </c>
      <c r="B20" s="99">
        <f t="shared" si="0"/>
        <v>5.0000000685000003</v>
      </c>
      <c r="C20" s="99">
        <f t="shared" si="1"/>
        <v>55.0000000685</v>
      </c>
      <c r="D20" s="99">
        <f t="shared" si="2"/>
        <v>64.993305968499996</v>
      </c>
      <c r="E20" s="99">
        <f t="shared" si="3"/>
        <v>94.999999968499992</v>
      </c>
      <c r="F20" s="99">
        <f t="shared" si="4"/>
        <v>62.0000000685</v>
      </c>
      <c r="G20" s="99">
        <f t="shared" si="5"/>
        <v>30.0000000685</v>
      </c>
      <c r="H20" s="99">
        <f t="shared" si="6"/>
        <v>60.0000000685</v>
      </c>
      <c r="I20" s="99">
        <f t="shared" si="7"/>
        <v>94.999999968499992</v>
      </c>
      <c r="J20" s="99">
        <f t="shared" si="8"/>
        <v>92.000000068499986</v>
      </c>
      <c r="K20" s="99">
        <f t="shared" si="9"/>
        <v>8.0000000684999986</v>
      </c>
      <c r="L20" s="99">
        <f t="shared" si="10"/>
        <v>13.000000068499999</v>
      </c>
      <c r="M20" s="99">
        <f t="shared" si="11"/>
        <v>5.0033059684999976</v>
      </c>
      <c r="N20" s="99">
        <f t="shared" si="12"/>
        <v>5.0033059684999976</v>
      </c>
      <c r="O20" s="99">
        <f t="shared" si="13"/>
        <v>60.0000000685</v>
      </c>
      <c r="P20" s="99">
        <f t="shared" si="14"/>
        <v>5.9999999684999992</v>
      </c>
    </row>
    <row r="21" spans="1:16" x14ac:dyDescent="0.25">
      <c r="A21" s="98">
        <v>20.53</v>
      </c>
      <c r="B21" s="99">
        <f t="shared" si="0"/>
        <v>5.0000000685000003</v>
      </c>
      <c r="C21" s="99">
        <f t="shared" si="1"/>
        <v>55.0000000685</v>
      </c>
      <c r="D21" s="99">
        <f t="shared" si="2"/>
        <v>64.993305968499996</v>
      </c>
      <c r="E21" s="99">
        <f t="shared" si="3"/>
        <v>94.999999968499992</v>
      </c>
      <c r="F21" s="99">
        <f t="shared" si="4"/>
        <v>62.0000000685</v>
      </c>
      <c r="G21" s="99">
        <f t="shared" si="5"/>
        <v>30.0000000685</v>
      </c>
      <c r="H21" s="99">
        <f t="shared" si="6"/>
        <v>60.0000000685</v>
      </c>
      <c r="I21" s="99">
        <f t="shared" si="7"/>
        <v>94.999999968499992</v>
      </c>
      <c r="J21" s="99">
        <f t="shared" si="8"/>
        <v>92.000000068499986</v>
      </c>
      <c r="K21" s="99">
        <f t="shared" si="9"/>
        <v>8.0000000684999986</v>
      </c>
      <c r="L21" s="99">
        <f t="shared" si="10"/>
        <v>13.000000068499999</v>
      </c>
      <c r="M21" s="99">
        <f t="shared" si="11"/>
        <v>5.0033059684999976</v>
      </c>
      <c r="N21" s="99">
        <f t="shared" si="12"/>
        <v>5.0033059684999976</v>
      </c>
      <c r="O21" s="99">
        <f t="shared" si="13"/>
        <v>60.0000000685</v>
      </c>
      <c r="P21" s="99">
        <f t="shared" si="14"/>
        <v>5.9999999684999992</v>
      </c>
    </row>
    <row r="22" spans="1:16" x14ac:dyDescent="0.25">
      <c r="A22" s="98">
        <v>20.53</v>
      </c>
      <c r="B22" s="99">
        <f t="shared" si="0"/>
        <v>5.0000000685000003</v>
      </c>
      <c r="C22" s="99">
        <f t="shared" si="1"/>
        <v>55.0000000685</v>
      </c>
      <c r="D22" s="99">
        <f t="shared" si="2"/>
        <v>64.993305968499996</v>
      </c>
      <c r="E22" s="99">
        <f t="shared" si="3"/>
        <v>94.999999968499992</v>
      </c>
      <c r="F22" s="99">
        <f t="shared" si="4"/>
        <v>62.0000000685</v>
      </c>
      <c r="G22" s="99">
        <f t="shared" si="5"/>
        <v>30.0000000685</v>
      </c>
      <c r="H22" s="99">
        <f t="shared" si="6"/>
        <v>60.0000000685</v>
      </c>
      <c r="I22" s="99">
        <f t="shared" si="7"/>
        <v>94.999999968499992</v>
      </c>
      <c r="J22" s="99">
        <f t="shared" si="8"/>
        <v>92.000000068499986</v>
      </c>
      <c r="K22" s="99">
        <f t="shared" si="9"/>
        <v>8.0000000684999986</v>
      </c>
      <c r="L22" s="99">
        <f t="shared" si="10"/>
        <v>13.000000068499999</v>
      </c>
      <c r="M22" s="99">
        <f t="shared" si="11"/>
        <v>5.0033059684999976</v>
      </c>
      <c r="N22" s="99">
        <f t="shared" si="12"/>
        <v>5.0033059684999976</v>
      </c>
      <c r="O22" s="99">
        <f t="shared" si="13"/>
        <v>60.0000000685</v>
      </c>
      <c r="P22" s="99">
        <f t="shared" si="14"/>
        <v>5.9999999684999992</v>
      </c>
    </row>
    <row r="23" spans="1:16" x14ac:dyDescent="0.25">
      <c r="A23" s="98">
        <v>20.53</v>
      </c>
      <c r="B23" s="99">
        <f t="shared" si="0"/>
        <v>5.0000000685000003</v>
      </c>
      <c r="C23" s="99">
        <f t="shared" si="1"/>
        <v>55.0000000685</v>
      </c>
      <c r="D23" s="99">
        <f t="shared" si="2"/>
        <v>64.993305968499996</v>
      </c>
      <c r="E23" s="99">
        <f t="shared" si="3"/>
        <v>94.999999968499992</v>
      </c>
      <c r="F23" s="99">
        <f t="shared" si="4"/>
        <v>62.0000000685</v>
      </c>
      <c r="G23" s="99">
        <f t="shared" si="5"/>
        <v>30.0000000685</v>
      </c>
      <c r="H23" s="99">
        <f t="shared" si="6"/>
        <v>60.0000000685</v>
      </c>
      <c r="I23" s="99">
        <f t="shared" si="7"/>
        <v>94.999999968499992</v>
      </c>
      <c r="J23" s="99">
        <f t="shared" si="8"/>
        <v>92.000000068499986</v>
      </c>
      <c r="K23" s="99">
        <f t="shared" si="9"/>
        <v>8.0000000684999986</v>
      </c>
      <c r="L23" s="99">
        <f t="shared" si="10"/>
        <v>13.000000068499999</v>
      </c>
      <c r="M23" s="99">
        <f t="shared" si="11"/>
        <v>5.0033059684999976</v>
      </c>
      <c r="N23" s="99">
        <f t="shared" si="12"/>
        <v>5.0033059684999976</v>
      </c>
      <c r="O23" s="99">
        <f t="shared" si="13"/>
        <v>60.0000000685</v>
      </c>
      <c r="P23" s="99">
        <f t="shared" si="14"/>
        <v>5.9999999684999992</v>
      </c>
    </row>
    <row r="24" spans="1:16" x14ac:dyDescent="0.25">
      <c r="A24" s="98">
        <v>20.53</v>
      </c>
      <c r="B24" s="99">
        <f t="shared" si="0"/>
        <v>5.0000000685000003</v>
      </c>
      <c r="C24" s="99">
        <f t="shared" si="1"/>
        <v>55.0000000685</v>
      </c>
      <c r="D24" s="99">
        <f t="shared" si="2"/>
        <v>64.993305968499996</v>
      </c>
      <c r="E24" s="99">
        <f t="shared" si="3"/>
        <v>94.999999968499992</v>
      </c>
      <c r="F24" s="99">
        <f t="shared" si="4"/>
        <v>62.0000000685</v>
      </c>
      <c r="G24" s="99">
        <f t="shared" si="5"/>
        <v>30.0000000685</v>
      </c>
      <c r="H24" s="99">
        <f t="shared" si="6"/>
        <v>60.0000000685</v>
      </c>
      <c r="I24" s="99">
        <f t="shared" si="7"/>
        <v>94.999999968499992</v>
      </c>
      <c r="J24" s="99">
        <f t="shared" si="8"/>
        <v>92.000000068499986</v>
      </c>
      <c r="K24" s="99">
        <f t="shared" si="9"/>
        <v>8.0000000684999986</v>
      </c>
      <c r="L24" s="99">
        <f t="shared" si="10"/>
        <v>13.000000068499999</v>
      </c>
      <c r="M24" s="99">
        <f t="shared" si="11"/>
        <v>5.0033059684999976</v>
      </c>
      <c r="N24" s="99">
        <f t="shared" si="12"/>
        <v>5.0033059684999976</v>
      </c>
      <c r="O24" s="99">
        <f t="shared" si="13"/>
        <v>60.0000000685</v>
      </c>
      <c r="P24" s="99">
        <f t="shared" si="14"/>
        <v>5.9999999684999992</v>
      </c>
    </row>
    <row r="25" spans="1:16" x14ac:dyDescent="0.25">
      <c r="A25" s="98">
        <v>20.53</v>
      </c>
      <c r="B25" s="99">
        <f t="shared" si="0"/>
        <v>5.0000000685000003</v>
      </c>
      <c r="C25" s="99">
        <f t="shared" si="1"/>
        <v>55.0000000685</v>
      </c>
      <c r="D25" s="99">
        <f t="shared" si="2"/>
        <v>64.993305968499996</v>
      </c>
      <c r="E25" s="99">
        <f t="shared" si="3"/>
        <v>94.999999968499992</v>
      </c>
      <c r="F25" s="99">
        <f t="shared" si="4"/>
        <v>62.0000000685</v>
      </c>
      <c r="G25" s="99">
        <f t="shared" si="5"/>
        <v>30.0000000685</v>
      </c>
      <c r="H25" s="99">
        <f t="shared" si="6"/>
        <v>60.0000000685</v>
      </c>
      <c r="I25" s="99">
        <f t="shared" si="7"/>
        <v>94.999999968499992</v>
      </c>
      <c r="J25" s="99">
        <f t="shared" si="8"/>
        <v>92.000000068499986</v>
      </c>
      <c r="K25" s="99">
        <f t="shared" si="9"/>
        <v>8.0000000684999986</v>
      </c>
      <c r="L25" s="99">
        <f t="shared" si="10"/>
        <v>13.000000068499999</v>
      </c>
      <c r="M25" s="99">
        <f t="shared" si="11"/>
        <v>5.0033059684999976</v>
      </c>
      <c r="N25" s="99">
        <f t="shared" si="12"/>
        <v>5.0033059684999976</v>
      </c>
      <c r="O25" s="99">
        <f t="shared" si="13"/>
        <v>60.0000000685</v>
      </c>
      <c r="P25" s="99">
        <f t="shared" si="14"/>
        <v>5.9999999684999992</v>
      </c>
    </row>
    <row r="26" spans="1:16" x14ac:dyDescent="0.25">
      <c r="A26" s="98">
        <v>20.53</v>
      </c>
      <c r="B26" s="99">
        <f t="shared" si="0"/>
        <v>5.0000000685000003</v>
      </c>
      <c r="C26" s="99">
        <f t="shared" si="1"/>
        <v>55.0000000685</v>
      </c>
      <c r="D26" s="99">
        <f t="shared" si="2"/>
        <v>64.993305968499996</v>
      </c>
      <c r="E26" s="99">
        <f t="shared" si="3"/>
        <v>94.999999968499992</v>
      </c>
      <c r="F26" s="99">
        <f t="shared" si="4"/>
        <v>62.0000000685</v>
      </c>
      <c r="G26" s="99">
        <f t="shared" si="5"/>
        <v>30.0000000685</v>
      </c>
      <c r="H26" s="99">
        <f t="shared" si="6"/>
        <v>60.0000000685</v>
      </c>
      <c r="I26" s="99">
        <f t="shared" si="7"/>
        <v>94.999999968499992</v>
      </c>
      <c r="J26" s="99">
        <f t="shared" si="8"/>
        <v>92.000000068499986</v>
      </c>
      <c r="K26" s="99">
        <f t="shared" si="9"/>
        <v>8.0000000684999986</v>
      </c>
      <c r="L26" s="99">
        <f t="shared" si="10"/>
        <v>13.000000068499999</v>
      </c>
      <c r="M26" s="99">
        <f t="shared" si="11"/>
        <v>5.0033059684999976</v>
      </c>
      <c r="N26" s="99">
        <f t="shared" si="12"/>
        <v>5.0033059684999976</v>
      </c>
      <c r="O26" s="99">
        <f t="shared" si="13"/>
        <v>60.0000000685</v>
      </c>
      <c r="P26" s="99">
        <f t="shared" si="14"/>
        <v>5.9999999684999992</v>
      </c>
    </row>
    <row r="27" spans="1:16" x14ac:dyDescent="0.25">
      <c r="A27" s="98">
        <v>20.53</v>
      </c>
      <c r="B27" s="99">
        <f t="shared" si="0"/>
        <v>5.0000000685000003</v>
      </c>
      <c r="C27" s="99">
        <f t="shared" si="1"/>
        <v>55.0000000685</v>
      </c>
      <c r="D27" s="99">
        <f t="shared" si="2"/>
        <v>64.993305968499996</v>
      </c>
      <c r="E27" s="99">
        <f t="shared" si="3"/>
        <v>94.999999968499992</v>
      </c>
      <c r="F27" s="99">
        <f t="shared" si="4"/>
        <v>62.0000000685</v>
      </c>
      <c r="G27" s="99">
        <f t="shared" si="5"/>
        <v>30.0000000685</v>
      </c>
      <c r="H27" s="99">
        <f t="shared" si="6"/>
        <v>60.0000000685</v>
      </c>
      <c r="I27" s="99">
        <f t="shared" si="7"/>
        <v>94.999999968499992</v>
      </c>
      <c r="J27" s="99">
        <f t="shared" si="8"/>
        <v>92.000000068499986</v>
      </c>
      <c r="K27" s="99">
        <f t="shared" si="9"/>
        <v>8.0000000684999986</v>
      </c>
      <c r="L27" s="99">
        <f t="shared" si="10"/>
        <v>13.000000068499999</v>
      </c>
      <c r="M27" s="99">
        <f t="shared" si="11"/>
        <v>5.0033059684999976</v>
      </c>
      <c r="N27" s="99">
        <f t="shared" si="12"/>
        <v>5.0033059684999976</v>
      </c>
      <c r="O27" s="99">
        <f t="shared" si="13"/>
        <v>60.0000000685</v>
      </c>
      <c r="P27" s="99">
        <f t="shared" si="14"/>
        <v>5.9999999684999992</v>
      </c>
    </row>
    <row r="28" spans="1:16" x14ac:dyDescent="0.25">
      <c r="A28" s="98">
        <v>20.53</v>
      </c>
      <c r="B28" s="99">
        <f t="shared" si="0"/>
        <v>5.0000000685000003</v>
      </c>
      <c r="C28" s="99">
        <f t="shared" si="1"/>
        <v>55.0000000685</v>
      </c>
      <c r="D28" s="99">
        <f t="shared" si="2"/>
        <v>64.993305968499996</v>
      </c>
      <c r="E28" s="99">
        <f t="shared" si="3"/>
        <v>94.999999968499992</v>
      </c>
      <c r="F28" s="99">
        <f t="shared" si="4"/>
        <v>62.0000000685</v>
      </c>
      <c r="G28" s="99">
        <f t="shared" si="5"/>
        <v>30.0000000685</v>
      </c>
      <c r="H28" s="99">
        <f t="shared" si="6"/>
        <v>60.0000000685</v>
      </c>
      <c r="I28" s="99">
        <f t="shared" si="7"/>
        <v>94.999999968499992</v>
      </c>
      <c r="J28" s="99">
        <f t="shared" si="8"/>
        <v>92.000000068499986</v>
      </c>
      <c r="K28" s="99">
        <f t="shared" si="9"/>
        <v>8.0000000684999986</v>
      </c>
      <c r="L28" s="99">
        <f t="shared" si="10"/>
        <v>13.000000068499999</v>
      </c>
      <c r="M28" s="99">
        <f t="shared" si="11"/>
        <v>5.0033059684999976</v>
      </c>
      <c r="N28" s="99">
        <f t="shared" si="12"/>
        <v>5.0033059684999976</v>
      </c>
      <c r="O28" s="99">
        <f t="shared" si="13"/>
        <v>60.0000000685</v>
      </c>
      <c r="P28" s="99">
        <f t="shared" si="14"/>
        <v>5.9999999684999992</v>
      </c>
    </row>
    <row r="29" spans="1:16" x14ac:dyDescent="0.25">
      <c r="A29" s="98">
        <v>20.53</v>
      </c>
      <c r="B29" s="99">
        <f t="shared" si="0"/>
        <v>5.0000000685000003</v>
      </c>
      <c r="C29" s="99">
        <f t="shared" si="1"/>
        <v>55.0000000685</v>
      </c>
      <c r="D29" s="99">
        <f t="shared" si="2"/>
        <v>64.993305968499996</v>
      </c>
      <c r="E29" s="99">
        <f t="shared" si="3"/>
        <v>94.999999968499992</v>
      </c>
      <c r="F29" s="99">
        <f t="shared" si="4"/>
        <v>62.0000000685</v>
      </c>
      <c r="G29" s="99">
        <f t="shared" si="5"/>
        <v>30.0000000685</v>
      </c>
      <c r="H29" s="99">
        <f t="shared" si="6"/>
        <v>60.0000000685</v>
      </c>
      <c r="I29" s="99">
        <f t="shared" si="7"/>
        <v>94.999999968499992</v>
      </c>
      <c r="J29" s="99">
        <f t="shared" si="8"/>
        <v>92.000000068499986</v>
      </c>
      <c r="K29" s="99">
        <f t="shared" si="9"/>
        <v>8.0000000684999986</v>
      </c>
      <c r="L29" s="99">
        <f t="shared" si="10"/>
        <v>13.000000068499999</v>
      </c>
      <c r="M29" s="99">
        <f t="shared" si="11"/>
        <v>5.0033059684999976</v>
      </c>
      <c r="N29" s="99">
        <f t="shared" si="12"/>
        <v>5.0033059684999976</v>
      </c>
      <c r="O29" s="99">
        <f t="shared" si="13"/>
        <v>60.0000000685</v>
      </c>
      <c r="P29" s="99">
        <f t="shared" si="14"/>
        <v>5.9999999684999992</v>
      </c>
    </row>
    <row r="30" spans="1:16" x14ac:dyDescent="0.25">
      <c r="A30" s="98">
        <v>20.53</v>
      </c>
      <c r="B30" s="99">
        <f t="shared" si="0"/>
        <v>5.0000000685000003</v>
      </c>
      <c r="C30" s="99">
        <f t="shared" si="1"/>
        <v>55.0000000685</v>
      </c>
      <c r="D30" s="99">
        <f t="shared" si="2"/>
        <v>64.993305968499996</v>
      </c>
      <c r="E30" s="99">
        <f t="shared" si="3"/>
        <v>94.999999968499992</v>
      </c>
      <c r="F30" s="99">
        <f t="shared" si="4"/>
        <v>62.0000000685</v>
      </c>
      <c r="G30" s="99">
        <f t="shared" si="5"/>
        <v>30.0000000685</v>
      </c>
      <c r="H30" s="99">
        <f t="shared" si="6"/>
        <v>60.0000000685</v>
      </c>
      <c r="I30" s="99">
        <f t="shared" si="7"/>
        <v>94.999999968499992</v>
      </c>
      <c r="J30" s="99">
        <f t="shared" si="8"/>
        <v>92.000000068499986</v>
      </c>
      <c r="K30" s="99">
        <f t="shared" si="9"/>
        <v>8.0000000684999986</v>
      </c>
      <c r="L30" s="99">
        <f t="shared" si="10"/>
        <v>13.000000068499999</v>
      </c>
      <c r="M30" s="99">
        <f t="shared" si="11"/>
        <v>5.0033059684999976</v>
      </c>
      <c r="N30" s="99">
        <f t="shared" si="12"/>
        <v>5.0033059684999976</v>
      </c>
      <c r="O30" s="99">
        <f t="shared" si="13"/>
        <v>60.0000000685</v>
      </c>
      <c r="P30" s="99">
        <f t="shared" si="14"/>
        <v>5.9999999684999992</v>
      </c>
    </row>
    <row r="31" spans="1:16" x14ac:dyDescent="0.25">
      <c r="A31" s="98">
        <v>21.02</v>
      </c>
      <c r="B31" s="99">
        <f t="shared" si="0"/>
        <v>5.5015353789999999</v>
      </c>
      <c r="C31" s="99">
        <f t="shared" si="1"/>
        <v>55.501535379000003</v>
      </c>
      <c r="D31" s="99">
        <f t="shared" si="2"/>
        <v>65.494841278999999</v>
      </c>
      <c r="E31" s="99">
        <f t="shared" si="3"/>
        <v>95.501535278999995</v>
      </c>
      <c r="F31" s="99">
        <f t="shared" si="4"/>
        <v>62.501535379000003</v>
      </c>
      <c r="G31" s="99">
        <f t="shared" si="5"/>
        <v>30.501535378999996</v>
      </c>
      <c r="H31" s="99">
        <f t="shared" si="6"/>
        <v>60.501535379000003</v>
      </c>
      <c r="I31" s="99">
        <f t="shared" si="7"/>
        <v>95.501535278999995</v>
      </c>
      <c r="J31" s="99">
        <f t="shared" si="8"/>
        <v>92.501535378999989</v>
      </c>
      <c r="K31" s="99">
        <f t="shared" si="9"/>
        <v>8.5015353789999981</v>
      </c>
      <c r="L31" s="99">
        <f t="shared" si="10"/>
        <v>13.501535378999998</v>
      </c>
      <c r="M31" s="99">
        <f t="shared" si="11"/>
        <v>5.5048412789999972</v>
      </c>
      <c r="N31" s="99">
        <f t="shared" si="12"/>
        <v>5.5048412789999972</v>
      </c>
      <c r="O31" s="99">
        <f t="shared" si="13"/>
        <v>60.501535379000003</v>
      </c>
      <c r="P31" s="99">
        <f t="shared" si="14"/>
        <v>6.5015352789999987</v>
      </c>
    </row>
    <row r="32" spans="1:16" x14ac:dyDescent="0.25">
      <c r="A32" s="98">
        <v>21.02</v>
      </c>
      <c r="B32" s="99">
        <f t="shared" si="0"/>
        <v>5.5015353789999999</v>
      </c>
      <c r="C32" s="99">
        <f t="shared" si="1"/>
        <v>55.501535379000003</v>
      </c>
      <c r="D32" s="99">
        <f t="shared" si="2"/>
        <v>65.494841278999999</v>
      </c>
      <c r="E32" s="99">
        <f t="shared" si="3"/>
        <v>95.501535278999995</v>
      </c>
      <c r="F32" s="99">
        <f t="shared" si="4"/>
        <v>62.501535379000003</v>
      </c>
      <c r="G32" s="99">
        <f t="shared" si="5"/>
        <v>30.501535378999996</v>
      </c>
      <c r="H32" s="99">
        <f t="shared" si="6"/>
        <v>60.501535379000003</v>
      </c>
      <c r="I32" s="99">
        <f t="shared" si="7"/>
        <v>95.501535278999995</v>
      </c>
      <c r="J32" s="99">
        <f t="shared" si="8"/>
        <v>92.501535378999989</v>
      </c>
      <c r="K32" s="99">
        <f t="shared" si="9"/>
        <v>8.5015353789999981</v>
      </c>
      <c r="L32" s="99">
        <f t="shared" si="10"/>
        <v>13.501535378999998</v>
      </c>
      <c r="M32" s="99">
        <f t="shared" si="11"/>
        <v>5.5048412789999972</v>
      </c>
      <c r="N32" s="99">
        <f t="shared" si="12"/>
        <v>5.5048412789999972</v>
      </c>
      <c r="O32" s="99">
        <f t="shared" si="13"/>
        <v>60.501535379000003</v>
      </c>
      <c r="P32" s="99">
        <f t="shared" si="14"/>
        <v>6.5015352789999987</v>
      </c>
    </row>
    <row r="33" spans="1:16" x14ac:dyDescent="0.25">
      <c r="A33" s="98">
        <v>21.02</v>
      </c>
      <c r="B33" s="99">
        <f t="shared" si="0"/>
        <v>5.5015353789999999</v>
      </c>
      <c r="C33" s="99">
        <f t="shared" si="1"/>
        <v>55.501535379000003</v>
      </c>
      <c r="D33" s="99">
        <f t="shared" si="2"/>
        <v>65.494841278999999</v>
      </c>
      <c r="E33" s="99">
        <f t="shared" si="3"/>
        <v>95.501535278999995</v>
      </c>
      <c r="F33" s="99">
        <f t="shared" si="4"/>
        <v>62.501535379000003</v>
      </c>
      <c r="G33" s="99">
        <f t="shared" si="5"/>
        <v>30.501535378999996</v>
      </c>
      <c r="H33" s="99">
        <f t="shared" si="6"/>
        <v>60.501535379000003</v>
      </c>
      <c r="I33" s="99">
        <f t="shared" si="7"/>
        <v>95.501535278999995</v>
      </c>
      <c r="J33" s="99">
        <f t="shared" si="8"/>
        <v>92.501535378999989</v>
      </c>
      <c r="K33" s="99">
        <f t="shared" si="9"/>
        <v>8.5015353789999981</v>
      </c>
      <c r="L33" s="99">
        <f t="shared" si="10"/>
        <v>13.501535378999998</v>
      </c>
      <c r="M33" s="99">
        <f t="shared" si="11"/>
        <v>5.5048412789999972</v>
      </c>
      <c r="N33" s="99">
        <f t="shared" si="12"/>
        <v>5.5048412789999972</v>
      </c>
      <c r="O33" s="99">
        <f t="shared" si="13"/>
        <v>60.501535379000003</v>
      </c>
      <c r="P33" s="99">
        <f t="shared" si="14"/>
        <v>6.5015352789999987</v>
      </c>
    </row>
    <row r="34" spans="1:16" x14ac:dyDescent="0.25">
      <c r="A34" s="98">
        <v>22.97</v>
      </c>
      <c r="B34" s="99">
        <f t="shared" si="0"/>
        <v>7.4974412064999996</v>
      </c>
      <c r="C34" s="99">
        <f t="shared" si="1"/>
        <v>57.4974412065</v>
      </c>
      <c r="D34" s="99">
        <f t="shared" si="2"/>
        <v>67.490747106499995</v>
      </c>
      <c r="E34" s="99">
        <f t="shared" si="3"/>
        <v>97.497441106499991</v>
      </c>
      <c r="F34" s="99">
        <f t="shared" si="4"/>
        <v>64.4974412065</v>
      </c>
      <c r="G34" s="99">
        <f t="shared" si="5"/>
        <v>32.4974412065</v>
      </c>
      <c r="H34" s="99">
        <f t="shared" si="6"/>
        <v>62.4974412065</v>
      </c>
      <c r="I34" s="99">
        <f t="shared" si="7"/>
        <v>97.497441106499991</v>
      </c>
      <c r="J34" s="99">
        <f t="shared" si="8"/>
        <v>94.497441206499985</v>
      </c>
      <c r="K34" s="99">
        <f t="shared" si="9"/>
        <v>10.497441206499998</v>
      </c>
      <c r="L34" s="99">
        <f t="shared" si="10"/>
        <v>15.497441206499998</v>
      </c>
      <c r="M34" s="99">
        <f t="shared" si="11"/>
        <v>7.5007471064999969</v>
      </c>
      <c r="N34" s="99">
        <f t="shared" si="12"/>
        <v>7.5007471064999969</v>
      </c>
      <c r="O34" s="99">
        <f t="shared" si="13"/>
        <v>62.4974412065</v>
      </c>
      <c r="P34" s="99">
        <f t="shared" si="14"/>
        <v>8.4974411064999984</v>
      </c>
    </row>
    <row r="35" spans="1:16" x14ac:dyDescent="0.25">
      <c r="A35" s="98">
        <v>22.97</v>
      </c>
      <c r="B35" s="99">
        <f t="shared" si="0"/>
        <v>7.4974412064999996</v>
      </c>
      <c r="C35" s="99">
        <f t="shared" si="1"/>
        <v>57.4974412065</v>
      </c>
      <c r="D35" s="99">
        <f t="shared" si="2"/>
        <v>67.490747106499995</v>
      </c>
      <c r="E35" s="99">
        <f t="shared" si="3"/>
        <v>97.497441106499991</v>
      </c>
      <c r="F35" s="99">
        <f t="shared" si="4"/>
        <v>64.4974412065</v>
      </c>
      <c r="G35" s="99">
        <f t="shared" si="5"/>
        <v>32.4974412065</v>
      </c>
      <c r="H35" s="99">
        <f t="shared" si="6"/>
        <v>62.4974412065</v>
      </c>
      <c r="I35" s="99">
        <f t="shared" si="7"/>
        <v>97.497441106499991</v>
      </c>
      <c r="J35" s="99">
        <f t="shared" si="8"/>
        <v>94.497441206499985</v>
      </c>
      <c r="K35" s="99">
        <f t="shared" si="9"/>
        <v>10.497441206499998</v>
      </c>
      <c r="L35" s="99">
        <f t="shared" si="10"/>
        <v>15.497441206499998</v>
      </c>
      <c r="M35" s="99">
        <f t="shared" si="11"/>
        <v>7.5007471064999969</v>
      </c>
      <c r="N35" s="99">
        <f t="shared" si="12"/>
        <v>7.5007471064999969</v>
      </c>
      <c r="O35" s="99">
        <f t="shared" si="13"/>
        <v>62.4974412065</v>
      </c>
      <c r="P35" s="99">
        <f t="shared" si="14"/>
        <v>8.4974411064999984</v>
      </c>
    </row>
    <row r="36" spans="1:16" x14ac:dyDescent="0.25">
      <c r="A36" s="98">
        <v>22.97</v>
      </c>
      <c r="B36" s="99">
        <f t="shared" si="0"/>
        <v>7.4974412064999996</v>
      </c>
      <c r="C36" s="99">
        <f t="shared" si="1"/>
        <v>57.4974412065</v>
      </c>
      <c r="D36" s="99">
        <f t="shared" si="2"/>
        <v>67.490747106499995</v>
      </c>
      <c r="E36" s="99">
        <f t="shared" si="3"/>
        <v>97.497441106499991</v>
      </c>
      <c r="F36" s="99">
        <f t="shared" si="4"/>
        <v>64.4974412065</v>
      </c>
      <c r="G36" s="99">
        <f t="shared" si="5"/>
        <v>32.4974412065</v>
      </c>
      <c r="H36" s="99">
        <f t="shared" si="6"/>
        <v>62.4974412065</v>
      </c>
      <c r="I36" s="99">
        <f t="shared" si="7"/>
        <v>97.497441106499991</v>
      </c>
      <c r="J36" s="99">
        <f t="shared" si="8"/>
        <v>94.497441206499985</v>
      </c>
      <c r="K36" s="99">
        <f t="shared" si="9"/>
        <v>10.497441206499998</v>
      </c>
      <c r="L36" s="99">
        <f t="shared" si="10"/>
        <v>15.497441206499998</v>
      </c>
      <c r="M36" s="99">
        <f t="shared" si="11"/>
        <v>7.5007471064999969</v>
      </c>
      <c r="N36" s="99">
        <f t="shared" si="12"/>
        <v>7.5007471064999969</v>
      </c>
      <c r="O36" s="99">
        <f t="shared" si="13"/>
        <v>62.4974412065</v>
      </c>
      <c r="P36" s="99">
        <f t="shared" si="14"/>
        <v>8.4974411064999984</v>
      </c>
    </row>
    <row r="37" spans="1:16" x14ac:dyDescent="0.25">
      <c r="A37" s="98">
        <v>22.97</v>
      </c>
      <c r="B37" s="99">
        <f t="shared" si="0"/>
        <v>7.4974412064999996</v>
      </c>
      <c r="C37" s="99">
        <f t="shared" si="1"/>
        <v>57.4974412065</v>
      </c>
      <c r="D37" s="99">
        <f t="shared" si="2"/>
        <v>67.490747106499995</v>
      </c>
      <c r="E37" s="99">
        <f t="shared" si="3"/>
        <v>97.497441106499991</v>
      </c>
      <c r="F37" s="99">
        <f t="shared" si="4"/>
        <v>64.4974412065</v>
      </c>
      <c r="G37" s="99">
        <f t="shared" si="5"/>
        <v>32.4974412065</v>
      </c>
      <c r="H37" s="99">
        <f t="shared" si="6"/>
        <v>62.4974412065</v>
      </c>
      <c r="I37" s="99">
        <f t="shared" si="7"/>
        <v>97.497441106499991</v>
      </c>
      <c r="J37" s="99">
        <f t="shared" si="8"/>
        <v>94.497441206499985</v>
      </c>
      <c r="K37" s="99">
        <f t="shared" si="9"/>
        <v>10.497441206499998</v>
      </c>
      <c r="L37" s="99">
        <f t="shared" si="10"/>
        <v>15.497441206499998</v>
      </c>
      <c r="M37" s="99">
        <f t="shared" si="11"/>
        <v>7.5007471064999969</v>
      </c>
      <c r="N37" s="99">
        <f t="shared" si="12"/>
        <v>7.5007471064999969</v>
      </c>
      <c r="O37" s="99">
        <f t="shared" si="13"/>
        <v>62.4974412065</v>
      </c>
      <c r="P37" s="99">
        <f t="shared" si="14"/>
        <v>8.4974411064999984</v>
      </c>
    </row>
    <row r="38" spans="1:16" x14ac:dyDescent="0.25">
      <c r="A38" s="98">
        <v>22.97</v>
      </c>
      <c r="B38" s="99">
        <f t="shared" si="0"/>
        <v>7.4974412064999996</v>
      </c>
      <c r="C38" s="99">
        <f t="shared" si="1"/>
        <v>57.4974412065</v>
      </c>
      <c r="D38" s="99">
        <f t="shared" si="2"/>
        <v>67.490747106499995</v>
      </c>
      <c r="E38" s="99">
        <f t="shared" si="3"/>
        <v>97.497441106499991</v>
      </c>
      <c r="F38" s="99">
        <f t="shared" si="4"/>
        <v>64.4974412065</v>
      </c>
      <c r="G38" s="99">
        <f t="shared" si="5"/>
        <v>32.4974412065</v>
      </c>
      <c r="H38" s="99">
        <f t="shared" si="6"/>
        <v>62.4974412065</v>
      </c>
      <c r="I38" s="99">
        <f t="shared" si="7"/>
        <v>97.497441106499991</v>
      </c>
      <c r="J38" s="99">
        <f t="shared" si="8"/>
        <v>94.497441206499985</v>
      </c>
      <c r="K38" s="99">
        <f t="shared" si="9"/>
        <v>10.497441206499998</v>
      </c>
      <c r="L38" s="99">
        <f t="shared" si="10"/>
        <v>15.497441206499998</v>
      </c>
      <c r="M38" s="99">
        <f t="shared" si="11"/>
        <v>7.5007471064999969</v>
      </c>
      <c r="N38" s="99">
        <f t="shared" si="12"/>
        <v>7.5007471064999969</v>
      </c>
      <c r="O38" s="99">
        <f t="shared" si="13"/>
        <v>62.4974412065</v>
      </c>
      <c r="P38" s="99">
        <f t="shared" si="14"/>
        <v>8.4974411064999984</v>
      </c>
    </row>
    <row r="39" spans="1:16" x14ac:dyDescent="0.25">
      <c r="A39" s="98">
        <v>22.97</v>
      </c>
      <c r="B39" s="99">
        <f t="shared" si="0"/>
        <v>7.4974412064999996</v>
      </c>
      <c r="C39" s="99">
        <f t="shared" si="1"/>
        <v>57.4974412065</v>
      </c>
      <c r="D39" s="99">
        <f t="shared" si="2"/>
        <v>67.490747106499995</v>
      </c>
      <c r="E39" s="99">
        <f t="shared" si="3"/>
        <v>97.497441106499991</v>
      </c>
      <c r="F39" s="99">
        <f t="shared" si="4"/>
        <v>64.4974412065</v>
      </c>
      <c r="G39" s="99">
        <f t="shared" si="5"/>
        <v>32.4974412065</v>
      </c>
      <c r="H39" s="99">
        <f t="shared" si="6"/>
        <v>62.4974412065</v>
      </c>
      <c r="I39" s="99">
        <f t="shared" si="7"/>
        <v>97.497441106499991</v>
      </c>
      <c r="J39" s="99">
        <f t="shared" si="8"/>
        <v>94.497441206499985</v>
      </c>
      <c r="K39" s="99">
        <f t="shared" si="9"/>
        <v>10.497441206499998</v>
      </c>
      <c r="L39" s="99">
        <f t="shared" si="10"/>
        <v>15.497441206499998</v>
      </c>
      <c r="M39" s="99">
        <f t="shared" si="11"/>
        <v>7.5007471064999969</v>
      </c>
      <c r="N39" s="99">
        <f t="shared" si="12"/>
        <v>7.5007471064999969</v>
      </c>
      <c r="O39" s="99">
        <f t="shared" si="13"/>
        <v>62.4974412065</v>
      </c>
      <c r="P39" s="99">
        <f t="shared" si="14"/>
        <v>8.4974411064999984</v>
      </c>
    </row>
    <row r="40" spans="1:16" x14ac:dyDescent="0.25">
      <c r="A40" s="98">
        <v>22.97</v>
      </c>
      <c r="B40" s="99">
        <f t="shared" si="0"/>
        <v>7.4974412064999996</v>
      </c>
      <c r="C40" s="99">
        <f t="shared" si="1"/>
        <v>57.4974412065</v>
      </c>
      <c r="D40" s="99">
        <f t="shared" si="2"/>
        <v>67.490747106499995</v>
      </c>
      <c r="E40" s="99">
        <f t="shared" si="3"/>
        <v>97.497441106499991</v>
      </c>
      <c r="F40" s="99">
        <f t="shared" si="4"/>
        <v>64.4974412065</v>
      </c>
      <c r="G40" s="99">
        <f t="shared" si="5"/>
        <v>32.4974412065</v>
      </c>
      <c r="H40" s="99">
        <f t="shared" si="6"/>
        <v>62.4974412065</v>
      </c>
      <c r="I40" s="99">
        <f t="shared" si="7"/>
        <v>97.497441106499991</v>
      </c>
      <c r="J40" s="99">
        <f t="shared" si="8"/>
        <v>94.497441206499985</v>
      </c>
      <c r="K40" s="99">
        <f t="shared" si="9"/>
        <v>10.497441206499998</v>
      </c>
      <c r="L40" s="99">
        <f t="shared" si="10"/>
        <v>15.497441206499998</v>
      </c>
      <c r="M40" s="99">
        <f t="shared" si="11"/>
        <v>7.5007471064999969</v>
      </c>
      <c r="N40" s="99">
        <f t="shared" si="12"/>
        <v>7.5007471064999969</v>
      </c>
      <c r="O40" s="99">
        <f t="shared" si="13"/>
        <v>62.4974412065</v>
      </c>
      <c r="P40" s="99">
        <f t="shared" si="14"/>
        <v>8.4974411064999984</v>
      </c>
    </row>
    <row r="41" spans="1:16" x14ac:dyDescent="0.25">
      <c r="A41" s="98">
        <v>22.97</v>
      </c>
      <c r="B41" s="99">
        <f t="shared" si="0"/>
        <v>7.4974412064999996</v>
      </c>
      <c r="C41" s="99">
        <f t="shared" si="1"/>
        <v>57.4974412065</v>
      </c>
      <c r="D41" s="99">
        <f t="shared" si="2"/>
        <v>67.490747106499995</v>
      </c>
      <c r="E41" s="99">
        <f t="shared" si="3"/>
        <v>97.497441106499991</v>
      </c>
      <c r="F41" s="99">
        <f t="shared" si="4"/>
        <v>64.4974412065</v>
      </c>
      <c r="G41" s="99">
        <f t="shared" si="5"/>
        <v>32.4974412065</v>
      </c>
      <c r="H41" s="99">
        <f t="shared" si="6"/>
        <v>62.4974412065</v>
      </c>
      <c r="I41" s="99">
        <f t="shared" si="7"/>
        <v>97.497441106499991</v>
      </c>
      <c r="J41" s="99">
        <f t="shared" si="8"/>
        <v>94.497441206499985</v>
      </c>
      <c r="K41" s="99">
        <f t="shared" si="9"/>
        <v>10.497441206499998</v>
      </c>
      <c r="L41" s="99">
        <f t="shared" si="10"/>
        <v>15.497441206499998</v>
      </c>
      <c r="M41" s="99">
        <f t="shared" si="11"/>
        <v>7.5007471064999969</v>
      </c>
      <c r="N41" s="99">
        <f t="shared" si="12"/>
        <v>7.5007471064999969</v>
      </c>
      <c r="O41" s="99">
        <f t="shared" si="13"/>
        <v>62.4974412065</v>
      </c>
      <c r="P41" s="99">
        <f t="shared" si="14"/>
        <v>8.4974411064999984</v>
      </c>
    </row>
    <row r="42" spans="1:16" x14ac:dyDescent="0.25">
      <c r="A42" s="98">
        <v>22.97</v>
      </c>
      <c r="B42" s="99">
        <f t="shared" si="0"/>
        <v>7.4974412064999996</v>
      </c>
      <c r="C42" s="99">
        <f t="shared" si="1"/>
        <v>57.4974412065</v>
      </c>
      <c r="D42" s="99">
        <f t="shared" si="2"/>
        <v>67.490747106499995</v>
      </c>
      <c r="E42" s="99">
        <f t="shared" si="3"/>
        <v>97.497441106499991</v>
      </c>
      <c r="F42" s="99">
        <f t="shared" si="4"/>
        <v>64.4974412065</v>
      </c>
      <c r="G42" s="99">
        <f t="shared" si="5"/>
        <v>32.4974412065</v>
      </c>
      <c r="H42" s="99">
        <f t="shared" si="6"/>
        <v>62.4974412065</v>
      </c>
      <c r="I42" s="99">
        <f t="shared" si="7"/>
        <v>97.497441106499991</v>
      </c>
      <c r="J42" s="99">
        <f t="shared" si="8"/>
        <v>94.497441206499985</v>
      </c>
      <c r="K42" s="99">
        <f t="shared" si="9"/>
        <v>10.497441206499998</v>
      </c>
      <c r="L42" s="99">
        <f t="shared" si="10"/>
        <v>15.497441206499998</v>
      </c>
      <c r="M42" s="99">
        <f t="shared" si="11"/>
        <v>7.5007471064999969</v>
      </c>
      <c r="N42" s="99">
        <f t="shared" si="12"/>
        <v>7.5007471064999969</v>
      </c>
      <c r="O42" s="99">
        <f t="shared" si="13"/>
        <v>62.4974412065</v>
      </c>
      <c r="P42" s="99">
        <f t="shared" si="14"/>
        <v>8.4974411064999984</v>
      </c>
    </row>
    <row r="43" spans="1:16" x14ac:dyDescent="0.25">
      <c r="A43" s="98">
        <v>22.97</v>
      </c>
      <c r="B43" s="99">
        <f t="shared" si="0"/>
        <v>7.4974412064999996</v>
      </c>
      <c r="C43" s="99">
        <f t="shared" si="1"/>
        <v>57.4974412065</v>
      </c>
      <c r="D43" s="99">
        <f t="shared" si="2"/>
        <v>67.490747106499995</v>
      </c>
      <c r="E43" s="99">
        <f t="shared" si="3"/>
        <v>97.497441106499991</v>
      </c>
      <c r="F43" s="99">
        <f t="shared" si="4"/>
        <v>64.4974412065</v>
      </c>
      <c r="G43" s="99">
        <f t="shared" si="5"/>
        <v>32.4974412065</v>
      </c>
      <c r="H43" s="99">
        <f t="shared" si="6"/>
        <v>62.4974412065</v>
      </c>
      <c r="I43" s="99">
        <f t="shared" si="7"/>
        <v>97.497441106499991</v>
      </c>
      <c r="J43" s="99">
        <f t="shared" si="8"/>
        <v>94.497441206499985</v>
      </c>
      <c r="K43" s="99">
        <f t="shared" si="9"/>
        <v>10.497441206499998</v>
      </c>
      <c r="L43" s="99">
        <f t="shared" si="10"/>
        <v>15.497441206499998</v>
      </c>
      <c r="M43" s="99">
        <f t="shared" si="11"/>
        <v>7.5007471064999969</v>
      </c>
      <c r="N43" s="99">
        <f t="shared" si="12"/>
        <v>7.5007471064999969</v>
      </c>
      <c r="O43" s="99">
        <f t="shared" si="13"/>
        <v>62.4974412065</v>
      </c>
      <c r="P43" s="99">
        <f t="shared" si="14"/>
        <v>8.4974411064999984</v>
      </c>
    </row>
    <row r="44" spans="1:16" x14ac:dyDescent="0.25">
      <c r="A44" s="98">
        <v>22.97</v>
      </c>
      <c r="B44" s="99">
        <f t="shared" si="0"/>
        <v>7.4974412064999996</v>
      </c>
      <c r="C44" s="99">
        <f t="shared" si="1"/>
        <v>57.4974412065</v>
      </c>
      <c r="D44" s="99">
        <f t="shared" si="2"/>
        <v>67.490747106499995</v>
      </c>
      <c r="E44" s="99">
        <f t="shared" si="3"/>
        <v>97.497441106499991</v>
      </c>
      <c r="F44" s="99">
        <f t="shared" si="4"/>
        <v>64.4974412065</v>
      </c>
      <c r="G44" s="99">
        <f t="shared" si="5"/>
        <v>32.4974412065</v>
      </c>
      <c r="H44" s="99">
        <f t="shared" si="6"/>
        <v>62.4974412065</v>
      </c>
      <c r="I44" s="99">
        <f t="shared" si="7"/>
        <v>97.497441106499991</v>
      </c>
      <c r="J44" s="99">
        <f t="shared" si="8"/>
        <v>94.497441206499985</v>
      </c>
      <c r="K44" s="99">
        <f t="shared" si="9"/>
        <v>10.497441206499998</v>
      </c>
      <c r="L44" s="99">
        <f t="shared" si="10"/>
        <v>15.497441206499998</v>
      </c>
      <c r="M44" s="99">
        <f t="shared" si="11"/>
        <v>7.5007471064999969</v>
      </c>
      <c r="N44" s="99">
        <f t="shared" si="12"/>
        <v>7.5007471064999969</v>
      </c>
      <c r="O44" s="99">
        <f t="shared" si="13"/>
        <v>62.4974412065</v>
      </c>
      <c r="P44" s="99">
        <f t="shared" si="14"/>
        <v>8.4974411064999984</v>
      </c>
    </row>
    <row r="45" spans="1:16" x14ac:dyDescent="0.25">
      <c r="A45" s="98">
        <v>22.97</v>
      </c>
      <c r="B45" s="99">
        <f t="shared" si="0"/>
        <v>7.4974412064999996</v>
      </c>
      <c r="C45" s="99">
        <f t="shared" si="1"/>
        <v>57.4974412065</v>
      </c>
      <c r="D45" s="99">
        <f t="shared" si="2"/>
        <v>67.490747106499995</v>
      </c>
      <c r="E45" s="99">
        <f t="shared" si="3"/>
        <v>97.497441106499991</v>
      </c>
      <c r="F45" s="99">
        <f t="shared" si="4"/>
        <v>64.4974412065</v>
      </c>
      <c r="G45" s="99">
        <f t="shared" si="5"/>
        <v>32.4974412065</v>
      </c>
      <c r="H45" s="99">
        <f t="shared" si="6"/>
        <v>62.4974412065</v>
      </c>
      <c r="I45" s="99">
        <f t="shared" si="7"/>
        <v>97.497441106499991</v>
      </c>
      <c r="J45" s="99">
        <f t="shared" si="8"/>
        <v>94.497441206499985</v>
      </c>
      <c r="K45" s="99">
        <f t="shared" si="9"/>
        <v>10.497441206499998</v>
      </c>
      <c r="L45" s="99">
        <f t="shared" si="10"/>
        <v>15.497441206499998</v>
      </c>
      <c r="M45" s="99">
        <f t="shared" si="11"/>
        <v>7.5007471064999969</v>
      </c>
      <c r="N45" s="99">
        <f t="shared" si="12"/>
        <v>7.5007471064999969</v>
      </c>
      <c r="O45" s="99">
        <f t="shared" si="13"/>
        <v>62.4974412065</v>
      </c>
      <c r="P45" s="99">
        <f t="shared" si="14"/>
        <v>8.4974411064999984</v>
      </c>
    </row>
    <row r="46" spans="1:16" x14ac:dyDescent="0.25">
      <c r="A46" s="98">
        <v>23.46</v>
      </c>
      <c r="B46" s="99">
        <f t="shared" si="0"/>
        <v>7.9989765170000027</v>
      </c>
      <c r="C46" s="99">
        <f t="shared" si="1"/>
        <v>57.998976517000003</v>
      </c>
      <c r="D46" s="99">
        <f t="shared" si="2"/>
        <v>67.992282416999998</v>
      </c>
      <c r="E46" s="99">
        <f t="shared" si="3"/>
        <v>97.998976416999994</v>
      </c>
      <c r="F46" s="99">
        <f t="shared" si="4"/>
        <v>64.998976517000003</v>
      </c>
      <c r="G46" s="99">
        <f t="shared" si="5"/>
        <v>32.998976517000003</v>
      </c>
      <c r="H46" s="99">
        <f t="shared" si="6"/>
        <v>62.998976517000003</v>
      </c>
      <c r="I46" s="99">
        <f t="shared" si="7"/>
        <v>97.998976416999994</v>
      </c>
      <c r="J46" s="99">
        <f t="shared" si="8"/>
        <v>94.998976516999988</v>
      </c>
      <c r="K46" s="99">
        <f t="shared" si="9"/>
        <v>10.998976517000001</v>
      </c>
      <c r="L46" s="99">
        <f t="shared" si="10"/>
        <v>15.998976517000001</v>
      </c>
      <c r="M46" s="99">
        <f t="shared" si="11"/>
        <v>8.002282417</v>
      </c>
      <c r="N46" s="99">
        <f t="shared" si="12"/>
        <v>8.002282417</v>
      </c>
      <c r="O46" s="99">
        <f t="shared" si="13"/>
        <v>62.998976517000003</v>
      </c>
      <c r="P46" s="99">
        <f t="shared" si="14"/>
        <v>8.9989764170000015</v>
      </c>
    </row>
    <row r="47" spans="1:16" x14ac:dyDescent="0.25">
      <c r="A47" s="98">
        <v>23.46</v>
      </c>
      <c r="B47" s="99">
        <f t="shared" si="0"/>
        <v>7.9989765170000027</v>
      </c>
      <c r="C47" s="99">
        <f t="shared" si="1"/>
        <v>57.998976517000003</v>
      </c>
      <c r="D47" s="99">
        <f t="shared" si="2"/>
        <v>67.992282416999998</v>
      </c>
      <c r="E47" s="99">
        <f t="shared" si="3"/>
        <v>97.998976416999994</v>
      </c>
      <c r="F47" s="99">
        <f t="shared" si="4"/>
        <v>64.998976517000003</v>
      </c>
      <c r="G47" s="99">
        <f t="shared" si="5"/>
        <v>32.998976517000003</v>
      </c>
      <c r="H47" s="99">
        <f t="shared" si="6"/>
        <v>62.998976517000003</v>
      </c>
      <c r="I47" s="99">
        <f t="shared" si="7"/>
        <v>97.998976416999994</v>
      </c>
      <c r="J47" s="99">
        <f t="shared" si="8"/>
        <v>94.998976516999988</v>
      </c>
      <c r="K47" s="99">
        <f t="shared" si="9"/>
        <v>10.998976517000001</v>
      </c>
      <c r="L47" s="99">
        <f t="shared" si="10"/>
        <v>15.998976517000001</v>
      </c>
      <c r="M47" s="99">
        <f t="shared" si="11"/>
        <v>8.002282417</v>
      </c>
      <c r="N47" s="99">
        <f t="shared" si="12"/>
        <v>8.002282417</v>
      </c>
      <c r="O47" s="99">
        <f t="shared" si="13"/>
        <v>62.998976517000003</v>
      </c>
      <c r="P47" s="99">
        <f t="shared" si="14"/>
        <v>8.9989764170000015</v>
      </c>
    </row>
    <row r="48" spans="1:16" x14ac:dyDescent="0.25">
      <c r="A48" s="98">
        <v>23.46</v>
      </c>
      <c r="B48" s="99">
        <f t="shared" si="0"/>
        <v>7.9989765170000027</v>
      </c>
      <c r="C48" s="99">
        <f t="shared" si="1"/>
        <v>57.998976517000003</v>
      </c>
      <c r="D48" s="99">
        <f t="shared" si="2"/>
        <v>67.992282416999998</v>
      </c>
      <c r="E48" s="99">
        <f t="shared" si="3"/>
        <v>97.998976416999994</v>
      </c>
      <c r="F48" s="99">
        <f t="shared" si="4"/>
        <v>64.998976517000003</v>
      </c>
      <c r="G48" s="99">
        <f t="shared" si="5"/>
        <v>32.998976517000003</v>
      </c>
      <c r="H48" s="99">
        <f t="shared" si="6"/>
        <v>62.998976517000003</v>
      </c>
      <c r="I48" s="99">
        <f t="shared" si="7"/>
        <v>97.998976416999994</v>
      </c>
      <c r="J48" s="99">
        <f t="shared" si="8"/>
        <v>94.998976516999988</v>
      </c>
      <c r="K48" s="99">
        <f t="shared" si="9"/>
        <v>10.998976517000001</v>
      </c>
      <c r="L48" s="99">
        <f t="shared" si="10"/>
        <v>15.998976517000001</v>
      </c>
      <c r="M48" s="99">
        <f t="shared" si="11"/>
        <v>8.002282417</v>
      </c>
      <c r="N48" s="99">
        <f t="shared" si="12"/>
        <v>8.002282417</v>
      </c>
      <c r="O48" s="99">
        <f t="shared" si="13"/>
        <v>62.998976517000003</v>
      </c>
      <c r="P48" s="99">
        <f t="shared" si="14"/>
        <v>8.9989764170000015</v>
      </c>
    </row>
    <row r="49" spans="1:16" x14ac:dyDescent="0.25">
      <c r="A49" s="98">
        <v>23.46</v>
      </c>
      <c r="B49" s="99">
        <f t="shared" si="0"/>
        <v>7.9989765170000027</v>
      </c>
      <c r="C49" s="99">
        <f t="shared" si="1"/>
        <v>57.998976517000003</v>
      </c>
      <c r="D49" s="99">
        <f t="shared" si="2"/>
        <v>67.992282416999998</v>
      </c>
      <c r="E49" s="99">
        <f t="shared" si="3"/>
        <v>97.998976416999994</v>
      </c>
      <c r="F49" s="99">
        <f t="shared" si="4"/>
        <v>64.998976517000003</v>
      </c>
      <c r="G49" s="99">
        <f t="shared" si="5"/>
        <v>32.998976517000003</v>
      </c>
      <c r="H49" s="99">
        <f t="shared" si="6"/>
        <v>62.998976517000003</v>
      </c>
      <c r="I49" s="99">
        <f t="shared" si="7"/>
        <v>97.998976416999994</v>
      </c>
      <c r="J49" s="99">
        <f t="shared" si="8"/>
        <v>94.998976516999988</v>
      </c>
      <c r="K49" s="99">
        <f t="shared" si="9"/>
        <v>10.998976517000001</v>
      </c>
      <c r="L49" s="99">
        <f t="shared" si="10"/>
        <v>15.998976517000001</v>
      </c>
      <c r="M49" s="99">
        <f t="shared" si="11"/>
        <v>8.002282417</v>
      </c>
      <c r="N49" s="99">
        <f t="shared" si="12"/>
        <v>8.002282417</v>
      </c>
      <c r="O49" s="99">
        <f t="shared" si="13"/>
        <v>62.998976517000003</v>
      </c>
      <c r="P49" s="99">
        <f t="shared" si="14"/>
        <v>8.9989764170000015</v>
      </c>
    </row>
    <row r="50" spans="1:16" x14ac:dyDescent="0.25">
      <c r="A50" s="98">
        <v>23.46</v>
      </c>
      <c r="B50" s="99">
        <f t="shared" si="0"/>
        <v>7.9989765170000027</v>
      </c>
      <c r="C50" s="99">
        <f t="shared" si="1"/>
        <v>57.998976517000003</v>
      </c>
      <c r="D50" s="99">
        <f t="shared" si="2"/>
        <v>67.992282416999998</v>
      </c>
      <c r="E50" s="99">
        <f t="shared" si="3"/>
        <v>97.998976416999994</v>
      </c>
      <c r="F50" s="99">
        <f t="shared" si="4"/>
        <v>64.998976517000003</v>
      </c>
      <c r="G50" s="99">
        <f t="shared" si="5"/>
        <v>32.998976517000003</v>
      </c>
      <c r="H50" s="99">
        <f t="shared" si="6"/>
        <v>62.998976517000003</v>
      </c>
      <c r="I50" s="99">
        <f t="shared" si="7"/>
        <v>97.998976416999994</v>
      </c>
      <c r="J50" s="99">
        <f t="shared" si="8"/>
        <v>94.998976516999988</v>
      </c>
      <c r="K50" s="99">
        <f t="shared" si="9"/>
        <v>10.998976517000001</v>
      </c>
      <c r="L50" s="99">
        <f t="shared" si="10"/>
        <v>15.998976517000001</v>
      </c>
      <c r="M50" s="99">
        <f t="shared" si="11"/>
        <v>8.002282417</v>
      </c>
      <c r="N50" s="99">
        <f t="shared" si="12"/>
        <v>8.002282417</v>
      </c>
      <c r="O50" s="99">
        <f t="shared" si="13"/>
        <v>62.998976517000003</v>
      </c>
      <c r="P50" s="99">
        <f t="shared" si="14"/>
        <v>8.9989764170000015</v>
      </c>
    </row>
    <row r="51" spans="1:16" x14ac:dyDescent="0.25">
      <c r="A51" s="98">
        <v>23.46</v>
      </c>
      <c r="B51" s="99">
        <f t="shared" si="0"/>
        <v>7.9989765170000027</v>
      </c>
      <c r="C51" s="99">
        <f t="shared" si="1"/>
        <v>57.998976517000003</v>
      </c>
      <c r="D51" s="99">
        <f t="shared" si="2"/>
        <v>67.992282416999998</v>
      </c>
      <c r="E51" s="99">
        <f t="shared" si="3"/>
        <v>97.998976416999994</v>
      </c>
      <c r="F51" s="99">
        <f t="shared" si="4"/>
        <v>64.998976517000003</v>
      </c>
      <c r="G51" s="99">
        <f t="shared" si="5"/>
        <v>32.998976517000003</v>
      </c>
      <c r="H51" s="99">
        <f t="shared" si="6"/>
        <v>62.998976517000003</v>
      </c>
      <c r="I51" s="99">
        <f t="shared" si="7"/>
        <v>97.998976416999994</v>
      </c>
      <c r="J51" s="99">
        <f t="shared" si="8"/>
        <v>94.998976516999988</v>
      </c>
      <c r="K51" s="99">
        <f t="shared" si="9"/>
        <v>10.998976517000001</v>
      </c>
      <c r="L51" s="99">
        <f t="shared" si="10"/>
        <v>15.998976517000001</v>
      </c>
      <c r="M51" s="99">
        <f t="shared" si="11"/>
        <v>8.002282417</v>
      </c>
      <c r="N51" s="99">
        <f t="shared" si="12"/>
        <v>8.002282417</v>
      </c>
      <c r="O51" s="99">
        <f t="shared" si="13"/>
        <v>62.998976517000003</v>
      </c>
      <c r="P51" s="99">
        <f t="shared" si="14"/>
        <v>8.9989764170000015</v>
      </c>
    </row>
    <row r="52" spans="1:16" x14ac:dyDescent="0.25">
      <c r="A52" s="98">
        <v>23.46</v>
      </c>
      <c r="B52" s="99">
        <f t="shared" si="0"/>
        <v>7.9989765170000027</v>
      </c>
      <c r="C52" s="99">
        <f t="shared" si="1"/>
        <v>57.998976517000003</v>
      </c>
      <c r="D52" s="99">
        <f t="shared" si="2"/>
        <v>67.992282416999998</v>
      </c>
      <c r="E52" s="99">
        <f t="shared" si="3"/>
        <v>97.998976416999994</v>
      </c>
      <c r="F52" s="99">
        <f t="shared" si="4"/>
        <v>64.998976517000003</v>
      </c>
      <c r="G52" s="99">
        <f t="shared" si="5"/>
        <v>32.998976517000003</v>
      </c>
      <c r="H52" s="99">
        <f t="shared" si="6"/>
        <v>62.998976517000003</v>
      </c>
      <c r="I52" s="99">
        <f t="shared" si="7"/>
        <v>97.998976416999994</v>
      </c>
      <c r="J52" s="99">
        <f t="shared" si="8"/>
        <v>94.998976516999988</v>
      </c>
      <c r="K52" s="99">
        <f t="shared" si="9"/>
        <v>10.998976517000001</v>
      </c>
      <c r="L52" s="99">
        <f t="shared" si="10"/>
        <v>15.998976517000001</v>
      </c>
      <c r="M52" s="99">
        <f t="shared" si="11"/>
        <v>8.002282417</v>
      </c>
      <c r="N52" s="99">
        <f t="shared" si="12"/>
        <v>8.002282417</v>
      </c>
      <c r="O52" s="99">
        <f t="shared" si="13"/>
        <v>62.998976517000003</v>
      </c>
      <c r="P52" s="99">
        <f t="shared" si="14"/>
        <v>8.9989764170000015</v>
      </c>
    </row>
    <row r="53" spans="1:16" x14ac:dyDescent="0.25">
      <c r="A53" s="98">
        <v>23.46</v>
      </c>
      <c r="B53" s="99">
        <f t="shared" si="0"/>
        <v>7.9989765170000027</v>
      </c>
      <c r="C53" s="99">
        <f t="shared" si="1"/>
        <v>57.998976517000003</v>
      </c>
      <c r="D53" s="99">
        <f t="shared" si="2"/>
        <v>67.992282416999998</v>
      </c>
      <c r="E53" s="99">
        <f t="shared" si="3"/>
        <v>97.998976416999994</v>
      </c>
      <c r="F53" s="99">
        <f t="shared" si="4"/>
        <v>64.998976517000003</v>
      </c>
      <c r="G53" s="99">
        <f t="shared" si="5"/>
        <v>32.998976517000003</v>
      </c>
      <c r="H53" s="99">
        <f t="shared" si="6"/>
        <v>62.998976517000003</v>
      </c>
      <c r="I53" s="99">
        <f t="shared" si="7"/>
        <v>97.998976416999994</v>
      </c>
      <c r="J53" s="99">
        <f t="shared" si="8"/>
        <v>94.998976516999988</v>
      </c>
      <c r="K53" s="99">
        <f t="shared" si="9"/>
        <v>10.998976517000001</v>
      </c>
      <c r="L53" s="99">
        <f t="shared" si="10"/>
        <v>15.998976517000001</v>
      </c>
      <c r="M53" s="99">
        <f t="shared" si="11"/>
        <v>8.002282417</v>
      </c>
      <c r="N53" s="99">
        <f t="shared" si="12"/>
        <v>8.002282417</v>
      </c>
      <c r="O53" s="99">
        <f t="shared" si="13"/>
        <v>62.998976517000003</v>
      </c>
      <c r="P53" s="99">
        <f t="shared" si="14"/>
        <v>8.9989764170000015</v>
      </c>
    </row>
    <row r="54" spans="1:16" x14ac:dyDescent="0.25">
      <c r="A54" s="98">
        <v>23.46</v>
      </c>
      <c r="B54" s="99">
        <f t="shared" si="0"/>
        <v>7.9989765170000027</v>
      </c>
      <c r="C54" s="99">
        <f t="shared" si="1"/>
        <v>57.998976517000003</v>
      </c>
      <c r="D54" s="99">
        <f t="shared" si="2"/>
        <v>67.992282416999998</v>
      </c>
      <c r="E54" s="99">
        <f t="shared" si="3"/>
        <v>97.998976416999994</v>
      </c>
      <c r="F54" s="99">
        <f t="shared" si="4"/>
        <v>64.998976517000003</v>
      </c>
      <c r="G54" s="99">
        <f t="shared" si="5"/>
        <v>32.998976517000003</v>
      </c>
      <c r="H54" s="99">
        <f t="shared" si="6"/>
        <v>62.998976517000003</v>
      </c>
      <c r="I54" s="99">
        <f t="shared" si="7"/>
        <v>97.998976416999994</v>
      </c>
      <c r="J54" s="99">
        <f t="shared" si="8"/>
        <v>94.998976516999988</v>
      </c>
      <c r="K54" s="99">
        <f t="shared" si="9"/>
        <v>10.998976517000001</v>
      </c>
      <c r="L54" s="99">
        <f t="shared" si="10"/>
        <v>15.998976517000001</v>
      </c>
      <c r="M54" s="99">
        <f t="shared" si="11"/>
        <v>8.002282417</v>
      </c>
      <c r="N54" s="99">
        <f t="shared" si="12"/>
        <v>8.002282417</v>
      </c>
      <c r="O54" s="99">
        <f t="shared" si="13"/>
        <v>62.998976517000003</v>
      </c>
      <c r="P54" s="99">
        <f t="shared" si="14"/>
        <v>8.9989764170000015</v>
      </c>
    </row>
    <row r="55" spans="1:16" x14ac:dyDescent="0.25">
      <c r="A55" s="98">
        <v>23.46</v>
      </c>
      <c r="B55" s="99">
        <f t="shared" si="0"/>
        <v>7.9989765170000027</v>
      </c>
      <c r="C55" s="99">
        <f t="shared" si="1"/>
        <v>57.998976517000003</v>
      </c>
      <c r="D55" s="99">
        <f t="shared" si="2"/>
        <v>67.992282416999998</v>
      </c>
      <c r="E55" s="99">
        <f t="shared" si="3"/>
        <v>97.998976416999994</v>
      </c>
      <c r="F55" s="99">
        <f t="shared" si="4"/>
        <v>64.998976517000003</v>
      </c>
      <c r="G55" s="99">
        <f t="shared" si="5"/>
        <v>32.998976517000003</v>
      </c>
      <c r="H55" s="99">
        <f t="shared" si="6"/>
        <v>62.998976517000003</v>
      </c>
      <c r="I55" s="99">
        <f t="shared" si="7"/>
        <v>97.998976416999994</v>
      </c>
      <c r="J55" s="99">
        <f t="shared" si="8"/>
        <v>94.998976516999988</v>
      </c>
      <c r="K55" s="99">
        <f t="shared" si="9"/>
        <v>10.998976517000001</v>
      </c>
      <c r="L55" s="99">
        <f t="shared" si="10"/>
        <v>15.998976517000001</v>
      </c>
      <c r="M55" s="99">
        <f t="shared" si="11"/>
        <v>8.002282417</v>
      </c>
      <c r="N55" s="99">
        <f t="shared" si="12"/>
        <v>8.002282417</v>
      </c>
      <c r="O55" s="99">
        <f t="shared" si="13"/>
        <v>62.998976517000003</v>
      </c>
      <c r="P55" s="99">
        <f t="shared" si="14"/>
        <v>8.9989764170000015</v>
      </c>
    </row>
    <row r="56" spans="1:16" x14ac:dyDescent="0.25">
      <c r="A56" s="98">
        <v>23.46</v>
      </c>
      <c r="B56" s="99">
        <f t="shared" si="0"/>
        <v>7.9989765170000027</v>
      </c>
      <c r="C56" s="99">
        <f t="shared" si="1"/>
        <v>57.998976517000003</v>
      </c>
      <c r="D56" s="99">
        <f t="shared" si="2"/>
        <v>67.992282416999998</v>
      </c>
      <c r="E56" s="99">
        <f t="shared" si="3"/>
        <v>97.998976416999994</v>
      </c>
      <c r="F56" s="99">
        <f t="shared" si="4"/>
        <v>64.998976517000003</v>
      </c>
      <c r="G56" s="99">
        <f t="shared" si="5"/>
        <v>32.998976517000003</v>
      </c>
      <c r="H56" s="99">
        <f t="shared" si="6"/>
        <v>62.998976517000003</v>
      </c>
      <c r="I56" s="99">
        <f t="shared" si="7"/>
        <v>97.998976416999994</v>
      </c>
      <c r="J56" s="99">
        <f t="shared" si="8"/>
        <v>94.998976516999988</v>
      </c>
      <c r="K56" s="99">
        <f t="shared" si="9"/>
        <v>10.998976517000001</v>
      </c>
      <c r="L56" s="99">
        <f t="shared" si="10"/>
        <v>15.998976517000001</v>
      </c>
      <c r="M56" s="99">
        <f t="shared" si="11"/>
        <v>8.002282417</v>
      </c>
      <c r="N56" s="99">
        <f t="shared" si="12"/>
        <v>8.002282417</v>
      </c>
      <c r="O56" s="99">
        <f t="shared" si="13"/>
        <v>62.998976517000003</v>
      </c>
      <c r="P56" s="99">
        <f t="shared" si="14"/>
        <v>8.9989764170000015</v>
      </c>
    </row>
    <row r="57" spans="1:16" x14ac:dyDescent="0.25">
      <c r="A57" s="98">
        <v>23.46</v>
      </c>
      <c r="B57" s="99">
        <f t="shared" si="0"/>
        <v>7.9989765170000027</v>
      </c>
      <c r="C57" s="99">
        <f t="shared" si="1"/>
        <v>57.998976517000003</v>
      </c>
      <c r="D57" s="99">
        <f t="shared" si="2"/>
        <v>67.992282416999998</v>
      </c>
      <c r="E57" s="99">
        <f t="shared" si="3"/>
        <v>97.998976416999994</v>
      </c>
      <c r="F57" s="99">
        <f t="shared" si="4"/>
        <v>64.998976517000003</v>
      </c>
      <c r="G57" s="99">
        <f t="shared" si="5"/>
        <v>32.998976517000003</v>
      </c>
      <c r="H57" s="99">
        <f t="shared" si="6"/>
        <v>62.998976517000003</v>
      </c>
      <c r="I57" s="99">
        <f t="shared" si="7"/>
        <v>97.998976416999994</v>
      </c>
      <c r="J57" s="99">
        <f t="shared" si="8"/>
        <v>94.998976516999988</v>
      </c>
      <c r="K57" s="99">
        <f t="shared" si="9"/>
        <v>10.998976517000001</v>
      </c>
      <c r="L57" s="99">
        <f t="shared" si="10"/>
        <v>15.998976517000001</v>
      </c>
      <c r="M57" s="99">
        <f t="shared" si="11"/>
        <v>8.002282417</v>
      </c>
      <c r="N57" s="99">
        <f t="shared" si="12"/>
        <v>8.002282417</v>
      </c>
      <c r="O57" s="99">
        <f t="shared" si="13"/>
        <v>62.998976517000003</v>
      </c>
      <c r="P57" s="99">
        <f t="shared" si="14"/>
        <v>8.9989764170000015</v>
      </c>
    </row>
    <row r="58" spans="1:16" x14ac:dyDescent="0.25">
      <c r="A58" s="98">
        <v>23.46</v>
      </c>
      <c r="B58" s="99">
        <f t="shared" si="0"/>
        <v>7.9989765170000027</v>
      </c>
      <c r="C58" s="99">
        <f t="shared" si="1"/>
        <v>57.998976517000003</v>
      </c>
      <c r="D58" s="99">
        <f t="shared" si="2"/>
        <v>67.992282416999998</v>
      </c>
      <c r="E58" s="99">
        <f t="shared" si="3"/>
        <v>97.998976416999994</v>
      </c>
      <c r="F58" s="99">
        <f t="shared" si="4"/>
        <v>64.998976517000003</v>
      </c>
      <c r="G58" s="99">
        <f t="shared" si="5"/>
        <v>32.998976517000003</v>
      </c>
      <c r="H58" s="99">
        <f t="shared" si="6"/>
        <v>62.998976517000003</v>
      </c>
      <c r="I58" s="99">
        <f t="shared" si="7"/>
        <v>97.998976416999994</v>
      </c>
      <c r="J58" s="99">
        <f t="shared" si="8"/>
        <v>94.998976516999988</v>
      </c>
      <c r="K58" s="99">
        <f t="shared" si="9"/>
        <v>10.998976517000001</v>
      </c>
      <c r="L58" s="99">
        <f t="shared" si="10"/>
        <v>15.998976517000001</v>
      </c>
      <c r="M58" s="99">
        <f t="shared" si="11"/>
        <v>8.002282417</v>
      </c>
      <c r="N58" s="99">
        <f t="shared" si="12"/>
        <v>8.002282417</v>
      </c>
      <c r="O58" s="99">
        <f t="shared" si="13"/>
        <v>62.998976517000003</v>
      </c>
      <c r="P58" s="99">
        <f t="shared" si="14"/>
        <v>8.9989764170000015</v>
      </c>
    </row>
    <row r="59" spans="1:16" x14ac:dyDescent="0.25">
      <c r="A59" s="98">
        <v>23.46</v>
      </c>
      <c r="B59" s="99">
        <f t="shared" si="0"/>
        <v>7.9989765170000027</v>
      </c>
      <c r="C59" s="99">
        <f t="shared" si="1"/>
        <v>57.998976517000003</v>
      </c>
      <c r="D59" s="99">
        <f t="shared" si="2"/>
        <v>67.992282416999998</v>
      </c>
      <c r="E59" s="99">
        <f t="shared" si="3"/>
        <v>97.998976416999994</v>
      </c>
      <c r="F59" s="99">
        <f t="shared" si="4"/>
        <v>64.998976517000003</v>
      </c>
      <c r="G59" s="99">
        <f t="shared" si="5"/>
        <v>32.998976517000003</v>
      </c>
      <c r="H59" s="99">
        <f t="shared" si="6"/>
        <v>62.998976517000003</v>
      </c>
      <c r="I59" s="99">
        <f t="shared" si="7"/>
        <v>97.998976416999994</v>
      </c>
      <c r="J59" s="99">
        <f t="shared" si="8"/>
        <v>94.998976516999988</v>
      </c>
      <c r="K59" s="99">
        <f t="shared" si="9"/>
        <v>10.998976517000001</v>
      </c>
      <c r="L59" s="99">
        <f t="shared" si="10"/>
        <v>15.998976517000001</v>
      </c>
      <c r="M59" s="99">
        <f t="shared" si="11"/>
        <v>8.002282417</v>
      </c>
      <c r="N59" s="99">
        <f t="shared" si="12"/>
        <v>8.002282417</v>
      </c>
      <c r="O59" s="99">
        <f t="shared" si="13"/>
        <v>62.998976517000003</v>
      </c>
      <c r="P59" s="99">
        <f t="shared" si="14"/>
        <v>8.9989764170000015</v>
      </c>
    </row>
    <row r="60" spans="1:16" x14ac:dyDescent="0.25">
      <c r="A60" s="98">
        <v>23.46</v>
      </c>
      <c r="B60" s="99">
        <f t="shared" si="0"/>
        <v>7.9989765170000027</v>
      </c>
      <c r="C60" s="99">
        <f t="shared" si="1"/>
        <v>57.998976517000003</v>
      </c>
      <c r="D60" s="99">
        <f t="shared" si="2"/>
        <v>67.992282416999998</v>
      </c>
      <c r="E60" s="99">
        <f t="shared" si="3"/>
        <v>97.998976416999994</v>
      </c>
      <c r="F60" s="99">
        <f t="shared" si="4"/>
        <v>64.998976517000003</v>
      </c>
      <c r="G60" s="99">
        <f t="shared" si="5"/>
        <v>32.998976517000003</v>
      </c>
      <c r="H60" s="99">
        <f t="shared" si="6"/>
        <v>62.998976517000003</v>
      </c>
      <c r="I60" s="99">
        <f t="shared" si="7"/>
        <v>97.998976416999994</v>
      </c>
      <c r="J60" s="99">
        <f t="shared" si="8"/>
        <v>94.998976516999988</v>
      </c>
      <c r="K60" s="99">
        <f t="shared" si="9"/>
        <v>10.998976517000001</v>
      </c>
      <c r="L60" s="99">
        <f t="shared" si="10"/>
        <v>15.998976517000001</v>
      </c>
      <c r="M60" s="99">
        <f t="shared" si="11"/>
        <v>8.002282417</v>
      </c>
      <c r="N60" s="99">
        <f t="shared" si="12"/>
        <v>8.002282417</v>
      </c>
      <c r="O60" s="99">
        <f t="shared" si="13"/>
        <v>62.998976517000003</v>
      </c>
      <c r="P60" s="99">
        <f t="shared" si="14"/>
        <v>8.9989764170000015</v>
      </c>
    </row>
    <row r="61" spans="1:16" x14ac:dyDescent="0.25">
      <c r="A61" s="98">
        <v>23.46</v>
      </c>
      <c r="B61" s="99">
        <f t="shared" si="0"/>
        <v>7.9989765170000027</v>
      </c>
      <c r="C61" s="99">
        <f t="shared" si="1"/>
        <v>57.998976517000003</v>
      </c>
      <c r="D61" s="99">
        <f t="shared" si="2"/>
        <v>67.992282416999998</v>
      </c>
      <c r="E61" s="99">
        <f t="shared" si="3"/>
        <v>97.998976416999994</v>
      </c>
      <c r="F61" s="99">
        <f t="shared" si="4"/>
        <v>64.998976517000003</v>
      </c>
      <c r="G61" s="99">
        <f t="shared" si="5"/>
        <v>32.998976517000003</v>
      </c>
      <c r="H61" s="99">
        <f t="shared" si="6"/>
        <v>62.998976517000003</v>
      </c>
      <c r="I61" s="99">
        <f t="shared" si="7"/>
        <v>97.998976416999994</v>
      </c>
      <c r="J61" s="99">
        <f t="shared" si="8"/>
        <v>94.998976516999988</v>
      </c>
      <c r="K61" s="99">
        <f t="shared" si="9"/>
        <v>10.998976517000001</v>
      </c>
      <c r="L61" s="99">
        <f t="shared" si="10"/>
        <v>15.998976517000001</v>
      </c>
      <c r="M61" s="99">
        <f t="shared" si="11"/>
        <v>8.002282417</v>
      </c>
      <c r="N61" s="99">
        <f t="shared" si="12"/>
        <v>8.002282417</v>
      </c>
      <c r="O61" s="99">
        <f t="shared" si="13"/>
        <v>62.998976517000003</v>
      </c>
      <c r="P61" s="99">
        <f t="shared" si="14"/>
        <v>8.9989764170000015</v>
      </c>
    </row>
    <row r="62" spans="1:16" x14ac:dyDescent="0.25">
      <c r="A62" s="98">
        <v>23.46</v>
      </c>
      <c r="B62" s="99">
        <f t="shared" si="0"/>
        <v>7.9989765170000027</v>
      </c>
      <c r="C62" s="99">
        <f t="shared" si="1"/>
        <v>57.998976517000003</v>
      </c>
      <c r="D62" s="99">
        <f t="shared" si="2"/>
        <v>67.992282416999998</v>
      </c>
      <c r="E62" s="99">
        <f t="shared" si="3"/>
        <v>97.998976416999994</v>
      </c>
      <c r="F62" s="99">
        <f t="shared" si="4"/>
        <v>64.998976517000003</v>
      </c>
      <c r="G62" s="99">
        <f t="shared" si="5"/>
        <v>32.998976517000003</v>
      </c>
      <c r="H62" s="99">
        <f t="shared" si="6"/>
        <v>62.998976517000003</v>
      </c>
      <c r="I62" s="99">
        <f t="shared" si="7"/>
        <v>97.998976416999994</v>
      </c>
      <c r="J62" s="99">
        <f t="shared" si="8"/>
        <v>94.998976516999988</v>
      </c>
      <c r="K62" s="99">
        <f t="shared" si="9"/>
        <v>10.998976517000001</v>
      </c>
      <c r="L62" s="99">
        <f t="shared" si="10"/>
        <v>15.998976517000001</v>
      </c>
      <c r="M62" s="99">
        <f t="shared" si="11"/>
        <v>8.002282417</v>
      </c>
      <c r="N62" s="99">
        <f t="shared" si="12"/>
        <v>8.002282417</v>
      </c>
      <c r="O62" s="99">
        <f t="shared" si="13"/>
        <v>62.998976517000003</v>
      </c>
      <c r="P62" s="99">
        <f t="shared" si="14"/>
        <v>8.9989764170000015</v>
      </c>
    </row>
    <row r="63" spans="1:16" x14ac:dyDescent="0.25">
      <c r="A63" s="98">
        <v>23.46</v>
      </c>
      <c r="B63" s="99">
        <f t="shared" si="0"/>
        <v>7.9989765170000027</v>
      </c>
      <c r="C63" s="99">
        <f t="shared" si="1"/>
        <v>57.998976517000003</v>
      </c>
      <c r="D63" s="99">
        <f t="shared" si="2"/>
        <v>67.992282416999998</v>
      </c>
      <c r="E63" s="99">
        <f t="shared" si="3"/>
        <v>97.998976416999994</v>
      </c>
      <c r="F63" s="99">
        <f t="shared" si="4"/>
        <v>64.998976517000003</v>
      </c>
      <c r="G63" s="99">
        <f t="shared" si="5"/>
        <v>32.998976517000003</v>
      </c>
      <c r="H63" s="99">
        <f t="shared" si="6"/>
        <v>62.998976517000003</v>
      </c>
      <c r="I63" s="99">
        <f t="shared" si="7"/>
        <v>97.998976416999994</v>
      </c>
      <c r="J63" s="99">
        <f t="shared" si="8"/>
        <v>94.998976516999988</v>
      </c>
      <c r="K63" s="99">
        <f t="shared" si="9"/>
        <v>10.998976517000001</v>
      </c>
      <c r="L63" s="99">
        <f t="shared" si="10"/>
        <v>15.998976517000001</v>
      </c>
      <c r="M63" s="99">
        <f t="shared" si="11"/>
        <v>8.002282417</v>
      </c>
      <c r="N63" s="99">
        <f t="shared" si="12"/>
        <v>8.002282417</v>
      </c>
      <c r="O63" s="99">
        <f t="shared" si="13"/>
        <v>62.998976517000003</v>
      </c>
      <c r="P63" s="99">
        <f t="shared" si="14"/>
        <v>8.9989764170000015</v>
      </c>
    </row>
    <row r="64" spans="1:16" x14ac:dyDescent="0.25">
      <c r="A64" s="98">
        <v>23.46</v>
      </c>
      <c r="B64" s="99">
        <f t="shared" si="0"/>
        <v>7.9989765170000027</v>
      </c>
      <c r="C64" s="99">
        <f t="shared" si="1"/>
        <v>57.998976517000003</v>
      </c>
      <c r="D64" s="99">
        <f t="shared" si="2"/>
        <v>67.992282416999998</v>
      </c>
      <c r="E64" s="99">
        <f t="shared" si="3"/>
        <v>97.998976416999994</v>
      </c>
      <c r="F64" s="99">
        <f t="shared" si="4"/>
        <v>64.998976517000003</v>
      </c>
      <c r="G64" s="99">
        <f t="shared" si="5"/>
        <v>32.998976517000003</v>
      </c>
      <c r="H64" s="99">
        <f t="shared" si="6"/>
        <v>62.998976517000003</v>
      </c>
      <c r="I64" s="99">
        <f t="shared" si="7"/>
        <v>97.998976416999994</v>
      </c>
      <c r="J64" s="99">
        <f t="shared" si="8"/>
        <v>94.998976516999988</v>
      </c>
      <c r="K64" s="99">
        <f t="shared" si="9"/>
        <v>10.998976517000001</v>
      </c>
      <c r="L64" s="99">
        <f t="shared" si="10"/>
        <v>15.998976517000001</v>
      </c>
      <c r="M64" s="99">
        <f t="shared" si="11"/>
        <v>8.002282417</v>
      </c>
      <c r="N64" s="99">
        <f t="shared" si="12"/>
        <v>8.002282417</v>
      </c>
      <c r="O64" s="99">
        <f t="shared" si="13"/>
        <v>62.998976517000003</v>
      </c>
      <c r="P64" s="99">
        <f t="shared" si="14"/>
        <v>8.9989764170000015</v>
      </c>
    </row>
    <row r="65" spans="1:16" x14ac:dyDescent="0.25">
      <c r="A65" s="98">
        <v>23.46</v>
      </c>
      <c r="B65" s="99">
        <f t="shared" si="0"/>
        <v>7.9989765170000027</v>
      </c>
      <c r="C65" s="99">
        <f t="shared" si="1"/>
        <v>57.998976517000003</v>
      </c>
      <c r="D65" s="99">
        <f t="shared" si="2"/>
        <v>67.992282416999998</v>
      </c>
      <c r="E65" s="99">
        <f t="shared" si="3"/>
        <v>97.998976416999994</v>
      </c>
      <c r="F65" s="99">
        <f t="shared" si="4"/>
        <v>64.998976517000003</v>
      </c>
      <c r="G65" s="99">
        <f t="shared" si="5"/>
        <v>32.998976517000003</v>
      </c>
      <c r="H65" s="99">
        <f t="shared" si="6"/>
        <v>62.998976517000003</v>
      </c>
      <c r="I65" s="99">
        <f t="shared" si="7"/>
        <v>97.998976416999994</v>
      </c>
      <c r="J65" s="99">
        <f t="shared" si="8"/>
        <v>94.998976516999988</v>
      </c>
      <c r="K65" s="99">
        <f t="shared" si="9"/>
        <v>10.998976517000001</v>
      </c>
      <c r="L65" s="99">
        <f t="shared" si="10"/>
        <v>15.998976517000001</v>
      </c>
      <c r="M65" s="99">
        <f t="shared" si="11"/>
        <v>8.002282417</v>
      </c>
      <c r="N65" s="99">
        <f t="shared" si="12"/>
        <v>8.002282417</v>
      </c>
      <c r="O65" s="99">
        <f t="shared" si="13"/>
        <v>62.998976517000003</v>
      </c>
      <c r="P65" s="99">
        <f t="shared" si="14"/>
        <v>8.9989764170000015</v>
      </c>
    </row>
    <row r="66" spans="1:16" x14ac:dyDescent="0.25">
      <c r="A66" s="98">
        <v>23.46</v>
      </c>
      <c r="B66" s="99">
        <f t="shared" si="0"/>
        <v>7.9989765170000027</v>
      </c>
      <c r="C66" s="99">
        <f t="shared" si="1"/>
        <v>57.998976517000003</v>
      </c>
      <c r="D66" s="99">
        <f t="shared" si="2"/>
        <v>67.992282416999998</v>
      </c>
      <c r="E66" s="99">
        <f t="shared" si="3"/>
        <v>97.998976416999994</v>
      </c>
      <c r="F66" s="99">
        <f t="shared" si="4"/>
        <v>64.998976517000003</v>
      </c>
      <c r="G66" s="99">
        <f t="shared" si="5"/>
        <v>32.998976517000003</v>
      </c>
      <c r="H66" s="99">
        <f t="shared" si="6"/>
        <v>62.998976517000003</v>
      </c>
      <c r="I66" s="99">
        <f t="shared" si="7"/>
        <v>97.998976416999994</v>
      </c>
      <c r="J66" s="99">
        <f t="shared" si="8"/>
        <v>94.998976516999988</v>
      </c>
      <c r="K66" s="99">
        <f t="shared" si="9"/>
        <v>10.998976517000001</v>
      </c>
      <c r="L66" s="99">
        <f t="shared" si="10"/>
        <v>15.998976517000001</v>
      </c>
      <c r="M66" s="99">
        <f t="shared" si="11"/>
        <v>8.002282417</v>
      </c>
      <c r="N66" s="99">
        <f t="shared" si="12"/>
        <v>8.002282417</v>
      </c>
      <c r="O66" s="99">
        <f t="shared" si="13"/>
        <v>62.998976517000003</v>
      </c>
      <c r="P66" s="99">
        <f t="shared" si="14"/>
        <v>8.9989764170000015</v>
      </c>
    </row>
    <row r="67" spans="1:16" x14ac:dyDescent="0.25">
      <c r="A67" s="98">
        <v>23.95</v>
      </c>
      <c r="B67" s="99">
        <f t="shared" si="0"/>
        <v>8.5005118274999987</v>
      </c>
      <c r="C67" s="99">
        <f t="shared" si="1"/>
        <v>58.500511827499999</v>
      </c>
      <c r="D67" s="99">
        <f t="shared" si="2"/>
        <v>68.493817727499987</v>
      </c>
      <c r="E67" s="99">
        <f t="shared" si="3"/>
        <v>98.500511727499998</v>
      </c>
      <c r="F67" s="99">
        <f t="shared" si="4"/>
        <v>65.500511827499992</v>
      </c>
      <c r="G67" s="99">
        <f t="shared" si="5"/>
        <v>33.500511827499999</v>
      </c>
      <c r="H67" s="99">
        <f t="shared" si="6"/>
        <v>63.500511827499999</v>
      </c>
      <c r="I67" s="99">
        <f t="shared" si="7"/>
        <v>98.500511727499998</v>
      </c>
      <c r="J67" s="99">
        <f t="shared" si="8"/>
        <v>95.500511827499992</v>
      </c>
      <c r="K67" s="99">
        <f t="shared" si="9"/>
        <v>11.500511827499997</v>
      </c>
      <c r="L67" s="99">
        <f t="shared" si="10"/>
        <v>16.500511827499999</v>
      </c>
      <c r="M67" s="99">
        <f t="shared" si="11"/>
        <v>8.503817727499996</v>
      </c>
      <c r="N67" s="99">
        <f t="shared" si="12"/>
        <v>8.503817727499996</v>
      </c>
      <c r="O67" s="99">
        <f t="shared" si="13"/>
        <v>63.500511827499999</v>
      </c>
      <c r="P67" s="99">
        <f t="shared" si="14"/>
        <v>9.5005117274999975</v>
      </c>
    </row>
    <row r="68" spans="1:16" x14ac:dyDescent="0.25">
      <c r="A68" s="98">
        <v>23.95</v>
      </c>
      <c r="B68" s="99">
        <f t="shared" si="0"/>
        <v>8.5005118274999987</v>
      </c>
      <c r="C68" s="99">
        <f t="shared" si="1"/>
        <v>58.500511827499999</v>
      </c>
      <c r="D68" s="99">
        <f t="shared" si="2"/>
        <v>68.493817727499987</v>
      </c>
      <c r="E68" s="99">
        <f t="shared" si="3"/>
        <v>98.500511727499998</v>
      </c>
      <c r="F68" s="99">
        <f t="shared" si="4"/>
        <v>65.500511827499992</v>
      </c>
      <c r="G68" s="99">
        <f t="shared" si="5"/>
        <v>33.500511827499999</v>
      </c>
      <c r="H68" s="99">
        <f t="shared" si="6"/>
        <v>63.500511827499999</v>
      </c>
      <c r="I68" s="99">
        <f t="shared" si="7"/>
        <v>98.500511727499998</v>
      </c>
      <c r="J68" s="99">
        <f t="shared" si="8"/>
        <v>95.500511827499992</v>
      </c>
      <c r="K68" s="99">
        <f t="shared" si="9"/>
        <v>11.500511827499997</v>
      </c>
      <c r="L68" s="99">
        <f t="shared" si="10"/>
        <v>16.500511827499999</v>
      </c>
      <c r="M68" s="99">
        <f t="shared" si="11"/>
        <v>8.503817727499996</v>
      </c>
      <c r="N68" s="99">
        <f t="shared" si="12"/>
        <v>8.503817727499996</v>
      </c>
      <c r="O68" s="99">
        <f t="shared" si="13"/>
        <v>63.500511827499999</v>
      </c>
      <c r="P68" s="99">
        <f t="shared" si="14"/>
        <v>9.5005117274999975</v>
      </c>
    </row>
    <row r="69" spans="1:16" x14ac:dyDescent="0.25">
      <c r="A69" s="98">
        <v>23.95</v>
      </c>
      <c r="B69" s="99">
        <f t="shared" si="0"/>
        <v>8.5005118274999987</v>
      </c>
      <c r="C69" s="99">
        <f t="shared" si="1"/>
        <v>58.500511827499999</v>
      </c>
      <c r="D69" s="99">
        <f t="shared" si="2"/>
        <v>68.493817727499987</v>
      </c>
      <c r="E69" s="99">
        <f t="shared" si="3"/>
        <v>98.500511727499998</v>
      </c>
      <c r="F69" s="99">
        <f t="shared" si="4"/>
        <v>65.500511827499992</v>
      </c>
      <c r="G69" s="99">
        <f t="shared" si="5"/>
        <v>33.500511827499999</v>
      </c>
      <c r="H69" s="99">
        <f t="shared" si="6"/>
        <v>63.500511827499999</v>
      </c>
      <c r="I69" s="99">
        <f t="shared" si="7"/>
        <v>98.500511727499998</v>
      </c>
      <c r="J69" s="99">
        <f t="shared" si="8"/>
        <v>95.500511827499992</v>
      </c>
      <c r="K69" s="99">
        <f t="shared" si="9"/>
        <v>11.500511827499997</v>
      </c>
      <c r="L69" s="99">
        <f t="shared" si="10"/>
        <v>16.500511827499999</v>
      </c>
      <c r="M69" s="99">
        <f t="shared" si="11"/>
        <v>8.503817727499996</v>
      </c>
      <c r="N69" s="99">
        <f t="shared" si="12"/>
        <v>8.503817727499996</v>
      </c>
      <c r="O69" s="99">
        <f t="shared" si="13"/>
        <v>63.500511827499999</v>
      </c>
      <c r="P69" s="99">
        <f t="shared" si="14"/>
        <v>9.5005117274999975</v>
      </c>
    </row>
    <row r="70" spans="1:16" x14ac:dyDescent="0.25">
      <c r="A70" s="98">
        <v>23.95</v>
      </c>
      <c r="B70" s="99">
        <f t="shared" si="0"/>
        <v>8.5005118274999987</v>
      </c>
      <c r="C70" s="99">
        <f t="shared" si="1"/>
        <v>58.500511827499999</v>
      </c>
      <c r="D70" s="99">
        <f t="shared" si="2"/>
        <v>68.493817727499987</v>
      </c>
      <c r="E70" s="99">
        <f t="shared" si="3"/>
        <v>98.500511727499998</v>
      </c>
      <c r="F70" s="99">
        <f t="shared" si="4"/>
        <v>65.500511827499992</v>
      </c>
      <c r="G70" s="99">
        <f t="shared" si="5"/>
        <v>33.500511827499999</v>
      </c>
      <c r="H70" s="99">
        <f t="shared" si="6"/>
        <v>63.500511827499999</v>
      </c>
      <c r="I70" s="99">
        <f t="shared" si="7"/>
        <v>98.500511727499998</v>
      </c>
      <c r="J70" s="99">
        <f t="shared" si="8"/>
        <v>95.500511827499992</v>
      </c>
      <c r="K70" s="99">
        <f t="shared" si="9"/>
        <v>11.500511827499997</v>
      </c>
      <c r="L70" s="99">
        <f t="shared" si="10"/>
        <v>16.500511827499999</v>
      </c>
      <c r="M70" s="99">
        <f t="shared" si="11"/>
        <v>8.503817727499996</v>
      </c>
      <c r="N70" s="99">
        <f t="shared" si="12"/>
        <v>8.503817727499996</v>
      </c>
      <c r="O70" s="99">
        <f t="shared" si="13"/>
        <v>63.500511827499999</v>
      </c>
      <c r="P70" s="99">
        <f t="shared" si="14"/>
        <v>9.5005117274999975</v>
      </c>
    </row>
    <row r="71" spans="1:16" x14ac:dyDescent="0.25">
      <c r="A71" s="98">
        <v>24.44</v>
      </c>
      <c r="B71" s="99">
        <f t="shared" si="0"/>
        <v>9.0020471380000018</v>
      </c>
      <c r="C71" s="99">
        <f t="shared" si="1"/>
        <v>59.002047138000002</v>
      </c>
      <c r="D71" s="99">
        <f t="shared" si="2"/>
        <v>68.99535303799999</v>
      </c>
      <c r="E71" s="99">
        <f t="shared" si="3"/>
        <v>99.002047038000001</v>
      </c>
      <c r="F71" s="99">
        <f t="shared" si="4"/>
        <v>66.002047137999995</v>
      </c>
      <c r="G71" s="99">
        <f t="shared" si="5"/>
        <v>34.002047138000002</v>
      </c>
      <c r="H71" s="99">
        <f t="shared" si="6"/>
        <v>64.002047137999995</v>
      </c>
      <c r="I71" s="99">
        <f t="shared" si="7"/>
        <v>99.002047038000001</v>
      </c>
      <c r="J71" s="99">
        <f t="shared" si="8"/>
        <v>96.002047137999995</v>
      </c>
      <c r="K71" s="99">
        <f t="shared" si="9"/>
        <v>12.002047138</v>
      </c>
      <c r="L71" s="99">
        <f t="shared" si="10"/>
        <v>17.002047138000002</v>
      </c>
      <c r="M71" s="99">
        <f t="shared" si="11"/>
        <v>9.0053530379999991</v>
      </c>
      <c r="N71" s="99">
        <f t="shared" si="12"/>
        <v>9.0053530379999991</v>
      </c>
      <c r="O71" s="99">
        <f t="shared" si="13"/>
        <v>64.002047137999995</v>
      </c>
      <c r="P71" s="99">
        <f t="shared" si="14"/>
        <v>10.002047038000001</v>
      </c>
    </row>
    <row r="72" spans="1:16" x14ac:dyDescent="0.25">
      <c r="A72" s="98">
        <v>24.44</v>
      </c>
      <c r="B72" s="99">
        <f t="shared" ref="B72:B106" si="15">A72*1.02354145-16.0133059</f>
        <v>9.0020471380000018</v>
      </c>
      <c r="C72" s="99">
        <f t="shared" ref="C72:C106" si="16">A72*1.02354145+33.9866941</f>
        <v>59.002047138000002</v>
      </c>
      <c r="D72" s="99">
        <f t="shared" ref="D72:D106" si="17">A72*1.02354145+43.98</f>
        <v>68.99535303799999</v>
      </c>
      <c r="E72" s="99">
        <f t="shared" ref="E72:E106" si="18">A72*1.02354145+73.986694</f>
        <v>99.002047038000001</v>
      </c>
      <c r="F72" s="99">
        <f t="shared" ref="F72:F107" si="19">A72*1.02354145+40.9866941</f>
        <v>66.002047137999995</v>
      </c>
      <c r="G72" s="99">
        <f t="shared" ref="G72:G106" si="20">A72*1.02354145+8.9866941</f>
        <v>34.002047138000002</v>
      </c>
      <c r="H72" s="99">
        <f t="shared" ref="H72:H106" si="21">A72*1.02354145+38.9866941</f>
        <v>64.002047137999995</v>
      </c>
      <c r="I72" s="99">
        <f t="shared" ref="I72:I106" si="22">A72*1.02354145+73.986694</f>
        <v>99.002047038000001</v>
      </c>
      <c r="J72" s="99">
        <f t="shared" ref="J72:J106" si="23">A72*1.02354145+70.9866941</f>
        <v>96.002047137999995</v>
      </c>
      <c r="K72" s="99">
        <f t="shared" ref="K72:K106" si="24">A72*1.02354145-13.0133059</f>
        <v>12.002047138</v>
      </c>
      <c r="L72" s="99">
        <f t="shared" ref="L72:L106" si="25">A72*1.02354145-8.0133059</f>
        <v>17.002047138000002</v>
      </c>
      <c r="M72" s="99">
        <f t="shared" ref="M72:M106" si="26">A72*1.02354145-16.01</f>
        <v>9.0053530379999991</v>
      </c>
      <c r="N72" s="99">
        <f t="shared" ref="N72:N106" si="27">A72*1.02354145-16.01</f>
        <v>9.0053530379999991</v>
      </c>
      <c r="O72" s="99">
        <f t="shared" ref="O72:O106" si="28">A72*1.02354145+38.9866941</f>
        <v>64.002047137999995</v>
      </c>
      <c r="P72" s="99">
        <f t="shared" ref="P72:P106" si="29">A72*1.02354145+( -15.013306)</f>
        <v>10.002047038000001</v>
      </c>
    </row>
    <row r="73" spans="1:16" x14ac:dyDescent="0.25">
      <c r="A73" s="98">
        <v>24.44</v>
      </c>
      <c r="B73" s="99">
        <f t="shared" si="15"/>
        <v>9.0020471380000018</v>
      </c>
      <c r="C73" s="99">
        <f t="shared" si="16"/>
        <v>59.002047138000002</v>
      </c>
      <c r="D73" s="99">
        <f t="shared" si="17"/>
        <v>68.99535303799999</v>
      </c>
      <c r="E73" s="99">
        <f t="shared" si="18"/>
        <v>99.002047038000001</v>
      </c>
      <c r="F73" s="99">
        <f t="shared" si="19"/>
        <v>66.002047137999995</v>
      </c>
      <c r="G73" s="99">
        <f t="shared" si="20"/>
        <v>34.002047138000002</v>
      </c>
      <c r="H73" s="99">
        <f t="shared" si="21"/>
        <v>64.002047137999995</v>
      </c>
      <c r="I73" s="99">
        <f t="shared" si="22"/>
        <v>99.002047038000001</v>
      </c>
      <c r="J73" s="99">
        <f t="shared" si="23"/>
        <v>96.002047137999995</v>
      </c>
      <c r="K73" s="99">
        <f t="shared" si="24"/>
        <v>12.002047138</v>
      </c>
      <c r="L73" s="99">
        <f t="shared" si="25"/>
        <v>17.002047138000002</v>
      </c>
      <c r="M73" s="99">
        <f t="shared" si="26"/>
        <v>9.0053530379999991</v>
      </c>
      <c r="N73" s="99">
        <f t="shared" si="27"/>
        <v>9.0053530379999991</v>
      </c>
      <c r="O73" s="99">
        <f t="shared" si="28"/>
        <v>64.002047137999995</v>
      </c>
      <c r="P73" s="99">
        <f t="shared" si="29"/>
        <v>10.002047038000001</v>
      </c>
    </row>
    <row r="74" spans="1:16" x14ac:dyDescent="0.25">
      <c r="A74" s="98">
        <v>24.44</v>
      </c>
      <c r="B74" s="99">
        <f t="shared" si="15"/>
        <v>9.0020471380000018</v>
      </c>
      <c r="C74" s="99">
        <f t="shared" si="16"/>
        <v>59.002047138000002</v>
      </c>
      <c r="D74" s="99">
        <f t="shared" si="17"/>
        <v>68.99535303799999</v>
      </c>
      <c r="E74" s="99">
        <f t="shared" si="18"/>
        <v>99.002047038000001</v>
      </c>
      <c r="F74" s="99">
        <f t="shared" si="19"/>
        <v>66.002047137999995</v>
      </c>
      <c r="G74" s="99">
        <f t="shared" si="20"/>
        <v>34.002047138000002</v>
      </c>
      <c r="H74" s="99">
        <f t="shared" si="21"/>
        <v>64.002047137999995</v>
      </c>
      <c r="I74" s="99">
        <f t="shared" si="22"/>
        <v>99.002047038000001</v>
      </c>
      <c r="J74" s="99">
        <f t="shared" si="23"/>
        <v>96.002047137999995</v>
      </c>
      <c r="K74" s="99">
        <f t="shared" si="24"/>
        <v>12.002047138</v>
      </c>
      <c r="L74" s="99">
        <f t="shared" si="25"/>
        <v>17.002047138000002</v>
      </c>
      <c r="M74" s="99">
        <f t="shared" si="26"/>
        <v>9.0053530379999991</v>
      </c>
      <c r="N74" s="99">
        <f t="shared" si="27"/>
        <v>9.0053530379999991</v>
      </c>
      <c r="O74" s="99">
        <f t="shared" si="28"/>
        <v>64.002047137999995</v>
      </c>
      <c r="P74" s="99">
        <f t="shared" si="29"/>
        <v>10.002047038000001</v>
      </c>
    </row>
    <row r="75" spans="1:16" x14ac:dyDescent="0.25">
      <c r="A75" s="98">
        <v>24.44</v>
      </c>
      <c r="B75" s="99">
        <f t="shared" si="15"/>
        <v>9.0020471380000018</v>
      </c>
      <c r="C75" s="99">
        <f t="shared" si="16"/>
        <v>59.002047138000002</v>
      </c>
      <c r="D75" s="99">
        <f t="shared" si="17"/>
        <v>68.99535303799999</v>
      </c>
      <c r="E75" s="99">
        <f t="shared" si="18"/>
        <v>99.002047038000001</v>
      </c>
      <c r="F75" s="99">
        <f t="shared" si="19"/>
        <v>66.002047137999995</v>
      </c>
      <c r="G75" s="99">
        <f t="shared" si="20"/>
        <v>34.002047138000002</v>
      </c>
      <c r="H75" s="99">
        <f t="shared" si="21"/>
        <v>64.002047137999995</v>
      </c>
      <c r="I75" s="99">
        <f t="shared" si="22"/>
        <v>99.002047038000001</v>
      </c>
      <c r="J75" s="99">
        <f t="shared" si="23"/>
        <v>96.002047137999995</v>
      </c>
      <c r="K75" s="99">
        <f t="shared" si="24"/>
        <v>12.002047138</v>
      </c>
      <c r="L75" s="99">
        <f t="shared" si="25"/>
        <v>17.002047138000002</v>
      </c>
      <c r="M75" s="99">
        <f t="shared" si="26"/>
        <v>9.0053530379999991</v>
      </c>
      <c r="N75" s="99">
        <f t="shared" si="27"/>
        <v>9.0053530379999991</v>
      </c>
      <c r="O75" s="99">
        <f t="shared" si="28"/>
        <v>64.002047137999995</v>
      </c>
      <c r="P75" s="99">
        <f t="shared" si="29"/>
        <v>10.002047038000001</v>
      </c>
    </row>
    <row r="76" spans="1:16" x14ac:dyDescent="0.25">
      <c r="A76" s="98">
        <v>24.44</v>
      </c>
      <c r="B76" s="99">
        <f t="shared" si="15"/>
        <v>9.0020471380000018</v>
      </c>
      <c r="C76" s="99">
        <f t="shared" si="16"/>
        <v>59.002047138000002</v>
      </c>
      <c r="D76" s="99">
        <f t="shared" si="17"/>
        <v>68.99535303799999</v>
      </c>
      <c r="E76" s="99">
        <f t="shared" si="18"/>
        <v>99.002047038000001</v>
      </c>
      <c r="F76" s="99">
        <f t="shared" si="19"/>
        <v>66.002047137999995</v>
      </c>
      <c r="G76" s="99">
        <f t="shared" si="20"/>
        <v>34.002047138000002</v>
      </c>
      <c r="H76" s="99">
        <f t="shared" si="21"/>
        <v>64.002047137999995</v>
      </c>
      <c r="I76" s="99">
        <f t="shared" si="22"/>
        <v>99.002047038000001</v>
      </c>
      <c r="J76" s="99">
        <f t="shared" si="23"/>
        <v>96.002047137999995</v>
      </c>
      <c r="K76" s="99">
        <f t="shared" si="24"/>
        <v>12.002047138</v>
      </c>
      <c r="L76" s="99">
        <f t="shared" si="25"/>
        <v>17.002047138000002</v>
      </c>
      <c r="M76" s="99">
        <f t="shared" si="26"/>
        <v>9.0053530379999991</v>
      </c>
      <c r="N76" s="99">
        <f t="shared" si="27"/>
        <v>9.0053530379999991</v>
      </c>
      <c r="O76" s="99">
        <f t="shared" si="28"/>
        <v>64.002047137999995</v>
      </c>
      <c r="P76" s="99">
        <f t="shared" si="29"/>
        <v>10.002047038000001</v>
      </c>
    </row>
    <row r="77" spans="1:16" x14ac:dyDescent="0.25">
      <c r="A77" s="98">
        <v>24.44</v>
      </c>
      <c r="B77" s="99">
        <f t="shared" si="15"/>
        <v>9.0020471380000018</v>
      </c>
      <c r="C77" s="99">
        <f t="shared" si="16"/>
        <v>59.002047138000002</v>
      </c>
      <c r="D77" s="99">
        <f t="shared" si="17"/>
        <v>68.99535303799999</v>
      </c>
      <c r="E77" s="99">
        <f t="shared" si="18"/>
        <v>99.002047038000001</v>
      </c>
      <c r="F77" s="99">
        <f t="shared" si="19"/>
        <v>66.002047137999995</v>
      </c>
      <c r="G77" s="99">
        <f t="shared" si="20"/>
        <v>34.002047138000002</v>
      </c>
      <c r="H77" s="99">
        <f t="shared" si="21"/>
        <v>64.002047137999995</v>
      </c>
      <c r="I77" s="99">
        <f t="shared" si="22"/>
        <v>99.002047038000001</v>
      </c>
      <c r="J77" s="99">
        <f t="shared" si="23"/>
        <v>96.002047137999995</v>
      </c>
      <c r="K77" s="99">
        <f t="shared" si="24"/>
        <v>12.002047138</v>
      </c>
      <c r="L77" s="99">
        <f t="shared" si="25"/>
        <v>17.002047138000002</v>
      </c>
      <c r="M77" s="99">
        <f t="shared" si="26"/>
        <v>9.0053530379999991</v>
      </c>
      <c r="N77" s="99">
        <f t="shared" si="27"/>
        <v>9.0053530379999991</v>
      </c>
      <c r="O77" s="99">
        <f t="shared" si="28"/>
        <v>64.002047137999995</v>
      </c>
      <c r="P77" s="99">
        <f t="shared" si="29"/>
        <v>10.002047038000001</v>
      </c>
    </row>
    <row r="78" spans="1:16" x14ac:dyDescent="0.25">
      <c r="A78" s="98">
        <v>24.44</v>
      </c>
      <c r="B78" s="99">
        <f t="shared" si="15"/>
        <v>9.0020471380000018</v>
      </c>
      <c r="C78" s="99">
        <f t="shared" si="16"/>
        <v>59.002047138000002</v>
      </c>
      <c r="D78" s="99">
        <f t="shared" si="17"/>
        <v>68.99535303799999</v>
      </c>
      <c r="E78" s="99">
        <f t="shared" si="18"/>
        <v>99.002047038000001</v>
      </c>
      <c r="F78" s="99">
        <f t="shared" si="19"/>
        <v>66.002047137999995</v>
      </c>
      <c r="G78" s="99">
        <f t="shared" si="20"/>
        <v>34.002047138000002</v>
      </c>
      <c r="H78" s="99">
        <f t="shared" si="21"/>
        <v>64.002047137999995</v>
      </c>
      <c r="I78" s="99">
        <f t="shared" si="22"/>
        <v>99.002047038000001</v>
      </c>
      <c r="J78" s="99">
        <f t="shared" si="23"/>
        <v>96.002047137999995</v>
      </c>
      <c r="K78" s="99">
        <f t="shared" si="24"/>
        <v>12.002047138</v>
      </c>
      <c r="L78" s="99">
        <f t="shared" si="25"/>
        <v>17.002047138000002</v>
      </c>
      <c r="M78" s="99">
        <f t="shared" si="26"/>
        <v>9.0053530379999991</v>
      </c>
      <c r="N78" s="99">
        <f t="shared" si="27"/>
        <v>9.0053530379999991</v>
      </c>
      <c r="O78" s="99">
        <f t="shared" si="28"/>
        <v>64.002047137999995</v>
      </c>
      <c r="P78" s="99">
        <f t="shared" si="29"/>
        <v>10.002047038000001</v>
      </c>
    </row>
    <row r="79" spans="1:16" x14ac:dyDescent="0.25">
      <c r="A79" s="98">
        <v>24.44</v>
      </c>
      <c r="B79" s="99">
        <f t="shared" si="15"/>
        <v>9.0020471380000018</v>
      </c>
      <c r="C79" s="99">
        <f t="shared" si="16"/>
        <v>59.002047138000002</v>
      </c>
      <c r="D79" s="99">
        <f t="shared" si="17"/>
        <v>68.99535303799999</v>
      </c>
      <c r="E79" s="99">
        <f t="shared" si="18"/>
        <v>99.002047038000001</v>
      </c>
      <c r="F79" s="99">
        <f t="shared" si="19"/>
        <v>66.002047137999995</v>
      </c>
      <c r="G79" s="99">
        <f t="shared" si="20"/>
        <v>34.002047138000002</v>
      </c>
      <c r="H79" s="99">
        <f t="shared" si="21"/>
        <v>64.002047137999995</v>
      </c>
      <c r="I79" s="99">
        <f t="shared" si="22"/>
        <v>99.002047038000001</v>
      </c>
      <c r="J79" s="99">
        <f t="shared" si="23"/>
        <v>96.002047137999995</v>
      </c>
      <c r="K79" s="99">
        <f t="shared" si="24"/>
        <v>12.002047138</v>
      </c>
      <c r="L79" s="99">
        <f t="shared" si="25"/>
        <v>17.002047138000002</v>
      </c>
      <c r="M79" s="99">
        <f t="shared" si="26"/>
        <v>9.0053530379999991</v>
      </c>
      <c r="N79" s="99">
        <f t="shared" si="27"/>
        <v>9.0053530379999991</v>
      </c>
      <c r="O79" s="99">
        <f t="shared" si="28"/>
        <v>64.002047137999995</v>
      </c>
      <c r="P79" s="99">
        <f t="shared" si="29"/>
        <v>10.002047038000001</v>
      </c>
    </row>
    <row r="80" spans="1:16" x14ac:dyDescent="0.25">
      <c r="A80" s="98">
        <v>25.42</v>
      </c>
      <c r="B80" s="99">
        <f t="shared" si="15"/>
        <v>10.005117759000001</v>
      </c>
      <c r="C80" s="99">
        <f t="shared" si="16"/>
        <v>60.005117759000001</v>
      </c>
      <c r="D80" s="99">
        <f t="shared" si="17"/>
        <v>69.998423658999997</v>
      </c>
      <c r="E80" s="99">
        <f t="shared" si="18"/>
        <v>100.00511765900001</v>
      </c>
      <c r="F80" s="99">
        <f t="shared" si="19"/>
        <v>67.005117759000001</v>
      </c>
      <c r="G80" s="99">
        <f t="shared" si="20"/>
        <v>35.005117759000001</v>
      </c>
      <c r="H80" s="99">
        <f t="shared" si="21"/>
        <v>65.005117759000001</v>
      </c>
      <c r="I80" s="99">
        <f t="shared" si="22"/>
        <v>100.00511765900001</v>
      </c>
      <c r="J80" s="99">
        <f t="shared" si="23"/>
        <v>97.005117759000001</v>
      </c>
      <c r="K80" s="99">
        <f t="shared" si="24"/>
        <v>13.005117758999999</v>
      </c>
      <c r="L80" s="99">
        <f t="shared" si="25"/>
        <v>18.005117759000001</v>
      </c>
      <c r="M80" s="99">
        <f t="shared" si="26"/>
        <v>10.008423658999998</v>
      </c>
      <c r="N80" s="99">
        <f t="shared" si="27"/>
        <v>10.008423658999998</v>
      </c>
      <c r="O80" s="99">
        <f t="shared" si="28"/>
        <v>65.005117759000001</v>
      </c>
      <c r="P80" s="99">
        <f t="shared" si="29"/>
        <v>11.005117659</v>
      </c>
    </row>
    <row r="81" spans="1:16" x14ac:dyDescent="0.25">
      <c r="A81" s="98">
        <v>25.42</v>
      </c>
      <c r="B81" s="99">
        <f t="shared" si="15"/>
        <v>10.005117759000001</v>
      </c>
      <c r="C81" s="99">
        <f t="shared" si="16"/>
        <v>60.005117759000001</v>
      </c>
      <c r="D81" s="99">
        <f t="shared" si="17"/>
        <v>69.998423658999997</v>
      </c>
      <c r="E81" s="99">
        <f t="shared" si="18"/>
        <v>100.00511765900001</v>
      </c>
      <c r="F81" s="99">
        <f t="shared" si="19"/>
        <v>67.005117759000001</v>
      </c>
      <c r="G81" s="99">
        <f t="shared" si="20"/>
        <v>35.005117759000001</v>
      </c>
      <c r="H81" s="99">
        <f t="shared" si="21"/>
        <v>65.005117759000001</v>
      </c>
      <c r="I81" s="99">
        <f t="shared" si="22"/>
        <v>100.00511765900001</v>
      </c>
      <c r="J81" s="99">
        <f t="shared" si="23"/>
        <v>97.005117759000001</v>
      </c>
      <c r="K81" s="99">
        <f t="shared" si="24"/>
        <v>13.005117758999999</v>
      </c>
      <c r="L81" s="99">
        <f t="shared" si="25"/>
        <v>18.005117759000001</v>
      </c>
      <c r="M81" s="99">
        <f t="shared" si="26"/>
        <v>10.008423658999998</v>
      </c>
      <c r="N81" s="99">
        <f t="shared" si="27"/>
        <v>10.008423658999998</v>
      </c>
      <c r="O81" s="99">
        <f t="shared" si="28"/>
        <v>65.005117759000001</v>
      </c>
      <c r="P81" s="99">
        <f t="shared" si="29"/>
        <v>11.005117659</v>
      </c>
    </row>
    <row r="82" spans="1:16" x14ac:dyDescent="0.25">
      <c r="A82" s="98">
        <v>25.42</v>
      </c>
      <c r="B82" s="99">
        <f t="shared" si="15"/>
        <v>10.005117759000001</v>
      </c>
      <c r="C82" s="99">
        <f t="shared" si="16"/>
        <v>60.005117759000001</v>
      </c>
      <c r="D82" s="99">
        <f t="shared" si="17"/>
        <v>69.998423658999997</v>
      </c>
      <c r="E82" s="99">
        <f t="shared" si="18"/>
        <v>100.00511765900001</v>
      </c>
      <c r="F82" s="99">
        <f t="shared" si="19"/>
        <v>67.005117759000001</v>
      </c>
      <c r="G82" s="99">
        <f t="shared" si="20"/>
        <v>35.005117759000001</v>
      </c>
      <c r="H82" s="99">
        <f t="shared" si="21"/>
        <v>65.005117759000001</v>
      </c>
      <c r="I82" s="99">
        <f t="shared" si="22"/>
        <v>100.00511765900001</v>
      </c>
      <c r="J82" s="99">
        <f t="shared" si="23"/>
        <v>97.005117759000001</v>
      </c>
      <c r="K82" s="99">
        <f t="shared" si="24"/>
        <v>13.005117758999999</v>
      </c>
      <c r="L82" s="99">
        <f t="shared" si="25"/>
        <v>18.005117759000001</v>
      </c>
      <c r="M82" s="99">
        <f t="shared" si="26"/>
        <v>10.008423658999998</v>
      </c>
      <c r="N82" s="99">
        <f t="shared" si="27"/>
        <v>10.008423658999998</v>
      </c>
      <c r="O82" s="99">
        <f t="shared" si="28"/>
        <v>65.005117759000001</v>
      </c>
      <c r="P82" s="99">
        <f t="shared" si="29"/>
        <v>11.005117659</v>
      </c>
    </row>
    <row r="83" spans="1:16" x14ac:dyDescent="0.25">
      <c r="A83" s="98">
        <v>25.42</v>
      </c>
      <c r="B83" s="99">
        <f t="shared" si="15"/>
        <v>10.005117759000001</v>
      </c>
      <c r="C83" s="99">
        <f t="shared" si="16"/>
        <v>60.005117759000001</v>
      </c>
      <c r="D83" s="99">
        <f t="shared" si="17"/>
        <v>69.998423658999997</v>
      </c>
      <c r="E83" s="99">
        <f t="shared" si="18"/>
        <v>100.00511765900001</v>
      </c>
      <c r="F83" s="99">
        <f t="shared" si="19"/>
        <v>67.005117759000001</v>
      </c>
      <c r="G83" s="99">
        <f t="shared" si="20"/>
        <v>35.005117759000001</v>
      </c>
      <c r="H83" s="99">
        <f t="shared" si="21"/>
        <v>65.005117759000001</v>
      </c>
      <c r="I83" s="99">
        <f t="shared" si="22"/>
        <v>100.00511765900001</v>
      </c>
      <c r="J83" s="99">
        <f t="shared" si="23"/>
        <v>97.005117759000001</v>
      </c>
      <c r="K83" s="99">
        <f t="shared" si="24"/>
        <v>13.005117758999999</v>
      </c>
      <c r="L83" s="99">
        <f t="shared" si="25"/>
        <v>18.005117759000001</v>
      </c>
      <c r="M83" s="99">
        <f t="shared" si="26"/>
        <v>10.008423658999998</v>
      </c>
      <c r="N83" s="99">
        <f t="shared" si="27"/>
        <v>10.008423658999998</v>
      </c>
      <c r="O83" s="99">
        <f t="shared" si="28"/>
        <v>65.005117759000001</v>
      </c>
      <c r="P83" s="99">
        <f t="shared" si="29"/>
        <v>11.005117659</v>
      </c>
    </row>
    <row r="84" spans="1:16" x14ac:dyDescent="0.25">
      <c r="A84" s="98">
        <v>25.9</v>
      </c>
      <c r="B84" s="99">
        <f t="shared" si="15"/>
        <v>10.496417654999998</v>
      </c>
      <c r="C84" s="99">
        <f t="shared" si="16"/>
        <v>60.496417655000002</v>
      </c>
      <c r="D84" s="99">
        <f t="shared" si="17"/>
        <v>70.489723554999998</v>
      </c>
      <c r="E84" s="99">
        <f t="shared" si="18"/>
        <v>100.49641755499999</v>
      </c>
      <c r="F84" s="99">
        <f t="shared" si="19"/>
        <v>67.496417655000002</v>
      </c>
      <c r="G84" s="99">
        <f t="shared" si="20"/>
        <v>35.496417654999995</v>
      </c>
      <c r="H84" s="99">
        <f t="shared" si="21"/>
        <v>65.496417655000002</v>
      </c>
      <c r="I84" s="99">
        <f t="shared" si="22"/>
        <v>100.49641755499999</v>
      </c>
      <c r="J84" s="99">
        <f t="shared" si="23"/>
        <v>97.496417654999988</v>
      </c>
      <c r="K84" s="99">
        <f t="shared" si="24"/>
        <v>13.496417654999997</v>
      </c>
      <c r="L84" s="99">
        <f t="shared" si="25"/>
        <v>18.496417654999995</v>
      </c>
      <c r="M84" s="99">
        <f t="shared" si="26"/>
        <v>10.499723554999996</v>
      </c>
      <c r="N84" s="99">
        <f t="shared" si="27"/>
        <v>10.499723554999996</v>
      </c>
      <c r="O84" s="99">
        <f t="shared" si="28"/>
        <v>65.496417655000002</v>
      </c>
      <c r="P84" s="99">
        <f t="shared" si="29"/>
        <v>11.496417554999997</v>
      </c>
    </row>
    <row r="85" spans="1:16" x14ac:dyDescent="0.25">
      <c r="A85" s="98">
        <v>25.9</v>
      </c>
      <c r="B85" s="99">
        <f t="shared" si="15"/>
        <v>10.496417654999998</v>
      </c>
      <c r="C85" s="99">
        <f t="shared" si="16"/>
        <v>60.496417655000002</v>
      </c>
      <c r="D85" s="99">
        <f t="shared" si="17"/>
        <v>70.489723554999998</v>
      </c>
      <c r="E85" s="99">
        <f t="shared" si="18"/>
        <v>100.49641755499999</v>
      </c>
      <c r="F85" s="99">
        <f t="shared" si="19"/>
        <v>67.496417655000002</v>
      </c>
      <c r="G85" s="99">
        <f t="shared" si="20"/>
        <v>35.496417654999995</v>
      </c>
      <c r="H85" s="99">
        <f t="shared" si="21"/>
        <v>65.496417655000002</v>
      </c>
      <c r="I85" s="99">
        <f t="shared" si="22"/>
        <v>100.49641755499999</v>
      </c>
      <c r="J85" s="99">
        <f t="shared" si="23"/>
        <v>97.496417654999988</v>
      </c>
      <c r="K85" s="99">
        <f t="shared" si="24"/>
        <v>13.496417654999997</v>
      </c>
      <c r="L85" s="99">
        <f t="shared" si="25"/>
        <v>18.496417654999995</v>
      </c>
      <c r="M85" s="99">
        <f t="shared" si="26"/>
        <v>10.499723554999996</v>
      </c>
      <c r="N85" s="99">
        <f t="shared" si="27"/>
        <v>10.499723554999996</v>
      </c>
      <c r="O85" s="99">
        <f t="shared" si="28"/>
        <v>65.496417655000002</v>
      </c>
      <c r="P85" s="99">
        <f t="shared" si="29"/>
        <v>11.496417554999997</v>
      </c>
    </row>
    <row r="86" spans="1:16" x14ac:dyDescent="0.25">
      <c r="A86" s="98">
        <v>25.9</v>
      </c>
      <c r="B86" s="99">
        <f t="shared" si="15"/>
        <v>10.496417654999998</v>
      </c>
      <c r="C86" s="99">
        <f t="shared" si="16"/>
        <v>60.496417655000002</v>
      </c>
      <c r="D86" s="99">
        <f t="shared" si="17"/>
        <v>70.489723554999998</v>
      </c>
      <c r="E86" s="99">
        <f t="shared" si="18"/>
        <v>100.49641755499999</v>
      </c>
      <c r="F86" s="99">
        <f t="shared" si="19"/>
        <v>67.496417655000002</v>
      </c>
      <c r="G86" s="99">
        <f t="shared" si="20"/>
        <v>35.496417654999995</v>
      </c>
      <c r="H86" s="99">
        <f t="shared" si="21"/>
        <v>65.496417655000002</v>
      </c>
      <c r="I86" s="99">
        <f t="shared" si="22"/>
        <v>100.49641755499999</v>
      </c>
      <c r="J86" s="99">
        <f t="shared" si="23"/>
        <v>97.496417654999988</v>
      </c>
      <c r="K86" s="99">
        <f t="shared" si="24"/>
        <v>13.496417654999997</v>
      </c>
      <c r="L86" s="99">
        <f t="shared" si="25"/>
        <v>18.496417654999995</v>
      </c>
      <c r="M86" s="99">
        <f t="shared" si="26"/>
        <v>10.499723554999996</v>
      </c>
      <c r="N86" s="99">
        <f t="shared" si="27"/>
        <v>10.499723554999996</v>
      </c>
      <c r="O86" s="99">
        <f t="shared" si="28"/>
        <v>65.496417655000002</v>
      </c>
      <c r="P86" s="99">
        <f t="shared" si="29"/>
        <v>11.496417554999997</v>
      </c>
    </row>
    <row r="87" spans="1:16" x14ac:dyDescent="0.25">
      <c r="A87" s="98">
        <v>25.9</v>
      </c>
      <c r="B87" s="99">
        <f t="shared" si="15"/>
        <v>10.496417654999998</v>
      </c>
      <c r="C87" s="99">
        <f t="shared" si="16"/>
        <v>60.496417655000002</v>
      </c>
      <c r="D87" s="99">
        <f t="shared" si="17"/>
        <v>70.489723554999998</v>
      </c>
      <c r="E87" s="99">
        <f t="shared" si="18"/>
        <v>100.49641755499999</v>
      </c>
      <c r="F87" s="99">
        <f t="shared" si="19"/>
        <v>67.496417655000002</v>
      </c>
      <c r="G87" s="99">
        <f t="shared" si="20"/>
        <v>35.496417654999995</v>
      </c>
      <c r="H87" s="99">
        <f t="shared" si="21"/>
        <v>65.496417655000002</v>
      </c>
      <c r="I87" s="99">
        <f t="shared" si="22"/>
        <v>100.49641755499999</v>
      </c>
      <c r="J87" s="99">
        <f t="shared" si="23"/>
        <v>97.496417654999988</v>
      </c>
      <c r="K87" s="99">
        <f t="shared" si="24"/>
        <v>13.496417654999997</v>
      </c>
      <c r="L87" s="99">
        <f t="shared" si="25"/>
        <v>18.496417654999995</v>
      </c>
      <c r="M87" s="99">
        <f t="shared" si="26"/>
        <v>10.499723554999996</v>
      </c>
      <c r="N87" s="99">
        <f t="shared" si="27"/>
        <v>10.499723554999996</v>
      </c>
      <c r="O87" s="99">
        <f t="shared" si="28"/>
        <v>65.496417655000002</v>
      </c>
      <c r="P87" s="99">
        <f t="shared" si="29"/>
        <v>11.496417554999997</v>
      </c>
    </row>
    <row r="88" spans="1:16" x14ac:dyDescent="0.25">
      <c r="A88" s="98">
        <v>26.39</v>
      </c>
      <c r="B88" s="99">
        <f t="shared" si="15"/>
        <v>10.997952965500001</v>
      </c>
      <c r="C88" s="99">
        <f t="shared" si="16"/>
        <v>60.997952965500005</v>
      </c>
      <c r="D88" s="99">
        <f t="shared" si="17"/>
        <v>70.991258865500001</v>
      </c>
      <c r="E88" s="99">
        <f t="shared" si="18"/>
        <v>100.9979528655</v>
      </c>
      <c r="F88" s="99">
        <f t="shared" si="19"/>
        <v>67.997952965500005</v>
      </c>
      <c r="G88" s="99">
        <f t="shared" si="20"/>
        <v>35.997952965499998</v>
      </c>
      <c r="H88" s="99">
        <f t="shared" si="21"/>
        <v>65.997952965500005</v>
      </c>
      <c r="I88" s="99">
        <f t="shared" si="22"/>
        <v>100.9979528655</v>
      </c>
      <c r="J88" s="99">
        <f t="shared" si="23"/>
        <v>97.997952965499991</v>
      </c>
      <c r="K88" s="99">
        <f t="shared" si="24"/>
        <v>13.9979529655</v>
      </c>
      <c r="L88" s="99">
        <f t="shared" si="25"/>
        <v>18.997952965499998</v>
      </c>
      <c r="M88" s="99">
        <f t="shared" si="26"/>
        <v>11.001258865499999</v>
      </c>
      <c r="N88" s="99">
        <f t="shared" si="27"/>
        <v>11.001258865499999</v>
      </c>
      <c r="O88" s="99">
        <f t="shared" si="28"/>
        <v>65.997952965500005</v>
      </c>
      <c r="P88" s="99">
        <f t="shared" si="29"/>
        <v>11.9979528655</v>
      </c>
    </row>
    <row r="89" spans="1:16" x14ac:dyDescent="0.25">
      <c r="A89" s="98">
        <v>26.39</v>
      </c>
      <c r="B89" s="99">
        <f t="shared" si="15"/>
        <v>10.997952965500001</v>
      </c>
      <c r="C89" s="99">
        <f t="shared" si="16"/>
        <v>60.997952965500005</v>
      </c>
      <c r="D89" s="99">
        <f t="shared" si="17"/>
        <v>70.991258865500001</v>
      </c>
      <c r="E89" s="99">
        <f t="shared" si="18"/>
        <v>100.9979528655</v>
      </c>
      <c r="F89" s="99">
        <f t="shared" si="19"/>
        <v>67.997952965500005</v>
      </c>
      <c r="G89" s="99">
        <f t="shared" si="20"/>
        <v>35.997952965499998</v>
      </c>
      <c r="H89" s="99">
        <f t="shared" si="21"/>
        <v>65.997952965500005</v>
      </c>
      <c r="I89" s="99">
        <f t="shared" si="22"/>
        <v>100.9979528655</v>
      </c>
      <c r="J89" s="99">
        <f t="shared" si="23"/>
        <v>97.997952965499991</v>
      </c>
      <c r="K89" s="99">
        <f t="shared" si="24"/>
        <v>13.9979529655</v>
      </c>
      <c r="L89" s="99">
        <f t="shared" si="25"/>
        <v>18.997952965499998</v>
      </c>
      <c r="M89" s="99">
        <f t="shared" si="26"/>
        <v>11.001258865499999</v>
      </c>
      <c r="N89" s="99">
        <f t="shared" si="27"/>
        <v>11.001258865499999</v>
      </c>
      <c r="O89" s="99">
        <f t="shared" si="28"/>
        <v>65.997952965500005</v>
      </c>
      <c r="P89" s="99">
        <f t="shared" si="29"/>
        <v>11.9979528655</v>
      </c>
    </row>
    <row r="90" spans="1:16" x14ac:dyDescent="0.25">
      <c r="A90" s="98">
        <v>26.88</v>
      </c>
      <c r="B90" s="99">
        <f t="shared" si="15"/>
        <v>11.499488275999997</v>
      </c>
      <c r="C90" s="99">
        <f t="shared" si="16"/>
        <v>61.499488275999994</v>
      </c>
      <c r="D90" s="99">
        <f t="shared" si="17"/>
        <v>71.49279417599999</v>
      </c>
      <c r="E90" s="99">
        <f t="shared" si="18"/>
        <v>101.499488176</v>
      </c>
      <c r="F90" s="99">
        <f t="shared" si="19"/>
        <v>68.499488275999994</v>
      </c>
      <c r="G90" s="99">
        <f t="shared" si="20"/>
        <v>36.499488275999994</v>
      </c>
      <c r="H90" s="99">
        <f t="shared" si="21"/>
        <v>66.499488275999994</v>
      </c>
      <c r="I90" s="99">
        <f t="shared" si="22"/>
        <v>101.499488176</v>
      </c>
      <c r="J90" s="99">
        <f t="shared" si="23"/>
        <v>98.499488275999994</v>
      </c>
      <c r="K90" s="99">
        <f t="shared" si="24"/>
        <v>14.499488275999996</v>
      </c>
      <c r="L90" s="99">
        <f t="shared" si="25"/>
        <v>19.499488275999994</v>
      </c>
      <c r="M90" s="99">
        <f t="shared" si="26"/>
        <v>11.502794175999995</v>
      </c>
      <c r="N90" s="99">
        <f t="shared" si="27"/>
        <v>11.502794175999995</v>
      </c>
      <c r="O90" s="99">
        <f t="shared" si="28"/>
        <v>66.499488275999994</v>
      </c>
      <c r="P90" s="99">
        <f t="shared" si="29"/>
        <v>12.499488175999996</v>
      </c>
    </row>
    <row r="91" spans="1:16" x14ac:dyDescent="0.25">
      <c r="A91" s="98">
        <v>27.37</v>
      </c>
      <c r="B91" s="99">
        <f t="shared" si="15"/>
        <v>12.001023586500001</v>
      </c>
      <c r="C91" s="99">
        <f t="shared" si="16"/>
        <v>62.001023586499997</v>
      </c>
      <c r="D91" s="99">
        <f t="shared" si="17"/>
        <v>71.994329486499993</v>
      </c>
      <c r="E91" s="99">
        <f t="shared" si="18"/>
        <v>102.0010234865</v>
      </c>
      <c r="F91" s="99">
        <f t="shared" si="19"/>
        <v>69.001023586499997</v>
      </c>
      <c r="G91" s="99">
        <f t="shared" si="20"/>
        <v>37.001023586499997</v>
      </c>
      <c r="H91" s="99">
        <f t="shared" si="21"/>
        <v>67.001023586499997</v>
      </c>
      <c r="I91" s="99">
        <f t="shared" si="22"/>
        <v>102.0010234865</v>
      </c>
      <c r="J91" s="99">
        <f t="shared" si="23"/>
        <v>99.001023586499997</v>
      </c>
      <c r="K91" s="99">
        <f t="shared" si="24"/>
        <v>15.001023586499999</v>
      </c>
      <c r="L91" s="99">
        <f t="shared" si="25"/>
        <v>20.001023586499997</v>
      </c>
      <c r="M91" s="99">
        <f t="shared" si="26"/>
        <v>12.004329486499998</v>
      </c>
      <c r="N91" s="99">
        <f t="shared" si="27"/>
        <v>12.004329486499998</v>
      </c>
      <c r="O91" s="99">
        <f t="shared" si="28"/>
        <v>67.001023586499997</v>
      </c>
      <c r="P91" s="99">
        <f t="shared" si="29"/>
        <v>13.001023486499999</v>
      </c>
    </row>
    <row r="92" spans="1:16" x14ac:dyDescent="0.25">
      <c r="A92" s="98">
        <v>27.37</v>
      </c>
      <c r="B92" s="99">
        <f t="shared" si="15"/>
        <v>12.001023586500001</v>
      </c>
      <c r="C92" s="99">
        <f t="shared" si="16"/>
        <v>62.001023586499997</v>
      </c>
      <c r="D92" s="99">
        <f t="shared" si="17"/>
        <v>71.994329486499993</v>
      </c>
      <c r="E92" s="99">
        <f t="shared" si="18"/>
        <v>102.0010234865</v>
      </c>
      <c r="F92" s="99">
        <f t="shared" si="19"/>
        <v>69.001023586499997</v>
      </c>
      <c r="G92" s="99">
        <f t="shared" si="20"/>
        <v>37.001023586499997</v>
      </c>
      <c r="H92" s="99">
        <f t="shared" si="21"/>
        <v>67.001023586499997</v>
      </c>
      <c r="I92" s="99">
        <f t="shared" si="22"/>
        <v>102.0010234865</v>
      </c>
      <c r="J92" s="99">
        <f t="shared" si="23"/>
        <v>99.001023586499997</v>
      </c>
      <c r="K92" s="99">
        <f t="shared" si="24"/>
        <v>15.001023586499999</v>
      </c>
      <c r="L92" s="99">
        <f t="shared" si="25"/>
        <v>20.001023586499997</v>
      </c>
      <c r="M92" s="99">
        <f t="shared" si="26"/>
        <v>12.004329486499998</v>
      </c>
      <c r="N92" s="99">
        <f t="shared" si="27"/>
        <v>12.004329486499998</v>
      </c>
      <c r="O92" s="99">
        <f t="shared" si="28"/>
        <v>67.001023586499997</v>
      </c>
      <c r="P92" s="99">
        <f t="shared" si="29"/>
        <v>13.001023486499999</v>
      </c>
    </row>
    <row r="93" spans="1:16" x14ac:dyDescent="0.25">
      <c r="A93" s="98">
        <v>27.37</v>
      </c>
      <c r="B93" s="99">
        <f t="shared" si="15"/>
        <v>12.001023586500001</v>
      </c>
      <c r="C93" s="99">
        <f t="shared" si="16"/>
        <v>62.001023586499997</v>
      </c>
      <c r="D93" s="99">
        <f t="shared" si="17"/>
        <v>71.994329486499993</v>
      </c>
      <c r="E93" s="99">
        <f t="shared" si="18"/>
        <v>102.0010234865</v>
      </c>
      <c r="F93" s="99">
        <f t="shared" si="19"/>
        <v>69.001023586499997</v>
      </c>
      <c r="G93" s="99">
        <f t="shared" si="20"/>
        <v>37.001023586499997</v>
      </c>
      <c r="H93" s="99">
        <f t="shared" si="21"/>
        <v>67.001023586499997</v>
      </c>
      <c r="I93" s="99">
        <f t="shared" si="22"/>
        <v>102.0010234865</v>
      </c>
      <c r="J93" s="99">
        <f t="shared" si="23"/>
        <v>99.001023586499997</v>
      </c>
      <c r="K93" s="99">
        <f t="shared" si="24"/>
        <v>15.001023586499999</v>
      </c>
      <c r="L93" s="99">
        <f t="shared" si="25"/>
        <v>20.001023586499997</v>
      </c>
      <c r="M93" s="99">
        <f t="shared" si="26"/>
        <v>12.004329486499998</v>
      </c>
      <c r="N93" s="99">
        <f t="shared" si="27"/>
        <v>12.004329486499998</v>
      </c>
      <c r="O93" s="99">
        <f t="shared" si="28"/>
        <v>67.001023586499997</v>
      </c>
      <c r="P93" s="99">
        <f t="shared" si="29"/>
        <v>13.001023486499999</v>
      </c>
    </row>
    <row r="94" spans="1:16" x14ac:dyDescent="0.25">
      <c r="A94" s="98">
        <v>27.86</v>
      </c>
      <c r="B94" s="99">
        <f t="shared" si="15"/>
        <v>12.502558897</v>
      </c>
      <c r="C94" s="99">
        <f t="shared" si="16"/>
        <v>62.502558897</v>
      </c>
      <c r="D94" s="99">
        <f t="shared" si="17"/>
        <v>72.495864796999996</v>
      </c>
      <c r="E94" s="99">
        <f t="shared" si="18"/>
        <v>102.50255879700001</v>
      </c>
      <c r="F94" s="99">
        <f t="shared" si="19"/>
        <v>69.502558897</v>
      </c>
      <c r="G94" s="99">
        <f t="shared" si="20"/>
        <v>37.502558897</v>
      </c>
      <c r="H94" s="99">
        <f t="shared" si="21"/>
        <v>67.502558897</v>
      </c>
      <c r="I94" s="99">
        <f t="shared" si="22"/>
        <v>102.50255879700001</v>
      </c>
      <c r="J94" s="99">
        <f t="shared" si="23"/>
        <v>99.502558897</v>
      </c>
      <c r="K94" s="99">
        <f t="shared" si="24"/>
        <v>15.502558896999998</v>
      </c>
      <c r="L94" s="99">
        <f t="shared" si="25"/>
        <v>20.502558897</v>
      </c>
      <c r="M94" s="99">
        <f t="shared" si="26"/>
        <v>12.505864796999997</v>
      </c>
      <c r="N94" s="99">
        <f t="shared" si="27"/>
        <v>12.505864796999997</v>
      </c>
      <c r="O94" s="99">
        <f t="shared" si="28"/>
        <v>67.502558897</v>
      </c>
      <c r="P94" s="99">
        <f t="shared" si="29"/>
        <v>13.502558796999999</v>
      </c>
    </row>
    <row r="95" spans="1:16" x14ac:dyDescent="0.25">
      <c r="A95" s="98">
        <v>27.86</v>
      </c>
      <c r="B95" s="99">
        <f t="shared" si="15"/>
        <v>12.502558897</v>
      </c>
      <c r="C95" s="99">
        <f t="shared" si="16"/>
        <v>62.502558897</v>
      </c>
      <c r="D95" s="99">
        <f t="shared" si="17"/>
        <v>72.495864796999996</v>
      </c>
      <c r="E95" s="99">
        <f t="shared" si="18"/>
        <v>102.50255879700001</v>
      </c>
      <c r="F95" s="99">
        <f t="shared" si="19"/>
        <v>69.502558897</v>
      </c>
      <c r="G95" s="99">
        <f t="shared" si="20"/>
        <v>37.502558897</v>
      </c>
      <c r="H95" s="99">
        <f t="shared" si="21"/>
        <v>67.502558897</v>
      </c>
      <c r="I95" s="99">
        <f t="shared" si="22"/>
        <v>102.50255879700001</v>
      </c>
      <c r="J95" s="99">
        <f t="shared" si="23"/>
        <v>99.502558897</v>
      </c>
      <c r="K95" s="99">
        <f t="shared" si="24"/>
        <v>15.502558896999998</v>
      </c>
      <c r="L95" s="99">
        <f t="shared" si="25"/>
        <v>20.502558897</v>
      </c>
      <c r="M95" s="99">
        <f t="shared" si="26"/>
        <v>12.505864796999997</v>
      </c>
      <c r="N95" s="99">
        <f t="shared" si="27"/>
        <v>12.505864796999997</v>
      </c>
      <c r="O95" s="99">
        <f t="shared" si="28"/>
        <v>67.502558897</v>
      </c>
      <c r="P95" s="99">
        <f t="shared" si="29"/>
        <v>13.502558796999999</v>
      </c>
    </row>
    <row r="96" spans="1:16" x14ac:dyDescent="0.25">
      <c r="A96" s="98">
        <v>27.86</v>
      </c>
      <c r="B96" s="99">
        <f t="shared" si="15"/>
        <v>12.502558897</v>
      </c>
      <c r="C96" s="99">
        <f t="shared" si="16"/>
        <v>62.502558897</v>
      </c>
      <c r="D96" s="99">
        <f t="shared" si="17"/>
        <v>72.495864796999996</v>
      </c>
      <c r="E96" s="99">
        <f t="shared" si="18"/>
        <v>102.50255879700001</v>
      </c>
      <c r="F96" s="99">
        <f t="shared" si="19"/>
        <v>69.502558897</v>
      </c>
      <c r="G96" s="99">
        <f t="shared" si="20"/>
        <v>37.502558897</v>
      </c>
      <c r="H96" s="99">
        <f t="shared" si="21"/>
        <v>67.502558897</v>
      </c>
      <c r="I96" s="99">
        <f t="shared" si="22"/>
        <v>102.50255879700001</v>
      </c>
      <c r="J96" s="99">
        <f t="shared" si="23"/>
        <v>99.502558897</v>
      </c>
      <c r="K96" s="99">
        <f t="shared" si="24"/>
        <v>15.502558896999998</v>
      </c>
      <c r="L96" s="99">
        <f t="shared" si="25"/>
        <v>20.502558897</v>
      </c>
      <c r="M96" s="99">
        <f t="shared" si="26"/>
        <v>12.505864796999997</v>
      </c>
      <c r="N96" s="99">
        <f t="shared" si="27"/>
        <v>12.505864796999997</v>
      </c>
      <c r="O96" s="99">
        <f t="shared" si="28"/>
        <v>67.502558897</v>
      </c>
      <c r="P96" s="99">
        <f t="shared" si="29"/>
        <v>13.502558796999999</v>
      </c>
    </row>
    <row r="97" spans="1:16" x14ac:dyDescent="0.25">
      <c r="A97" s="98">
        <v>27.86</v>
      </c>
      <c r="B97" s="99">
        <f t="shared" si="15"/>
        <v>12.502558897</v>
      </c>
      <c r="C97" s="99">
        <f t="shared" si="16"/>
        <v>62.502558897</v>
      </c>
      <c r="D97" s="99">
        <f t="shared" si="17"/>
        <v>72.495864796999996</v>
      </c>
      <c r="E97" s="99">
        <f t="shared" si="18"/>
        <v>102.50255879700001</v>
      </c>
      <c r="F97" s="99">
        <f t="shared" si="19"/>
        <v>69.502558897</v>
      </c>
      <c r="G97" s="99">
        <f t="shared" si="20"/>
        <v>37.502558897</v>
      </c>
      <c r="H97" s="99">
        <f t="shared" si="21"/>
        <v>67.502558897</v>
      </c>
      <c r="I97" s="99">
        <f t="shared" si="22"/>
        <v>102.50255879700001</v>
      </c>
      <c r="J97" s="99">
        <f t="shared" si="23"/>
        <v>99.502558897</v>
      </c>
      <c r="K97" s="99">
        <f t="shared" si="24"/>
        <v>15.502558896999998</v>
      </c>
      <c r="L97" s="99">
        <f t="shared" si="25"/>
        <v>20.502558897</v>
      </c>
      <c r="M97" s="99">
        <f t="shared" si="26"/>
        <v>12.505864796999997</v>
      </c>
      <c r="N97" s="99">
        <f t="shared" si="27"/>
        <v>12.505864796999997</v>
      </c>
      <c r="O97" s="99">
        <f t="shared" si="28"/>
        <v>67.502558897</v>
      </c>
      <c r="P97" s="99">
        <f t="shared" si="29"/>
        <v>13.502558796999999</v>
      </c>
    </row>
    <row r="98" spans="1:16" x14ac:dyDescent="0.25">
      <c r="A98" s="98">
        <v>27.86</v>
      </c>
      <c r="B98" s="99">
        <f t="shared" si="15"/>
        <v>12.502558897</v>
      </c>
      <c r="C98" s="99">
        <f t="shared" si="16"/>
        <v>62.502558897</v>
      </c>
      <c r="D98" s="99">
        <f t="shared" si="17"/>
        <v>72.495864796999996</v>
      </c>
      <c r="E98" s="99">
        <f t="shared" si="18"/>
        <v>102.50255879700001</v>
      </c>
      <c r="F98" s="99">
        <f t="shared" si="19"/>
        <v>69.502558897</v>
      </c>
      <c r="G98" s="99">
        <f t="shared" si="20"/>
        <v>37.502558897</v>
      </c>
      <c r="H98" s="99">
        <f t="shared" si="21"/>
        <v>67.502558897</v>
      </c>
      <c r="I98" s="99">
        <f t="shared" si="22"/>
        <v>102.50255879700001</v>
      </c>
      <c r="J98" s="99">
        <f t="shared" si="23"/>
        <v>99.502558897</v>
      </c>
      <c r="K98" s="99">
        <f t="shared" si="24"/>
        <v>15.502558896999998</v>
      </c>
      <c r="L98" s="99">
        <f t="shared" si="25"/>
        <v>20.502558897</v>
      </c>
      <c r="M98" s="99">
        <f t="shared" si="26"/>
        <v>12.505864796999997</v>
      </c>
      <c r="N98" s="99">
        <f t="shared" si="27"/>
        <v>12.505864796999997</v>
      </c>
      <c r="O98" s="99">
        <f t="shared" si="28"/>
        <v>67.502558897</v>
      </c>
      <c r="P98" s="99">
        <f t="shared" si="29"/>
        <v>13.502558796999999</v>
      </c>
    </row>
    <row r="99" spans="1:16" x14ac:dyDescent="0.25">
      <c r="A99" s="98">
        <v>28.35</v>
      </c>
      <c r="B99" s="99">
        <f t="shared" si="15"/>
        <v>13.004094207500003</v>
      </c>
      <c r="C99" s="99">
        <f t="shared" si="16"/>
        <v>63.004094207500003</v>
      </c>
      <c r="D99" s="99">
        <f t="shared" si="17"/>
        <v>72.997400107499999</v>
      </c>
      <c r="E99" s="99">
        <f t="shared" si="18"/>
        <v>103.00409410750001</v>
      </c>
      <c r="F99" s="99">
        <f t="shared" si="19"/>
        <v>70.004094207500003</v>
      </c>
      <c r="G99" s="99">
        <f t="shared" si="20"/>
        <v>38.004094207500003</v>
      </c>
      <c r="H99" s="99">
        <f t="shared" si="21"/>
        <v>68.004094207500003</v>
      </c>
      <c r="I99" s="99">
        <f t="shared" si="22"/>
        <v>103.00409410750001</v>
      </c>
      <c r="J99" s="99">
        <f t="shared" si="23"/>
        <v>100.0040942075</v>
      </c>
      <c r="K99" s="99">
        <f t="shared" si="24"/>
        <v>16.004094207500003</v>
      </c>
      <c r="L99" s="99">
        <f t="shared" si="25"/>
        <v>21.004094207500003</v>
      </c>
      <c r="M99" s="99">
        <f t="shared" si="26"/>
        <v>13.007400107500001</v>
      </c>
      <c r="N99" s="99">
        <f t="shared" si="27"/>
        <v>13.007400107500001</v>
      </c>
      <c r="O99" s="99">
        <f t="shared" si="28"/>
        <v>68.004094207500003</v>
      </c>
      <c r="P99" s="99">
        <f t="shared" si="29"/>
        <v>14.004094107500002</v>
      </c>
    </row>
    <row r="100" spans="1:16" x14ac:dyDescent="0.25">
      <c r="A100" s="98">
        <v>28.35</v>
      </c>
      <c r="B100" s="99">
        <f t="shared" si="15"/>
        <v>13.004094207500003</v>
      </c>
      <c r="C100" s="99">
        <f t="shared" si="16"/>
        <v>63.004094207500003</v>
      </c>
      <c r="D100" s="99">
        <f t="shared" si="17"/>
        <v>72.997400107499999</v>
      </c>
      <c r="E100" s="99">
        <f t="shared" si="18"/>
        <v>103.00409410750001</v>
      </c>
      <c r="F100" s="99">
        <f t="shared" si="19"/>
        <v>70.004094207500003</v>
      </c>
      <c r="G100" s="99">
        <f t="shared" si="20"/>
        <v>38.004094207500003</v>
      </c>
      <c r="H100" s="99">
        <f t="shared" si="21"/>
        <v>68.004094207500003</v>
      </c>
      <c r="I100" s="99">
        <f t="shared" si="22"/>
        <v>103.00409410750001</v>
      </c>
      <c r="J100" s="99">
        <f t="shared" si="23"/>
        <v>100.0040942075</v>
      </c>
      <c r="K100" s="99">
        <f t="shared" si="24"/>
        <v>16.004094207500003</v>
      </c>
      <c r="L100" s="99">
        <f t="shared" si="25"/>
        <v>21.004094207500003</v>
      </c>
      <c r="M100" s="99">
        <f t="shared" si="26"/>
        <v>13.007400107500001</v>
      </c>
      <c r="N100" s="99">
        <f t="shared" si="27"/>
        <v>13.007400107500001</v>
      </c>
      <c r="O100" s="99">
        <f t="shared" si="28"/>
        <v>68.004094207500003</v>
      </c>
      <c r="P100" s="99">
        <f t="shared" si="29"/>
        <v>14.004094107500002</v>
      </c>
    </row>
    <row r="101" spans="1:16" x14ac:dyDescent="0.25">
      <c r="A101" s="98">
        <v>28.84</v>
      </c>
      <c r="B101" s="99">
        <f t="shared" si="15"/>
        <v>13.505629517999999</v>
      </c>
      <c r="C101" s="99">
        <f t="shared" si="16"/>
        <v>63.505629517999999</v>
      </c>
      <c r="D101" s="99">
        <f t="shared" si="17"/>
        <v>73.498935418000002</v>
      </c>
      <c r="E101" s="99">
        <f t="shared" si="18"/>
        <v>103.505629418</v>
      </c>
      <c r="F101" s="99">
        <f t="shared" si="19"/>
        <v>70.505629518000006</v>
      </c>
      <c r="G101" s="99">
        <f t="shared" si="20"/>
        <v>38.505629517999999</v>
      </c>
      <c r="H101" s="99">
        <f t="shared" si="21"/>
        <v>68.505629518000006</v>
      </c>
      <c r="I101" s="99">
        <f t="shared" si="22"/>
        <v>103.505629418</v>
      </c>
      <c r="J101" s="99">
        <f t="shared" si="23"/>
        <v>100.50562951799999</v>
      </c>
      <c r="K101" s="99">
        <f t="shared" si="24"/>
        <v>16.505629517999999</v>
      </c>
      <c r="L101" s="99">
        <f t="shared" si="25"/>
        <v>21.505629517999999</v>
      </c>
      <c r="M101" s="99">
        <f t="shared" si="26"/>
        <v>13.508935417999997</v>
      </c>
      <c r="N101" s="99">
        <f t="shared" si="27"/>
        <v>13.508935417999997</v>
      </c>
      <c r="O101" s="99">
        <f t="shared" si="28"/>
        <v>68.505629518000006</v>
      </c>
      <c r="P101" s="99">
        <f t="shared" si="29"/>
        <v>14.505629417999998</v>
      </c>
    </row>
    <row r="102" spans="1:16" x14ac:dyDescent="0.25">
      <c r="A102" s="98">
        <v>28.84</v>
      </c>
      <c r="B102" s="99">
        <f t="shared" si="15"/>
        <v>13.505629517999999</v>
      </c>
      <c r="C102" s="99">
        <f t="shared" si="16"/>
        <v>63.505629517999999</v>
      </c>
      <c r="D102" s="99">
        <f t="shared" si="17"/>
        <v>73.498935418000002</v>
      </c>
      <c r="E102" s="99">
        <f t="shared" si="18"/>
        <v>103.505629418</v>
      </c>
      <c r="F102" s="99">
        <f t="shared" si="19"/>
        <v>70.505629518000006</v>
      </c>
      <c r="G102" s="99">
        <f t="shared" si="20"/>
        <v>38.505629517999999</v>
      </c>
      <c r="H102" s="99">
        <f t="shared" si="21"/>
        <v>68.505629518000006</v>
      </c>
      <c r="I102" s="99">
        <f t="shared" si="22"/>
        <v>103.505629418</v>
      </c>
      <c r="J102" s="99">
        <f t="shared" si="23"/>
        <v>100.50562951799999</v>
      </c>
      <c r="K102" s="99">
        <f t="shared" si="24"/>
        <v>16.505629517999999</v>
      </c>
      <c r="L102" s="99">
        <f t="shared" si="25"/>
        <v>21.505629517999999</v>
      </c>
      <c r="M102" s="99">
        <f t="shared" si="26"/>
        <v>13.508935417999997</v>
      </c>
      <c r="N102" s="99">
        <f t="shared" si="27"/>
        <v>13.508935417999997</v>
      </c>
      <c r="O102" s="99">
        <f t="shared" si="28"/>
        <v>68.505629518000006</v>
      </c>
      <c r="P102" s="99">
        <f t="shared" si="29"/>
        <v>14.505629417999998</v>
      </c>
    </row>
    <row r="103" spans="1:16" x14ac:dyDescent="0.25">
      <c r="A103" s="98">
        <v>29.33</v>
      </c>
      <c r="B103" s="99">
        <f t="shared" si="15"/>
        <v>14.007164828499999</v>
      </c>
      <c r="C103" s="99">
        <f t="shared" si="16"/>
        <v>64.007164828499995</v>
      </c>
      <c r="D103" s="99">
        <f t="shared" si="17"/>
        <v>74.000470728499991</v>
      </c>
      <c r="E103" s="99">
        <f t="shared" si="18"/>
        <v>104.0071647285</v>
      </c>
      <c r="F103" s="99">
        <f t="shared" si="19"/>
        <v>71.007164828499995</v>
      </c>
      <c r="G103" s="99">
        <f t="shared" si="20"/>
        <v>39.007164828499995</v>
      </c>
      <c r="H103" s="99">
        <f t="shared" si="21"/>
        <v>69.007164828499995</v>
      </c>
      <c r="I103" s="99">
        <f t="shared" si="22"/>
        <v>104.0071647285</v>
      </c>
      <c r="J103" s="99">
        <f t="shared" si="23"/>
        <v>101.0071648285</v>
      </c>
      <c r="K103" s="99">
        <f t="shared" si="24"/>
        <v>17.007164828499995</v>
      </c>
      <c r="L103" s="99">
        <f t="shared" si="25"/>
        <v>22.007164828499995</v>
      </c>
      <c r="M103" s="99">
        <f t="shared" si="26"/>
        <v>14.010470728499996</v>
      </c>
      <c r="N103" s="99">
        <f t="shared" si="27"/>
        <v>14.010470728499996</v>
      </c>
      <c r="O103" s="99">
        <f t="shared" si="28"/>
        <v>69.007164828499995</v>
      </c>
      <c r="P103" s="99">
        <f t="shared" si="29"/>
        <v>15.007164728499998</v>
      </c>
    </row>
    <row r="104" spans="1:16" x14ac:dyDescent="0.25">
      <c r="A104" s="98">
        <v>29.81</v>
      </c>
      <c r="B104" s="99">
        <f t="shared" si="15"/>
        <v>14.4984647245</v>
      </c>
      <c r="C104" s="99">
        <f t="shared" si="16"/>
        <v>64.498464724499996</v>
      </c>
      <c r="D104" s="99">
        <f t="shared" si="17"/>
        <v>74.491770624499992</v>
      </c>
      <c r="E104" s="99">
        <f t="shared" si="18"/>
        <v>104.4984646245</v>
      </c>
      <c r="F104" s="99">
        <f t="shared" si="19"/>
        <v>71.498464724499996</v>
      </c>
      <c r="G104" s="99">
        <f t="shared" si="20"/>
        <v>39.498464724499996</v>
      </c>
      <c r="H104" s="99">
        <f t="shared" si="21"/>
        <v>69.498464724499996</v>
      </c>
      <c r="I104" s="99">
        <f t="shared" si="22"/>
        <v>104.4984646245</v>
      </c>
      <c r="J104" s="99">
        <f t="shared" si="23"/>
        <v>101.4984647245</v>
      </c>
      <c r="K104" s="99">
        <f t="shared" si="24"/>
        <v>17.498464724499996</v>
      </c>
      <c r="L104" s="99">
        <f t="shared" si="25"/>
        <v>22.498464724499996</v>
      </c>
      <c r="M104" s="99">
        <f t="shared" si="26"/>
        <v>14.501770624499997</v>
      </c>
      <c r="N104" s="99">
        <f t="shared" si="27"/>
        <v>14.501770624499997</v>
      </c>
      <c r="O104" s="99">
        <f t="shared" si="28"/>
        <v>69.498464724499996</v>
      </c>
      <c r="P104" s="99">
        <f t="shared" si="29"/>
        <v>15.498464624499999</v>
      </c>
    </row>
    <row r="105" spans="1:16" x14ac:dyDescent="0.25">
      <c r="A105" s="98">
        <v>29.81</v>
      </c>
      <c r="B105" s="99">
        <f t="shared" si="15"/>
        <v>14.4984647245</v>
      </c>
      <c r="C105" s="99">
        <f t="shared" si="16"/>
        <v>64.498464724499996</v>
      </c>
      <c r="D105" s="99">
        <f t="shared" si="17"/>
        <v>74.491770624499992</v>
      </c>
      <c r="E105" s="99">
        <f t="shared" si="18"/>
        <v>104.4984646245</v>
      </c>
      <c r="F105" s="99">
        <f t="shared" si="19"/>
        <v>71.498464724499996</v>
      </c>
      <c r="G105" s="99">
        <f t="shared" si="20"/>
        <v>39.498464724499996</v>
      </c>
      <c r="H105" s="99">
        <f t="shared" si="21"/>
        <v>69.498464724499996</v>
      </c>
      <c r="I105" s="99">
        <f t="shared" si="22"/>
        <v>104.4984646245</v>
      </c>
      <c r="J105" s="99">
        <f t="shared" si="23"/>
        <v>101.4984647245</v>
      </c>
      <c r="K105" s="99">
        <f t="shared" si="24"/>
        <v>17.498464724499996</v>
      </c>
      <c r="L105" s="99">
        <f t="shared" si="25"/>
        <v>22.498464724499996</v>
      </c>
      <c r="M105" s="99">
        <f t="shared" si="26"/>
        <v>14.501770624499997</v>
      </c>
      <c r="N105" s="99">
        <f t="shared" si="27"/>
        <v>14.501770624499997</v>
      </c>
      <c r="O105" s="99">
        <f t="shared" si="28"/>
        <v>69.498464724499996</v>
      </c>
      <c r="P105" s="99">
        <f t="shared" si="29"/>
        <v>15.498464624499999</v>
      </c>
    </row>
    <row r="106" spans="1:16" x14ac:dyDescent="0.25">
      <c r="A106" s="98">
        <v>30.3</v>
      </c>
      <c r="B106" s="99">
        <f t="shared" si="15"/>
        <v>15.000000034999999</v>
      </c>
      <c r="C106" s="99">
        <f t="shared" si="16"/>
        <v>65.000000034999999</v>
      </c>
      <c r="D106" s="99">
        <f t="shared" si="17"/>
        <v>74.993305934999995</v>
      </c>
      <c r="E106" s="99">
        <f t="shared" si="18"/>
        <v>104.99999993500001</v>
      </c>
      <c r="F106" s="99">
        <f t="shared" si="19"/>
        <v>72.000000034999999</v>
      </c>
      <c r="G106" s="99">
        <f t="shared" si="20"/>
        <v>40.000000034999999</v>
      </c>
      <c r="H106" s="99">
        <f t="shared" si="21"/>
        <v>70.000000034999999</v>
      </c>
      <c r="I106" s="99">
        <f t="shared" si="22"/>
        <v>104.99999993500001</v>
      </c>
      <c r="J106" s="99">
        <f t="shared" si="23"/>
        <v>102.000000035</v>
      </c>
      <c r="K106" s="99">
        <f t="shared" si="24"/>
        <v>18.000000034999999</v>
      </c>
      <c r="L106" s="99">
        <f t="shared" si="25"/>
        <v>23.000000034999999</v>
      </c>
      <c r="M106" s="99">
        <f t="shared" si="26"/>
        <v>15.003305934999997</v>
      </c>
      <c r="N106" s="99">
        <f t="shared" si="27"/>
        <v>15.003305934999997</v>
      </c>
      <c r="O106" s="99">
        <f t="shared" si="28"/>
        <v>70.000000034999999</v>
      </c>
      <c r="P106" s="99">
        <f t="shared" si="29"/>
        <v>15.999999934999998</v>
      </c>
    </row>
    <row r="107" spans="1:16" x14ac:dyDescent="0.25">
      <c r="F107" s="3"/>
    </row>
  </sheetData>
  <sortState xmlns:xlrd2="http://schemas.microsoft.com/office/spreadsheetml/2017/richdata2" ref="A7:P106">
    <sortCondition ref="A7:A106"/>
  </sortState>
  <mergeCells count="4">
    <mergeCell ref="A1:E3"/>
    <mergeCell ref="G1:K3"/>
    <mergeCell ref="O1:O5"/>
    <mergeCell ref="P1:P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FDB8-4F60-489B-9A20-594CD7906B7A}">
  <dimension ref="A1:M29"/>
  <sheetViews>
    <sheetView zoomScale="80" zoomScaleNormal="80" workbookViewId="0">
      <selection activeCell="W3" sqref="W3"/>
    </sheetView>
  </sheetViews>
  <sheetFormatPr defaultRowHeight="15" x14ac:dyDescent="0.25"/>
  <cols>
    <col min="3" max="3" width="12" customWidth="1"/>
    <col min="6" max="6" width="9.140625" customWidth="1"/>
    <col min="10" max="10" width="11.85546875" customWidth="1"/>
  </cols>
  <sheetData>
    <row r="1" spans="1:13" x14ac:dyDescent="0.25">
      <c r="A1" s="50"/>
      <c r="B1" s="48"/>
      <c r="C1" s="2"/>
      <c r="D1" s="52"/>
      <c r="E1" s="52"/>
      <c r="F1" s="53"/>
      <c r="G1" s="2"/>
      <c r="H1" s="52"/>
      <c r="I1" s="52"/>
      <c r="J1" s="52"/>
      <c r="K1" s="54"/>
      <c r="L1" s="54"/>
      <c r="M1" s="54"/>
    </row>
    <row r="2" spans="1:13" x14ac:dyDescent="0.25">
      <c r="A2" s="46"/>
      <c r="B2" s="46"/>
      <c r="C2" s="97" t="s">
        <v>18</v>
      </c>
      <c r="D2" s="10"/>
      <c r="E2" s="10"/>
      <c r="F2" s="10"/>
      <c r="G2" s="10"/>
      <c r="H2" s="10"/>
      <c r="I2" s="10"/>
      <c r="J2" s="10"/>
      <c r="K2" s="55"/>
      <c r="L2" s="45"/>
      <c r="M2" s="46"/>
    </row>
    <row r="3" spans="1:13" x14ac:dyDescent="0.25">
      <c r="B3" s="51"/>
      <c r="C3" s="49"/>
      <c r="D3" s="49"/>
      <c r="E3" s="49"/>
      <c r="F3" s="61"/>
      <c r="G3" s="59"/>
      <c r="H3" s="57"/>
      <c r="I3" s="57"/>
      <c r="J3" s="57"/>
      <c r="K3" s="51"/>
      <c r="L3" s="56"/>
      <c r="M3" s="47"/>
    </row>
    <row r="4" spans="1:13" x14ac:dyDescent="0.25">
      <c r="A4" s="11" t="s">
        <v>19</v>
      </c>
      <c r="B4" s="12"/>
      <c r="C4" s="12"/>
      <c r="D4" s="12"/>
      <c r="E4" s="12"/>
      <c r="F4" s="62"/>
      <c r="G4" s="63"/>
      <c r="H4" s="11" t="s">
        <v>28</v>
      </c>
      <c r="I4" s="12"/>
      <c r="J4" s="12"/>
      <c r="K4" s="12"/>
      <c r="L4" s="12"/>
    </row>
    <row r="5" spans="1:13" x14ac:dyDescent="0.25">
      <c r="A5" s="9" t="s">
        <v>20</v>
      </c>
      <c r="B5" s="9" t="s">
        <v>21</v>
      </c>
      <c r="C5" s="9" t="s">
        <v>22</v>
      </c>
      <c r="D5" s="9" t="s">
        <v>21</v>
      </c>
      <c r="E5" s="9" t="s">
        <v>20</v>
      </c>
      <c r="F5" s="62"/>
      <c r="G5" s="64"/>
      <c r="H5" s="9" t="s">
        <v>20</v>
      </c>
      <c r="I5" s="9" t="s">
        <v>21</v>
      </c>
      <c r="J5" s="9" t="s">
        <v>22</v>
      </c>
      <c r="K5" s="9" t="s">
        <v>21</v>
      </c>
      <c r="L5" s="9" t="s">
        <v>20</v>
      </c>
    </row>
    <row r="6" spans="1:13" x14ac:dyDescent="0.25">
      <c r="A6" s="13"/>
      <c r="B6" s="14"/>
      <c r="C6" s="15"/>
      <c r="D6" s="14"/>
      <c r="E6" s="13"/>
      <c r="F6" s="60"/>
      <c r="G6" s="8"/>
      <c r="H6" s="13"/>
      <c r="I6" s="14"/>
      <c r="J6" s="15"/>
      <c r="K6" s="14"/>
      <c r="L6" s="13"/>
    </row>
    <row r="7" spans="1:13" x14ac:dyDescent="0.25">
      <c r="A7" s="9" t="s">
        <v>33</v>
      </c>
      <c r="B7" s="9" t="s">
        <v>32</v>
      </c>
      <c r="C7" s="9" t="s">
        <v>31</v>
      </c>
      <c r="D7" s="9" t="s">
        <v>34</v>
      </c>
      <c r="E7" s="9" t="s">
        <v>40</v>
      </c>
      <c r="F7" s="62"/>
      <c r="G7" s="64"/>
      <c r="H7" s="68" t="s">
        <v>45</v>
      </c>
      <c r="I7" s="9" t="s">
        <v>44</v>
      </c>
      <c r="J7" s="9" t="s">
        <v>52</v>
      </c>
      <c r="K7" s="9" t="s">
        <v>53</v>
      </c>
      <c r="L7" s="9" t="s">
        <v>54</v>
      </c>
    </row>
    <row r="8" spans="1:13" x14ac:dyDescent="0.25">
      <c r="A8" s="8"/>
      <c r="B8" s="67"/>
      <c r="C8" s="67"/>
      <c r="D8" s="8"/>
      <c r="E8" s="67"/>
      <c r="F8" s="38"/>
      <c r="G8" s="66"/>
      <c r="H8" s="92"/>
      <c r="I8" s="82"/>
      <c r="J8" s="82"/>
      <c r="K8" s="82"/>
      <c r="L8" s="82"/>
      <c r="M8" s="54"/>
    </row>
    <row r="9" spans="1:13" x14ac:dyDescent="0.25">
      <c r="A9" s="11" t="s">
        <v>23</v>
      </c>
      <c r="B9" s="12"/>
      <c r="C9" s="12"/>
      <c r="D9" s="12"/>
      <c r="E9" s="12"/>
      <c r="F9" s="65"/>
      <c r="G9" s="63"/>
      <c r="H9" s="93" t="s">
        <v>27</v>
      </c>
      <c r="I9" s="94"/>
      <c r="J9" s="94"/>
      <c r="K9" s="94"/>
      <c r="L9" s="94"/>
    </row>
    <row r="10" spans="1:13" x14ac:dyDescent="0.25">
      <c r="A10" s="9" t="s">
        <v>20</v>
      </c>
      <c r="B10" s="9" t="s">
        <v>21</v>
      </c>
      <c r="C10" s="9" t="s">
        <v>22</v>
      </c>
      <c r="D10" s="9" t="s">
        <v>21</v>
      </c>
      <c r="E10" s="71" t="s">
        <v>20</v>
      </c>
      <c r="F10" s="87"/>
      <c r="G10" s="76"/>
      <c r="H10" s="89" t="s">
        <v>20</v>
      </c>
      <c r="I10" s="9" t="s">
        <v>21</v>
      </c>
      <c r="J10" s="9" t="s">
        <v>22</v>
      </c>
      <c r="K10" s="9" t="s">
        <v>21</v>
      </c>
      <c r="L10" s="9" t="s">
        <v>20</v>
      </c>
    </row>
    <row r="11" spans="1:13" x14ac:dyDescent="0.25">
      <c r="A11" s="13"/>
      <c r="B11" s="14"/>
      <c r="C11" s="15"/>
      <c r="D11" s="14"/>
      <c r="E11" s="88"/>
      <c r="F11" s="74"/>
      <c r="G11" s="83"/>
      <c r="H11" s="90"/>
      <c r="I11" s="14"/>
      <c r="J11" s="15"/>
      <c r="K11" s="14"/>
      <c r="L11" s="13"/>
    </row>
    <row r="12" spans="1:13" x14ac:dyDescent="0.25">
      <c r="A12" s="9" t="s">
        <v>37</v>
      </c>
      <c r="B12" s="9" t="s">
        <v>36</v>
      </c>
      <c r="C12" s="9" t="s">
        <v>35</v>
      </c>
      <c r="D12" s="9" t="s">
        <v>38</v>
      </c>
      <c r="E12" s="9" t="s">
        <v>39</v>
      </c>
      <c r="F12" s="62"/>
      <c r="G12" s="75"/>
      <c r="H12" s="9" t="s">
        <v>50</v>
      </c>
      <c r="I12" s="9" t="s">
        <v>49</v>
      </c>
      <c r="J12" s="9" t="s">
        <v>46</v>
      </c>
      <c r="K12" s="9" t="s">
        <v>47</v>
      </c>
      <c r="L12" s="9" t="s">
        <v>48</v>
      </c>
    </row>
    <row r="13" spans="1:13" x14ac:dyDescent="0.25">
      <c r="A13" s="8"/>
      <c r="B13" s="67"/>
      <c r="C13" s="8"/>
      <c r="D13" s="67"/>
      <c r="E13" s="69"/>
      <c r="F13" s="38"/>
      <c r="G13" s="76"/>
      <c r="H13" s="69"/>
      <c r="I13" s="67"/>
      <c r="J13" s="8"/>
      <c r="K13" s="69"/>
      <c r="L13" s="69"/>
    </row>
    <row r="14" spans="1:13" x14ac:dyDescent="0.25">
      <c r="A14" s="11" t="s">
        <v>24</v>
      </c>
      <c r="B14" s="12"/>
      <c r="C14" s="12"/>
      <c r="D14" s="12"/>
      <c r="E14" s="12"/>
      <c r="F14" s="62"/>
      <c r="G14" s="75"/>
      <c r="H14" s="11" t="s">
        <v>25</v>
      </c>
      <c r="I14" s="12"/>
      <c r="J14" s="12"/>
      <c r="K14" s="12"/>
      <c r="L14" s="12"/>
    </row>
    <row r="15" spans="1:13" x14ac:dyDescent="0.25">
      <c r="A15" s="9" t="s">
        <v>20</v>
      </c>
      <c r="B15" s="9" t="s">
        <v>21</v>
      </c>
      <c r="C15" s="9" t="s">
        <v>22</v>
      </c>
      <c r="D15" s="9" t="s">
        <v>21</v>
      </c>
      <c r="E15" s="9" t="s">
        <v>20</v>
      </c>
      <c r="F15" s="60"/>
      <c r="G15" s="8"/>
      <c r="H15" s="9" t="s">
        <v>20</v>
      </c>
      <c r="I15" s="9" t="s">
        <v>21</v>
      </c>
      <c r="J15" s="9" t="s">
        <v>22</v>
      </c>
      <c r="K15" s="9" t="s">
        <v>21</v>
      </c>
      <c r="L15" s="9" t="s">
        <v>20</v>
      </c>
    </row>
    <row r="16" spans="1:13" x14ac:dyDescent="0.25">
      <c r="A16" s="13"/>
      <c r="B16" s="14"/>
      <c r="C16" s="15"/>
      <c r="D16" s="14"/>
      <c r="E16" s="72"/>
      <c r="F16" s="87"/>
      <c r="G16" s="76"/>
      <c r="H16" s="90"/>
      <c r="I16" s="14"/>
      <c r="J16" s="15"/>
      <c r="K16" s="14"/>
      <c r="L16" s="13"/>
    </row>
    <row r="17" spans="1:13" x14ac:dyDescent="0.25">
      <c r="A17" s="9" t="s">
        <v>37</v>
      </c>
      <c r="B17" s="9" t="s">
        <v>36</v>
      </c>
      <c r="C17" s="9" t="s">
        <v>41</v>
      </c>
      <c r="D17" s="9" t="s">
        <v>42</v>
      </c>
      <c r="E17" s="71" t="s">
        <v>43</v>
      </c>
      <c r="F17" s="87"/>
      <c r="G17" s="36"/>
      <c r="H17" s="89" t="s">
        <v>56</v>
      </c>
      <c r="I17" s="9" t="s">
        <v>55</v>
      </c>
      <c r="J17" s="9" t="s">
        <v>51</v>
      </c>
      <c r="K17" s="9" t="s">
        <v>34</v>
      </c>
      <c r="L17" s="9" t="s">
        <v>40</v>
      </c>
    </row>
    <row r="18" spans="1:13" x14ac:dyDescent="0.25">
      <c r="A18" s="8"/>
      <c r="B18" s="67"/>
      <c r="C18" s="67"/>
      <c r="D18" s="67"/>
      <c r="E18" s="67"/>
      <c r="F18" s="36"/>
      <c r="G18" s="38"/>
      <c r="H18" s="8"/>
      <c r="I18" s="69"/>
      <c r="J18" s="69"/>
      <c r="K18" s="69"/>
      <c r="L18" s="67"/>
    </row>
    <row r="19" spans="1:13" x14ac:dyDescent="0.25">
      <c r="A19" s="11" t="s">
        <v>26</v>
      </c>
      <c r="B19" s="12"/>
      <c r="C19" s="12"/>
      <c r="D19" s="12"/>
      <c r="E19" s="77"/>
      <c r="F19" s="38"/>
      <c r="G19" s="36"/>
      <c r="H19" s="95" t="s">
        <v>29</v>
      </c>
      <c r="I19" s="12"/>
      <c r="J19" s="12"/>
      <c r="K19" s="12"/>
      <c r="L19" s="12"/>
    </row>
    <row r="20" spans="1:13" x14ac:dyDescent="0.25">
      <c r="A20" s="9" t="s">
        <v>20</v>
      </c>
      <c r="B20" s="9" t="s">
        <v>21</v>
      </c>
      <c r="C20" s="9" t="s">
        <v>22</v>
      </c>
      <c r="D20" s="9" t="s">
        <v>21</v>
      </c>
      <c r="E20" s="9" t="s">
        <v>20</v>
      </c>
      <c r="F20" s="62"/>
      <c r="G20" s="8"/>
      <c r="H20" s="9" t="s">
        <v>20</v>
      </c>
      <c r="I20" s="9" t="s">
        <v>21</v>
      </c>
      <c r="J20" s="9" t="s">
        <v>22</v>
      </c>
      <c r="K20" s="9" t="s">
        <v>21</v>
      </c>
      <c r="L20" s="9" t="s">
        <v>20</v>
      </c>
    </row>
    <row r="21" spans="1:13" x14ac:dyDescent="0.25">
      <c r="A21" s="13"/>
      <c r="B21" s="14"/>
      <c r="C21" s="15"/>
      <c r="D21" s="14"/>
      <c r="E21" s="13"/>
      <c r="F21" s="62"/>
      <c r="G21" s="64"/>
      <c r="H21" s="13"/>
      <c r="I21" s="14"/>
      <c r="J21" s="15"/>
      <c r="K21" s="14"/>
      <c r="L21" s="13"/>
    </row>
    <row r="22" spans="1:13" x14ac:dyDescent="0.25">
      <c r="A22" s="9" t="s">
        <v>59</v>
      </c>
      <c r="B22" s="96" t="s">
        <v>58</v>
      </c>
      <c r="C22" s="96" t="s">
        <v>57</v>
      </c>
      <c r="D22" s="68" t="s">
        <v>34</v>
      </c>
      <c r="E22" s="96" t="s">
        <v>40</v>
      </c>
      <c r="F22" s="80"/>
      <c r="G22" s="64"/>
      <c r="H22" s="9" t="s">
        <v>62</v>
      </c>
      <c r="I22" s="9" t="s">
        <v>62</v>
      </c>
      <c r="J22" s="9" t="s">
        <v>60</v>
      </c>
      <c r="K22" s="9" t="s">
        <v>61</v>
      </c>
      <c r="L22" s="9" t="s">
        <v>54</v>
      </c>
    </row>
    <row r="23" spans="1:13" x14ac:dyDescent="0.25">
      <c r="A23" s="84"/>
      <c r="B23" s="78"/>
      <c r="C23" s="79"/>
      <c r="D23" s="91"/>
      <c r="E23" s="73"/>
      <c r="F23" s="8"/>
      <c r="G23" s="66"/>
      <c r="H23" s="82"/>
      <c r="I23" s="82"/>
      <c r="J23" s="85"/>
      <c r="K23" s="85"/>
      <c r="L23" s="8"/>
      <c r="M23" s="54"/>
    </row>
    <row r="24" spans="1:13" x14ac:dyDescent="0.25">
      <c r="A24" s="8"/>
      <c r="B24" s="36"/>
      <c r="C24" s="38"/>
      <c r="D24" s="38"/>
      <c r="E24" s="35"/>
      <c r="F24" s="81"/>
      <c r="G24" s="66"/>
      <c r="H24" s="66"/>
      <c r="I24" s="66"/>
      <c r="J24" s="36"/>
      <c r="K24" s="38"/>
      <c r="L24" s="35"/>
    </row>
    <row r="25" spans="1:13" x14ac:dyDescent="0.25">
      <c r="A25" s="81"/>
      <c r="B25" s="38"/>
      <c r="C25" s="38"/>
      <c r="D25" s="8"/>
      <c r="E25" s="93" t="s">
        <v>30</v>
      </c>
      <c r="F25" s="94"/>
      <c r="G25" s="94"/>
      <c r="H25" s="94"/>
      <c r="I25" s="94"/>
      <c r="J25" s="8"/>
      <c r="K25" s="66"/>
      <c r="L25" s="35"/>
    </row>
    <row r="26" spans="1:13" x14ac:dyDescent="0.25">
      <c r="A26" s="81"/>
      <c r="B26" s="38"/>
      <c r="C26" s="70"/>
      <c r="D26" s="75"/>
      <c r="E26" s="9" t="s">
        <v>20</v>
      </c>
      <c r="F26" s="9" t="s">
        <v>21</v>
      </c>
      <c r="G26" s="9" t="s">
        <v>22</v>
      </c>
      <c r="H26" s="9" t="s">
        <v>21</v>
      </c>
      <c r="I26" s="9" t="s">
        <v>20</v>
      </c>
      <c r="J26" s="65"/>
      <c r="K26" s="38"/>
      <c r="L26" s="38"/>
    </row>
    <row r="27" spans="1:13" x14ac:dyDescent="0.25">
      <c r="A27" s="76"/>
      <c r="B27" s="38"/>
      <c r="C27" s="81"/>
      <c r="D27" s="64"/>
      <c r="E27" s="13"/>
      <c r="F27" s="14"/>
      <c r="G27" s="15"/>
      <c r="H27" s="14"/>
      <c r="I27" s="13"/>
      <c r="J27" s="62"/>
      <c r="K27" s="38"/>
      <c r="L27" s="38"/>
    </row>
    <row r="28" spans="1:13" x14ac:dyDescent="0.25">
      <c r="A28" s="76"/>
      <c r="B28" s="36"/>
      <c r="C28" s="38"/>
      <c r="D28" s="75"/>
      <c r="E28" s="9" t="s">
        <v>67</v>
      </c>
      <c r="F28" s="9" t="s">
        <v>66</v>
      </c>
      <c r="G28" s="9" t="s">
        <v>63</v>
      </c>
      <c r="H28" s="9" t="s">
        <v>64</v>
      </c>
      <c r="I28" s="9" t="s">
        <v>65</v>
      </c>
      <c r="J28" s="86"/>
      <c r="K28" s="66"/>
      <c r="L28" s="35"/>
      <c r="M28" s="54"/>
    </row>
    <row r="29" spans="1:13" x14ac:dyDescent="0.25">
      <c r="B29" s="50"/>
      <c r="C29" s="50"/>
      <c r="D29" s="47"/>
      <c r="E29" s="58"/>
      <c r="G29" s="58"/>
      <c r="H29" s="58"/>
      <c r="J29" s="50"/>
      <c r="K29" s="47"/>
      <c r="L29" s="47"/>
      <c r="M29" s="54"/>
    </row>
  </sheetData>
  <mergeCells count="10">
    <mergeCell ref="A14:E14"/>
    <mergeCell ref="H14:L14"/>
    <mergeCell ref="A19:E19"/>
    <mergeCell ref="H19:L19"/>
    <mergeCell ref="E25:I25"/>
    <mergeCell ref="C2:J2"/>
    <mergeCell ref="A4:E4"/>
    <mergeCell ref="A9:E9"/>
    <mergeCell ref="H4:L4"/>
    <mergeCell ref="H9:L9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E14C-D0A9-439D-A951-397807BACEB5}">
  <dimension ref="A1"/>
  <sheetViews>
    <sheetView workbookViewId="0">
      <selection activeCell="N7" sqref="N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F3752-1B39-4D2C-A8F3-EE7114C34360}">
  <dimension ref="A1"/>
  <sheetViews>
    <sheetView workbookViewId="0">
      <selection activeCell="S18" sqref="S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A159-6920-4A99-85F3-98C35FF782EE}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Alertas</vt:lpstr>
      <vt:lpstr>Tabela</vt:lpstr>
      <vt:lpstr>Equação Lógica</vt:lpstr>
      <vt:lpstr>Inserção de dados na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2022-11-04T13:41:19Z</dcterms:created>
  <dcterms:modified xsi:type="dcterms:W3CDTF">2022-11-04T18:42:29Z</dcterms:modified>
</cp:coreProperties>
</file>