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etro.abrahamian\Desktop\gerencie_py\bases\"/>
    </mc:Choice>
  </mc:AlternateContent>
  <xr:revisionPtr revIDLastSave="0" documentId="13_ncr:1_{4D5C2983-0AD4-4453-8F80-B957AB777A56}" xr6:coauthVersionLast="47" xr6:coauthVersionMax="47" xr10:uidLastSave="{00000000-0000-0000-0000-000000000000}"/>
  <bookViews>
    <workbookView xWindow="-108" yWindow="-108" windowWidth="23256" windowHeight="12456" xr2:uid="{CF51C36A-0443-4703-8E80-DD884817A0C4}"/>
  </bookViews>
  <sheets>
    <sheet name="Tabela4_1 (2)" sheetId="7" r:id="rId1"/>
    <sheet name="PEDIDO FINAL" sheetId="6" r:id="rId2"/>
    <sheet name="COLE" sheetId="5" r:id="rId3"/>
    <sheet name="BASE TRATADA" sheetId="2" r:id="rId4"/>
    <sheet name="BASE" sheetId="1" r:id="rId5"/>
  </sheets>
  <definedNames>
    <definedName name="DadosExternos_1" localSheetId="3" hidden="1">'BASE TRATADA'!$A$1:$F$49</definedName>
    <definedName name="DadosExternos_1" localSheetId="1" hidden="1">'PEDIDO FINAL'!$A$1:$C$15</definedName>
    <definedName name="DadosExternos_2" localSheetId="0" hidden="1">'Tabela4_1 (2)'!$A$1:$F$15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E3" i="6" s="1"/>
  <c r="F3" i="6" s="1"/>
  <c r="D4" i="6"/>
  <c r="D13" i="6"/>
  <c r="D8" i="6"/>
  <c r="E8" i="6" s="1"/>
  <c r="F8" i="6" s="1"/>
  <c r="D9" i="6"/>
  <c r="E9" i="6" s="1"/>
  <c r="F9" i="6" s="1"/>
  <c r="D10" i="6"/>
  <c r="D11" i="6"/>
  <c r="E11" i="6" s="1"/>
  <c r="F11" i="6" s="1"/>
  <c r="D12" i="6"/>
  <c r="E12" i="6" s="1"/>
  <c r="D2" i="6"/>
  <c r="E2" i="6" s="1"/>
  <c r="D6" i="6"/>
  <c r="D7" i="6"/>
  <c r="D14" i="6"/>
  <c r="E14" i="6" s="1"/>
  <c r="D5" i="6"/>
  <c r="E5" i="6" s="1"/>
  <c r="D15" i="6"/>
  <c r="E4" i="6"/>
  <c r="F4" i="6" s="1"/>
  <c r="E13" i="6"/>
  <c r="F13" i="6" s="1"/>
  <c r="E10" i="6"/>
  <c r="F10" i="6" s="1"/>
  <c r="E6" i="6"/>
  <c r="E7" i="6"/>
  <c r="E15" i="6"/>
  <c r="F15" i="6" s="1"/>
  <c r="F12" i="6"/>
  <c r="F2" i="6"/>
  <c r="F6" i="6"/>
  <c r="F7" i="6"/>
  <c r="F14" i="6"/>
  <c r="F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71C974-4534-47EF-9980-06AA9E51A8E9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  <connection id="2" xr16:uid="{A9B4F071-5EBB-424F-A40A-FFA08A559937}" keepAlive="1" name="Consulta - Tabela4" description="Conexão com a consulta 'Tabela4' na pasta de trabalho." type="5" refreshedVersion="8" background="1" saveData="1">
    <dbPr connection="Provider=Microsoft.Mashup.OleDb.1;Data Source=$Workbook$;Location=Tabela4;Extended Properties=&quot;&quot;" command="SELECT * FROM [Tabela4]"/>
  </connection>
  <connection id="3" xr16:uid="{097EDCE5-7568-42DC-8559-778DAE1F3255}" keepAlive="1" name="Consulta - Tabela4_1" description="Conexão com a consulta 'Tabela4_1' na pasta de trabalho." type="5" refreshedVersion="8" background="1" saveData="1">
    <dbPr connection="Provider=Microsoft.Mashup.OleDb.1;Data Source=$Workbook$;Location=Tabela4_1;Extended Properties=&quot;&quot;" command="SELECT * FROM [Tabela4_1]"/>
  </connection>
  <connection id="4" xr16:uid="{0D3EAF7A-C8F9-4D0E-B99B-FBE9EAA94A4B}" keepAlive="1" name="Consulta - Tabela4_1 (2)" description="Conexão com a consulta 'Tabela4_1 (2)' na pasta de trabalho." type="5" refreshedVersion="8" background="1" saveData="1">
    <dbPr connection="Provider=Microsoft.Mashup.OleDb.1;Data Source=$Workbook$;Location=&quot;Tabela4_1 (2)&quot;;Extended Properties=&quot;&quot;" command="SELECT * FROM [Tabela4_1 (2)]"/>
  </connection>
</connections>
</file>

<file path=xl/sharedStrings.xml><?xml version="1.0" encoding="utf-8"?>
<sst xmlns="http://schemas.openxmlformats.org/spreadsheetml/2006/main" count="360" uniqueCount="151">
  <si>
    <t xml:space="preserve">PRODUTO </t>
  </si>
  <si>
    <t>829 - ADESIVO PITU 45 X 29 GRANDE PACOTE C/100</t>
  </si>
  <si>
    <t>829 - ADESIVO PITU LATA - PITÚ LIMÃO PACOTE C/100 UN</t>
  </si>
  <si>
    <t>829 - ADESIVO PITU LATA PACOTE C/100 UN</t>
  </si>
  <si>
    <t>829 - AGUARDENTE PITU GOLD 1L</t>
  </si>
  <si>
    <t>829 - AGUARDENTE PITÚ LATA 350 ML</t>
  </si>
  <si>
    <t>829 - AMASSADOR LIMÃO P / CAIPIRINHA</t>
  </si>
  <si>
    <t>829 - AVENTAL PITÚ P/GARÇON</t>
  </si>
  <si>
    <t>829 - BANDO PITU ( FORRAÇÃO )</t>
  </si>
  <si>
    <t>829 - BATA GRAFIL BRANCA PITÚ P/GARÇON</t>
  </si>
  <si>
    <t>829 - BONE PERSONALIZADO PITÚ</t>
  </si>
  <si>
    <t>829 - CAMISA MALHA AMARELA G</t>
  </si>
  <si>
    <t>829 - CAMISA MALHA AMARELA GG</t>
  </si>
  <si>
    <t xml:space="preserve">829 - CANUDINHO PERSONALIZADO PITU </t>
  </si>
  <si>
    <t>829 - CARTAZ PITU AMARELINHA PACOTE C/ 50</t>
  </si>
  <si>
    <t>829 - CARTAZ PITU MEL E LIMAO C/8 PT FITA DUPLA FACE PC</t>
  </si>
  <si>
    <t>829 - COPO CB 200 ML PITÚ</t>
  </si>
  <si>
    <t>829 - COPO CF 110 ML PITÚ</t>
  </si>
  <si>
    <t>829 - COPO PLASTICO 330 ML CAIPIRINHA</t>
  </si>
  <si>
    <t>829 - COPO VIDRO AMERICANO 2010 - 190ML</t>
  </si>
  <si>
    <t>829 - COPO VIDRO CAIPIRINHA ILHA BELLA</t>
  </si>
  <si>
    <t>829 - COPO VIDRO DOSE PITÚ</t>
  </si>
  <si>
    <t>829 - COPO VIDRO PITÚ GOLD 2304</t>
  </si>
  <si>
    <t>829 - FAIXA PITÚ AQUI TEM</t>
  </si>
  <si>
    <t>829 - KIT AGUARDENTE PITU GOLD / LATA 350 ML</t>
  </si>
  <si>
    <t>829 - MEXEDOR PLASTICO P/CAIPIRINHA GRANDE</t>
  </si>
  <si>
    <t>829 - MOBILE PITU WS</t>
  </si>
  <si>
    <t>829 - PITU COLA LATA 269 ML</t>
  </si>
  <si>
    <t>829 - PITU ICE ABACAXI E COCO LATA 269 ML</t>
  </si>
  <si>
    <t>829 - PITU ICE LIMÃO LATA 269 ML</t>
  </si>
  <si>
    <t>829 - PITU MEL E LIMÃO LATA 350 ML</t>
  </si>
  <si>
    <t>829 - PLACA PITU GOLD</t>
  </si>
  <si>
    <t>829 - PLACA PVC LATA 077 X 044 ESPESSURA 1MM</t>
  </si>
  <si>
    <t>829 - PLACA PVC LITRO PITÚ 1,50 X 0,40 ESPESSURA 1 MM</t>
  </si>
  <si>
    <t>829 - PORTA GARRAFA 600 ML</t>
  </si>
  <si>
    <t>829 - PORTA GARRAFA LITRÃO</t>
  </si>
  <si>
    <t>829 - PORTA LATA PITÚ</t>
  </si>
  <si>
    <t>829 - TOTEM PITÚ WS</t>
  </si>
  <si>
    <t>829 - CAMISA MANGA LONGA  TAM - GG / UV PITU</t>
  </si>
  <si>
    <t xml:space="preserve">829 - COPO PITU 80ML IMPRESSO </t>
  </si>
  <si>
    <t>829 - COPO PITU DESCARTAVEL 150ML</t>
  </si>
  <si>
    <t>QUANTIDADE POR - CX</t>
  </si>
  <si>
    <t>PEDIDO</t>
  </si>
  <si>
    <t>- 01 caixa de pitú litro</t>
  </si>
  <si>
    <t>- 01 caixa de pitú mel e  limão lata 350 ml</t>
  </si>
  <si>
    <t>- 02 caixas de copo descartável 80 ml</t>
  </si>
  <si>
    <t>unidades</t>
  </si>
  <si>
    <t>caixas</t>
  </si>
  <si>
    <t>pitú litro</t>
  </si>
  <si>
    <t>pitú mel e  limão lata 350 ml</t>
  </si>
  <si>
    <t>copo descartável 80 ml</t>
  </si>
  <si>
    <t>QUANTIDADE</t>
  </si>
  <si>
    <t>TIPO</t>
  </si>
  <si>
    <t>SKULL</t>
  </si>
  <si>
    <t>- 100 unidades de adesivo pitu grande</t>
  </si>
  <si>
    <t>adesivo pitu grande</t>
  </si>
  <si>
    <t>QTDREAL</t>
  </si>
  <si>
    <t>10 unidades de kit pitu gold</t>
  </si>
  <si>
    <t>PEDIDO BRUTO</t>
  </si>
  <si>
    <t>QTD</t>
  </si>
  <si>
    <t xml:space="preserve">01 unidade de pitú gold </t>
  </si>
  <si>
    <t>02 pacotes de pitú lata 350 ml</t>
  </si>
  <si>
    <t>02 pacotes de amarelinha lata 350 ml</t>
  </si>
  <si>
    <t xml:space="preserve">01 pacote de pitú cola </t>
  </si>
  <si>
    <t xml:space="preserve">50 unidades de cartaz litro e lata </t>
  </si>
  <si>
    <t xml:space="preserve">01 rolo de bando </t>
  </si>
  <si>
    <t>01 caixa de copo americano 450 ml</t>
  </si>
  <si>
    <t>unidade</t>
  </si>
  <si>
    <t>pacotes</t>
  </si>
  <si>
    <t>pitú lata 350 ml</t>
  </si>
  <si>
    <t>amarelinha lata 350 ml</t>
  </si>
  <si>
    <t>pacote</t>
  </si>
  <si>
    <t>rolo</t>
  </si>
  <si>
    <t>copo americano 450 ml</t>
  </si>
  <si>
    <t>amarelinha litro</t>
  </si>
  <si>
    <t>pitú mel e limão</t>
  </si>
  <si>
    <t>Ice limão</t>
  </si>
  <si>
    <t>Ice abacaxi e coco</t>
  </si>
  <si>
    <t>copo de caipirinha ilha bella</t>
  </si>
  <si>
    <t>avental</t>
  </si>
  <si>
    <t>canudos</t>
  </si>
  <si>
    <t>01 pacote de pitú mel e limão</t>
  </si>
  <si>
    <t>01 pacote de Ice limão</t>
  </si>
  <si>
    <t>01 pacote de Ice abacaxi e coco</t>
  </si>
  <si>
    <t>829 - CARTAZ PITU REMIX</t>
  </si>
  <si>
    <t>COPO AMERICANO GRANDE 450 ML</t>
  </si>
  <si>
    <t>829 - COPO DESCARTAVEL PITU 550 ML</t>
  </si>
  <si>
    <t xml:space="preserve">02 caixas de copo descartável 550 ml </t>
  </si>
  <si>
    <t>copo de dose gold</t>
  </si>
  <si>
    <t>amassadores</t>
  </si>
  <si>
    <t xml:space="preserve">pitú gold </t>
  </si>
  <si>
    <t xml:space="preserve">bando </t>
  </si>
  <si>
    <t xml:space="preserve">pitú cola </t>
  </si>
  <si>
    <t xml:space="preserve">cartaz litro e lata </t>
  </si>
  <si>
    <t xml:space="preserve">copo descartável 550 ml </t>
  </si>
  <si>
    <t>10 caixas de copo de dose gold</t>
  </si>
  <si>
    <t>10 caixas de amassadores</t>
  </si>
  <si>
    <t>02 caixas de amarelinha litro</t>
  </si>
  <si>
    <t>02 caixas de copo de caipirinha ilha bella</t>
  </si>
  <si>
    <t>02 pacotes de canudos</t>
  </si>
  <si>
    <t>- 10 unidades de avental</t>
  </si>
  <si>
    <t>- 50 unidades de adesivo lata</t>
  </si>
  <si>
    <t>copo descartável 150 ml</t>
  </si>
  <si>
    <t>copo de dose vidro pitú</t>
  </si>
  <si>
    <t>adesivo lata</t>
  </si>
  <si>
    <t>cartaz amarelinha</t>
  </si>
  <si>
    <t>cartaz mel e limão</t>
  </si>
  <si>
    <t>réplicas do litro PVC</t>
  </si>
  <si>
    <t>bata</t>
  </si>
  <si>
    <t>bonés</t>
  </si>
  <si>
    <t>porta cerveja 600 ml</t>
  </si>
  <si>
    <t>kit pitu gold</t>
  </si>
  <si>
    <t>- 02 caixas de copo descartável 150 ml</t>
  </si>
  <si>
    <t>- 02 caixas de copo de dose vidro pitú</t>
  </si>
  <si>
    <t>- 50 unidades de cartaz amarelinha</t>
  </si>
  <si>
    <t>- 50 unidades de cartaz mel e limão</t>
  </si>
  <si>
    <t>- 10 unidades de bata</t>
  </si>
  <si>
    <t>- 10 unidades de bonés</t>
  </si>
  <si>
    <t>10 caixas de porta cerveja 600 ml</t>
  </si>
  <si>
    <t>20 unidades de réplicas do litro PVC</t>
  </si>
  <si>
    <t xml:space="preserve">10 unidades de NAO SEI </t>
  </si>
  <si>
    <t xml:space="preserve">NAO SEI </t>
  </si>
  <si>
    <t>829 - AGUARDENTE PITÚ 965 ML - CAIXA C/ 12 UN</t>
  </si>
  <si>
    <t>829 - AGUARDENTE PITU AMARELINHA 965 ML - CAIXA C/ 12 UN</t>
  </si>
  <si>
    <t>829 - AGUARDENTE PITU AMARELINHA LATA 350 ML - PAC C/ 12 UN</t>
  </si>
  <si>
    <t>PRODUTO</t>
  </si>
  <si>
    <t>- 01 caixa de amarelinha litro</t>
  </si>
  <si>
    <t>10 caixas de placas pitu Gold pvc</t>
  </si>
  <si>
    <t>placas pitu Gold pvc</t>
  </si>
  <si>
    <t>- 01 pacote de amarelinha lata 350 ml</t>
  </si>
  <si>
    <t>- 10 unidades de faixa pitú</t>
  </si>
  <si>
    <t>- 50 unidades de adesivo preto</t>
  </si>
  <si>
    <t>01 pacote de pitú limão</t>
  </si>
  <si>
    <t>02 caixas de copo descartável 150 ml</t>
  </si>
  <si>
    <t>01 caixa de copo americano</t>
  </si>
  <si>
    <t>01 caixas de copo de dose vidro pitú</t>
  </si>
  <si>
    <t>50 unidades de cartaz amarelinha</t>
  </si>
  <si>
    <t>50 unidades de cartaz mel e limão</t>
  </si>
  <si>
    <t>10 unidades de réplicas do lata PVC</t>
  </si>
  <si>
    <t>10 unidades de bata</t>
  </si>
  <si>
    <t>01 caixa de porta cerveja 600 ml</t>
  </si>
  <si>
    <t>pitú limão</t>
  </si>
  <si>
    <t>copo americano</t>
  </si>
  <si>
    <t>faixa pitú</t>
  </si>
  <si>
    <t>adesivo preto</t>
  </si>
  <si>
    <t>réplicas do lata PVC</t>
  </si>
  <si>
    <t>05 caixas de copo americano</t>
  </si>
  <si>
    <t>20 unidades de faixa pitú</t>
  </si>
  <si>
    <t>- 10 unidades de réplicas do lata PVC</t>
  </si>
  <si>
    <t>50 unidades de adesivo preto</t>
  </si>
  <si>
    <t>829 - PITU LIMÃO LATA 350ML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</si>
</sst>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36DEF4B2-D088-485A-97D0-CD91B39D45ED}" autoFormatId="16" applyNumberFormats="0" applyBorderFormats="0" applyFontFormats="0" applyPatternFormats="0" applyAlignmentFormats="0" applyWidthHeightFormats="0">
  <queryTableRefresh nextId="7">
    <queryTableFields count="6">
      <queryTableField id="1" name="QTD" tableColumnId="1"/>
      <queryTableField id="2" name="TIPO" tableColumnId="2"/>
      <queryTableField id="3" name="SKULL" tableColumnId="3"/>
      <queryTableField id="4" name="PRODUTO" tableColumnId="4"/>
      <queryTableField id="5" name="QUANTIDADE POR - CX" tableColumnId="5"/>
      <queryTableField id="6" name="QTDREA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4A25359-6E99-433A-A3D4-D4EA41280590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7" name="QTD" tableColumnId="7"/>
      <queryTableField id="8" name="TIPO" tableColumnId="8"/>
      <queryTableField id="10" name="SKULL" tableColumnId="10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374BB36-29F1-47DE-B4CC-E0E27A900C9B}" autoFormatId="16" applyNumberFormats="0" applyBorderFormats="0" applyFontFormats="0" applyPatternFormats="0" applyAlignmentFormats="0" applyWidthHeightFormats="0">
  <queryTableRefresh nextId="16">
    <queryTableFields count="6">
      <queryTableField id="9" name="QUANTIDADE" tableColumnId="7"/>
      <queryTableField id="10" name="TIPO" tableColumnId="8"/>
      <queryTableField id="11" name="SKULL" tableColumnId="9"/>
      <queryTableField id="3" name="PRODUTO " tableColumnId="3"/>
      <queryTableField id="4" name="QUANTIDADE POR - CX" tableColumnId="4"/>
      <queryTableField id="15" name="QTDREAL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A0F549-5D25-4566-B3AF-0670A7AC4696}" name="Tabela4_1__2" displayName="Tabela4_1__2" ref="A1:F15" tableType="queryTable" totalsRowShown="0">
  <autoFilter ref="A1:F15" xr:uid="{BAA0F549-5D25-4566-B3AF-0670A7AC4696}"/>
  <tableColumns count="6">
    <tableColumn id="1" xr3:uid="{B5A77204-CC8A-45C8-8685-01DDDBA389DD}" uniqueName="1" name="QTD" queryTableFieldId="1"/>
    <tableColumn id="2" xr3:uid="{9E874DC8-DC12-454F-811D-C0B7412466FD}" uniqueName="2" name="TIPO" queryTableFieldId="2" dataDxfId="2"/>
    <tableColumn id="3" xr3:uid="{6F3B5F4F-C331-4C4A-B5F1-53AC37568C2B}" uniqueName="3" name="SKULL" queryTableFieldId="3" dataDxfId="1"/>
    <tableColumn id="4" xr3:uid="{022DD44C-6FC8-4B2B-AEBE-A84D934B60B9}" uniqueName="4" name="PRODUTO" queryTableFieldId="4" dataDxfId="0"/>
    <tableColumn id="5" xr3:uid="{03A78338-B6BA-44EE-A960-663AFDA7D787}" uniqueName="5" name="QUANTIDADE POR - CX" queryTableFieldId="5"/>
    <tableColumn id="6" xr3:uid="{17D7B2E9-0767-4173-B06D-82E1B6601754}" uniqueName="6" name="QTDREA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DFBFBC-7C72-46AB-AC8B-2D0BA6A4EA9C}" name="Tabela4_1" displayName="Tabela4_1" ref="A1:F15" tableType="queryTable" totalsRowShown="0" headerRowDxfId="23">
  <sortState xmlns:xlrd2="http://schemas.microsoft.com/office/spreadsheetml/2017/richdata2" ref="A2:F15">
    <sortCondition ref="D1:D15"/>
  </sortState>
  <tableColumns count="6">
    <tableColumn id="7" xr3:uid="{290E76A0-21A7-4644-AA47-16D3A6F83E5E}" uniqueName="7" name="QTD" queryTableFieldId="7"/>
    <tableColumn id="8" xr3:uid="{FC1E01E4-012B-4651-A207-30BE9AC69A9B}" uniqueName="8" name="TIPO" queryTableFieldId="8" dataDxfId="22"/>
    <tableColumn id="10" xr3:uid="{F741298E-2785-4F3F-86F1-74B190D4CE37}" uniqueName="10" name="SKULL" queryTableFieldId="10" dataDxfId="21"/>
    <tableColumn id="4" xr3:uid="{C1436F03-D7AF-4DB6-8F59-3A904C831533}" uniqueName="4" name="PRODUTO" queryTableFieldId="4" dataDxfId="20">
      <calculatedColumnFormula>_xlfn.XLOOKUP(C:C,'BASE TRATADA'!C:C,'BASE TRATADA'!D:D)</calculatedColumnFormula>
    </tableColumn>
    <tableColumn id="5" xr3:uid="{7AD7751D-7AA0-4B88-AB8A-71AA5986E73B}" uniqueName="5" name="QUANTIDADE POR - CX" queryTableFieldId="5" dataDxfId="19">
      <calculatedColumnFormula>_xlfn.XLOOKUP(D:D,'BASE TRATADA'!D:D,'BASE TRATADA'!E:E)</calculatedColumnFormula>
    </tableColumn>
    <tableColumn id="6" xr3:uid="{C67ED460-7ADC-4C0C-AF29-6B3FF9CD6993}" uniqueName="6" name="QTDREAL" queryTableFieldId="6" dataDxfId="18">
      <calculatedColumnFormula>IF(Tabela4_1[[#This Row],[TIPO]]="caixas",Tabela4_1[[#This Row],[QTD]]*Tabela4_1[[#This Row],[QUANTIDADE POR - CX]],Tabela4_1[[#This Row],[QTD]])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925E59-B9D7-4F0E-9957-A85D9D095EC3}" name="Tabela4" displayName="Tabela4" ref="A1:A15" totalsRowShown="0" headerRowDxfId="17">
  <autoFilter ref="A1:A15" xr:uid="{71925E59-B9D7-4F0E-9957-A85D9D095EC3}"/>
  <tableColumns count="1">
    <tableColumn id="1" xr3:uid="{5C8C6668-7639-4185-A565-84483BEF3433}" name="PEDIDO BRU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AF229D-3D67-4250-A568-C2BA8BBAF8FB}" name="Tabela1_1" displayName="Tabela1_1" ref="A1:F49" tableType="queryTable" totalsRowShown="0" headerRowDxfId="16" dataDxfId="15">
  <autoFilter ref="A1:F49" xr:uid="{C2AF229D-3D67-4250-A568-C2BA8BBAF8FB}">
    <filterColumn colId="3">
      <filters>
        <filter val="829 - PLACA PITU GOLD"/>
        <filter val="829 - PLACA PVC LATA 077 X 044 ESPESSURA 1MM"/>
        <filter val="829 - PLACA PVC LITRO PITÚ 1,50 X 0,40 ESPESSURA 1 MM"/>
      </filters>
    </filterColumn>
  </autoFilter>
  <tableColumns count="6">
    <tableColumn id="7" xr3:uid="{C8DAF3E8-9B11-48F1-B88C-284A8E08799A}" uniqueName="7" name="QUANTIDADE" queryTableFieldId="9" dataDxfId="14"/>
    <tableColumn id="8" xr3:uid="{00EB1AF7-9A36-4DDF-BFA3-AA2A9E48E4D4}" uniqueName="8" name="TIPO" queryTableFieldId="10" dataDxfId="13"/>
    <tableColumn id="9" xr3:uid="{018A3C9A-ECC5-4A68-B95C-A7804D59272D}" uniqueName="9" name="SKULL" queryTableFieldId="11" dataDxfId="12"/>
    <tableColumn id="3" xr3:uid="{C2DC3214-8BBE-4A53-84CC-FD52DAED2A82}" uniqueName="3" name="PRODUTO " queryTableFieldId="3" dataDxfId="11"/>
    <tableColumn id="4" xr3:uid="{E621AE86-CBFB-4291-BE50-DD2F82A8CA66}" uniqueName="4" name="QUANTIDADE POR - CX" queryTableFieldId="4" dataDxfId="10"/>
    <tableColumn id="10" xr3:uid="{127851CB-9A9D-4F77-827B-5D5267A2B208}" uniqueName="10" name="QTDREAL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6FF68-F42E-4D15-9405-BE0C28585C05}" name="Tabela1" displayName="Tabela1" ref="A1:C49" totalsRowShown="0" headerRowDxfId="9" headerRowBorderDxfId="8" tableBorderDxfId="7" totalsRowBorderDxfId="6">
  <autoFilter ref="A1:C49" xr:uid="{ABE6FF68-F42E-4D15-9405-BE0C28585C05}">
    <filterColumn colId="1">
      <filters>
        <filter val="829 - ADESIVO PITU 45 X 29 GRANDE PACOTE C/100"/>
        <filter val="829 - ADESIVO PITU LATA - PITÚ LIMÃO PACOTE C/100 UN"/>
        <filter val="829 - ADESIVO PITU LATA PACOTE C/100 UN"/>
        <filter val="829 - AGUARDENTE PITU AMARELINHA 965 ML - CAIXA C/ 12 UN"/>
        <filter val="829 - AGUARDENTE PITU AMARELINHA LATA 350 ML - PAC C/ 12 UN"/>
        <filter val="829 - AGUARDENTE PITU GOLD 1L"/>
        <filter val="829 - BANDO PITU ( FORRAÇÃO )"/>
        <filter val="829 - CAMISA MANGA LONGA  TAM - GG / UV PITU"/>
        <filter val="829 - CANUDINHO PERSONALIZADO PITU"/>
        <filter val="829 - CARTAZ PITU AMARELINHA PACOTE C/ 50"/>
        <filter val="829 - CARTAZ PITU MEL E LIMAO C/8 PT FITA DUPLA FACE PC"/>
        <filter val="829 - CARTAZ PITU REMIX"/>
        <filter val="829 - COPO DESCARTAVEL PITU 550 ML"/>
        <filter val="829 - COPO PITU 80ML IMPRESSO"/>
        <filter val="829 - COPO PITU DESCARTAVEL 150ML"/>
        <filter val="829 - KIT AGUARDENTE PITU GOLD / LATA 350 ML"/>
        <filter val="829 - MOBILE PITU WS"/>
        <filter val="829 - PITU COLA LATA 269 ML"/>
        <filter val="829 - PITU ICE ABACAXI E COCO LATA 269 ML"/>
        <filter val="829 - PITU ICE LIMÃO LATA 269 ML"/>
        <filter val="829 - PITU MEL E LIMÃO LATA 350 ML"/>
        <filter val="829 - PLACA PITU GOLD"/>
      </filters>
    </filterColumn>
  </autoFilter>
  <sortState xmlns:xlrd2="http://schemas.microsoft.com/office/spreadsheetml/2017/richdata2" ref="A2:C49">
    <sortCondition ref="B1:B49"/>
  </sortState>
  <tableColumns count="3">
    <tableColumn id="1" xr3:uid="{064C5EF8-2264-457E-B3CD-D481BD0FB0AD}" name="PEDIDO" dataDxfId="5"/>
    <tableColumn id="2" xr3:uid="{B607048B-81AB-415A-BC87-4187CFC56764}" name="PRODUTO " dataDxfId="4"/>
    <tableColumn id="3" xr3:uid="{4507B261-A0A0-4651-8C3D-3BEF75E77DFE}" name="QUANTIDADE POR - CX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1F10-F065-4213-9DF5-2C64C654D4D9}">
  <dimension ref="A1:F15"/>
  <sheetViews>
    <sheetView tabSelected="1" workbookViewId="0"/>
  </sheetViews>
  <sheetFormatPr defaultRowHeight="14.4" x14ac:dyDescent="0.3"/>
  <cols>
    <col min="1" max="1" width="6.6640625" bestFit="1" customWidth="1"/>
    <col min="2" max="2" width="8.33203125" bestFit="1" customWidth="1"/>
    <col min="3" max="3" width="20.5546875" bestFit="1" customWidth="1"/>
    <col min="4" max="4" width="55.6640625" bestFit="1" customWidth="1"/>
    <col min="5" max="5" width="22" bestFit="1" customWidth="1"/>
    <col min="6" max="6" width="10.77734375" bestFit="1" customWidth="1"/>
  </cols>
  <sheetData>
    <row r="1" spans="1:6" x14ac:dyDescent="0.3">
      <c r="A1" t="s">
        <v>59</v>
      </c>
      <c r="B1" t="s">
        <v>52</v>
      </c>
      <c r="C1" t="s">
        <v>53</v>
      </c>
      <c r="D1" t="s">
        <v>125</v>
      </c>
      <c r="E1" t="s">
        <v>41</v>
      </c>
      <c r="F1" t="s">
        <v>56</v>
      </c>
    </row>
    <row r="2" spans="1:6" x14ac:dyDescent="0.3">
      <c r="A2">
        <v>50</v>
      </c>
      <c r="B2" s="17" t="s">
        <v>46</v>
      </c>
      <c r="C2" s="17" t="s">
        <v>144</v>
      </c>
      <c r="D2" s="17" t="s">
        <v>2</v>
      </c>
      <c r="E2">
        <v>100</v>
      </c>
      <c r="F2">
        <v>50</v>
      </c>
    </row>
    <row r="3" spans="1:6" x14ac:dyDescent="0.3">
      <c r="A3">
        <v>1</v>
      </c>
      <c r="B3" s="17" t="s">
        <v>47</v>
      </c>
      <c r="C3" s="17" t="s">
        <v>74</v>
      </c>
      <c r="D3" s="17" t="s">
        <v>123</v>
      </c>
      <c r="E3">
        <v>12</v>
      </c>
      <c r="F3">
        <v>12</v>
      </c>
    </row>
    <row r="4" spans="1:6" x14ac:dyDescent="0.3">
      <c r="A4">
        <v>1</v>
      </c>
      <c r="B4" s="17" t="s">
        <v>47</v>
      </c>
      <c r="C4" s="17" t="s">
        <v>70</v>
      </c>
      <c r="D4" s="17" t="s">
        <v>124</v>
      </c>
      <c r="E4">
        <v>12</v>
      </c>
      <c r="F4">
        <v>12</v>
      </c>
    </row>
    <row r="5" spans="1:6" x14ac:dyDescent="0.3">
      <c r="A5">
        <v>10</v>
      </c>
      <c r="B5" s="17" t="s">
        <v>46</v>
      </c>
      <c r="C5" s="17" t="s">
        <v>108</v>
      </c>
      <c r="D5" s="17" t="s">
        <v>9</v>
      </c>
      <c r="E5">
        <v>1</v>
      </c>
      <c r="F5">
        <v>10</v>
      </c>
    </row>
    <row r="6" spans="1:6" x14ac:dyDescent="0.3">
      <c r="A6">
        <v>50</v>
      </c>
      <c r="B6" s="17" t="s">
        <v>46</v>
      </c>
      <c r="C6" s="17" t="s">
        <v>105</v>
      </c>
      <c r="D6" s="17" t="s">
        <v>14</v>
      </c>
      <c r="E6">
        <v>50</v>
      </c>
      <c r="F6">
        <v>50</v>
      </c>
    </row>
    <row r="7" spans="1:6" x14ac:dyDescent="0.3">
      <c r="A7">
        <v>50</v>
      </c>
      <c r="B7" s="17" t="s">
        <v>46</v>
      </c>
      <c r="C7" s="17" t="s">
        <v>106</v>
      </c>
      <c r="D7" s="17" t="s">
        <v>15</v>
      </c>
      <c r="E7">
        <v>8</v>
      </c>
      <c r="F7">
        <v>50</v>
      </c>
    </row>
    <row r="8" spans="1:6" x14ac:dyDescent="0.3">
      <c r="A8">
        <v>2</v>
      </c>
      <c r="B8" s="17" t="s">
        <v>47</v>
      </c>
      <c r="C8" s="17" t="s">
        <v>50</v>
      </c>
      <c r="D8" s="17" t="s">
        <v>39</v>
      </c>
      <c r="E8">
        <v>3000</v>
      </c>
      <c r="F8">
        <v>6000</v>
      </c>
    </row>
    <row r="9" spans="1:6" x14ac:dyDescent="0.3">
      <c r="A9">
        <v>2</v>
      </c>
      <c r="B9" s="17" t="s">
        <v>47</v>
      </c>
      <c r="C9" s="17" t="s">
        <v>102</v>
      </c>
      <c r="D9" s="17" t="s">
        <v>40</v>
      </c>
      <c r="E9">
        <v>3000</v>
      </c>
      <c r="F9">
        <v>6000</v>
      </c>
    </row>
    <row r="10" spans="1:6" x14ac:dyDescent="0.3">
      <c r="A10">
        <v>1</v>
      </c>
      <c r="B10" s="17" t="s">
        <v>47</v>
      </c>
      <c r="C10" s="17" t="s">
        <v>142</v>
      </c>
      <c r="D10" s="17" t="s">
        <v>19</v>
      </c>
      <c r="E10">
        <v>24</v>
      </c>
      <c r="F10">
        <v>24</v>
      </c>
    </row>
    <row r="11" spans="1:6" x14ac:dyDescent="0.3">
      <c r="A11">
        <v>1</v>
      </c>
      <c r="B11" s="17" t="s">
        <v>47</v>
      </c>
      <c r="C11" s="17" t="s">
        <v>103</v>
      </c>
      <c r="D11" s="17" t="s">
        <v>21</v>
      </c>
      <c r="E11">
        <v>24</v>
      </c>
      <c r="F11">
        <v>24</v>
      </c>
    </row>
    <row r="12" spans="1:6" x14ac:dyDescent="0.3">
      <c r="A12">
        <v>10</v>
      </c>
      <c r="B12" s="17" t="s">
        <v>46</v>
      </c>
      <c r="C12" s="17" t="s">
        <v>143</v>
      </c>
      <c r="D12" s="17" t="s">
        <v>23</v>
      </c>
      <c r="E12">
        <v>10</v>
      </c>
      <c r="F12">
        <v>10</v>
      </c>
    </row>
    <row r="13" spans="1:6" x14ac:dyDescent="0.3">
      <c r="A13">
        <v>1</v>
      </c>
      <c r="B13" s="17" t="s">
        <v>47</v>
      </c>
      <c r="C13" s="17" t="s">
        <v>141</v>
      </c>
      <c r="D13" s="17" t="s">
        <v>150</v>
      </c>
      <c r="E13">
        <v>12</v>
      </c>
      <c r="F13">
        <v>12</v>
      </c>
    </row>
    <row r="14" spans="1:6" x14ac:dyDescent="0.3">
      <c r="A14">
        <v>10</v>
      </c>
      <c r="B14" s="17" t="s">
        <v>46</v>
      </c>
      <c r="C14" s="17" t="s">
        <v>145</v>
      </c>
      <c r="D14" s="17" t="s">
        <v>32</v>
      </c>
      <c r="E14">
        <v>20</v>
      </c>
      <c r="F14">
        <v>10</v>
      </c>
    </row>
    <row r="15" spans="1:6" x14ac:dyDescent="0.3">
      <c r="A15">
        <v>1</v>
      </c>
      <c r="B15" s="17" t="s">
        <v>47</v>
      </c>
      <c r="C15" s="17" t="s">
        <v>110</v>
      </c>
      <c r="D15" s="17" t="s">
        <v>34</v>
      </c>
      <c r="E15">
        <v>60</v>
      </c>
      <c r="F15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CA57-2083-449B-BE36-4E3C7DA1D241}">
  <dimension ref="A1:F15"/>
  <sheetViews>
    <sheetView workbookViewId="0">
      <selection activeCell="C12" sqref="C12"/>
    </sheetView>
  </sheetViews>
  <sheetFormatPr defaultRowHeight="14.4" x14ac:dyDescent="0.3"/>
  <cols>
    <col min="1" max="1" width="4.44140625" bestFit="1" customWidth="1"/>
    <col min="2" max="2" width="8.33203125" bestFit="1" customWidth="1"/>
    <col min="3" max="3" width="20.5546875" bestFit="1" customWidth="1"/>
    <col min="4" max="4" width="55.6640625" bestFit="1" customWidth="1"/>
    <col min="5" max="5" width="19.77734375" bestFit="1" customWidth="1"/>
    <col min="6" max="6" width="8.5546875" bestFit="1" customWidth="1"/>
    <col min="7" max="7" width="17.33203125" bestFit="1" customWidth="1"/>
    <col min="8" max="8" width="49.77734375" bestFit="1" customWidth="1"/>
    <col min="9" max="10" width="17.33203125" bestFit="1" customWidth="1"/>
  </cols>
  <sheetData>
    <row r="1" spans="1:6" x14ac:dyDescent="0.3">
      <c r="A1" s="11" t="s">
        <v>59</v>
      </c>
      <c r="B1" s="11" t="s">
        <v>52</v>
      </c>
      <c r="C1" s="11" t="s">
        <v>53</v>
      </c>
      <c r="D1" s="11" t="s">
        <v>125</v>
      </c>
      <c r="E1" s="11" t="s">
        <v>41</v>
      </c>
      <c r="F1" s="11" t="s">
        <v>56</v>
      </c>
    </row>
    <row r="2" spans="1:6" x14ac:dyDescent="0.3">
      <c r="A2">
        <v>50</v>
      </c>
      <c r="B2" t="s">
        <v>46</v>
      </c>
      <c r="C2" t="s">
        <v>144</v>
      </c>
      <c r="D2" t="str">
        <f>_xlfn.XLOOKUP(C:C,'BASE TRATADA'!C:C,'BASE TRATADA'!D:D)</f>
        <v>829 - ADESIVO PITU LATA - PITÚ LIMÃO PACOTE C/100 UN</v>
      </c>
      <c r="E2">
        <f>_xlfn.XLOOKUP(D:D,'BASE TRATADA'!D:D,'BASE TRATADA'!E:E)</f>
        <v>100</v>
      </c>
      <c r="F2">
        <f>IF(Tabela4_1[[#This Row],[TIPO]]="caixas",Tabela4_1[[#This Row],[QTD]]*Tabela4_1[[#This Row],[QUANTIDADE POR - CX]],Tabela4_1[[#This Row],[QTD]])</f>
        <v>50</v>
      </c>
    </row>
    <row r="3" spans="1:6" x14ac:dyDescent="0.3">
      <c r="A3">
        <v>1</v>
      </c>
      <c r="B3" t="s">
        <v>47</v>
      </c>
      <c r="C3" t="s">
        <v>74</v>
      </c>
      <c r="D3" t="str">
        <f>_xlfn.XLOOKUP(C:C,'BASE TRATADA'!C:C,'BASE TRATADA'!D:D)</f>
        <v>829 - AGUARDENTE PITU AMARELINHA 965 ML - CAIXA C/ 12 UN</v>
      </c>
      <c r="E3">
        <f>_xlfn.XLOOKUP(D:D,'BASE TRATADA'!D:D,'BASE TRATADA'!E:E)</f>
        <v>12</v>
      </c>
      <c r="F3">
        <f>IF(Tabela4_1[[#This Row],[TIPO]]="caixas",Tabela4_1[[#This Row],[QTD]]*Tabela4_1[[#This Row],[QUANTIDADE POR - CX]],Tabela4_1[[#This Row],[QTD]])</f>
        <v>12</v>
      </c>
    </row>
    <row r="4" spans="1:6" x14ac:dyDescent="0.3">
      <c r="A4">
        <v>1</v>
      </c>
      <c r="B4" t="s">
        <v>47</v>
      </c>
      <c r="C4" t="s">
        <v>70</v>
      </c>
      <c r="D4" t="str">
        <f>_xlfn.XLOOKUP(C:C,'BASE TRATADA'!C:C,'BASE TRATADA'!D:D)</f>
        <v>829 - AGUARDENTE PITU AMARELINHA LATA 350 ML - PAC C/ 12 UN</v>
      </c>
      <c r="E4">
        <f>_xlfn.XLOOKUP(D:D,'BASE TRATADA'!D:D,'BASE TRATADA'!E:E)</f>
        <v>12</v>
      </c>
      <c r="F4">
        <f>IF(Tabela4_1[[#This Row],[TIPO]]="caixas",Tabela4_1[[#This Row],[QTD]]*Tabela4_1[[#This Row],[QUANTIDADE POR - CX]],Tabela4_1[[#This Row],[QTD]])</f>
        <v>12</v>
      </c>
    </row>
    <row r="5" spans="1:6" x14ac:dyDescent="0.3">
      <c r="A5">
        <v>10</v>
      </c>
      <c r="B5" t="s">
        <v>46</v>
      </c>
      <c r="C5" t="s">
        <v>108</v>
      </c>
      <c r="D5" t="str">
        <f>_xlfn.XLOOKUP(C:C,'BASE TRATADA'!C:C,'BASE TRATADA'!D:D)</f>
        <v>829 - BATA GRAFIL BRANCA PITÚ P/GARÇON</v>
      </c>
      <c r="E5">
        <f>_xlfn.XLOOKUP(D:D,'BASE TRATADA'!D:D,'BASE TRATADA'!E:E)</f>
        <v>1</v>
      </c>
      <c r="F5">
        <f>IF(Tabela4_1[[#This Row],[TIPO]]="caixas",Tabela4_1[[#This Row],[QTD]]*Tabela4_1[[#This Row],[QUANTIDADE POR - CX]],Tabela4_1[[#This Row],[QTD]])</f>
        <v>10</v>
      </c>
    </row>
    <row r="6" spans="1:6" x14ac:dyDescent="0.3">
      <c r="A6">
        <v>50</v>
      </c>
      <c r="B6" t="s">
        <v>46</v>
      </c>
      <c r="C6" t="s">
        <v>105</v>
      </c>
      <c r="D6" t="str">
        <f>_xlfn.XLOOKUP(C:C,'BASE TRATADA'!C:C,'BASE TRATADA'!D:D)</f>
        <v>829 - CARTAZ PITU AMARELINHA PACOTE C/ 50</v>
      </c>
      <c r="E6">
        <f>_xlfn.XLOOKUP(D:D,'BASE TRATADA'!D:D,'BASE TRATADA'!E:E)</f>
        <v>50</v>
      </c>
      <c r="F6">
        <f>IF(Tabela4_1[[#This Row],[TIPO]]="caixas",Tabela4_1[[#This Row],[QTD]]*Tabela4_1[[#This Row],[QUANTIDADE POR - CX]],Tabela4_1[[#This Row],[QTD]])</f>
        <v>50</v>
      </c>
    </row>
    <row r="7" spans="1:6" x14ac:dyDescent="0.3">
      <c r="A7">
        <v>50</v>
      </c>
      <c r="B7" t="s">
        <v>46</v>
      </c>
      <c r="C7" t="s">
        <v>106</v>
      </c>
      <c r="D7" t="str">
        <f>_xlfn.XLOOKUP(C:C,'BASE TRATADA'!C:C,'BASE TRATADA'!D:D)</f>
        <v>829 - CARTAZ PITU MEL E LIMAO C/8 PT FITA DUPLA FACE PC</v>
      </c>
      <c r="E7">
        <f>_xlfn.XLOOKUP(D:D,'BASE TRATADA'!D:D,'BASE TRATADA'!E:E)</f>
        <v>8</v>
      </c>
      <c r="F7">
        <f>IF(Tabela4_1[[#This Row],[TIPO]]="caixas",Tabela4_1[[#This Row],[QTD]]*Tabela4_1[[#This Row],[QUANTIDADE POR - CX]],Tabela4_1[[#This Row],[QTD]])</f>
        <v>50</v>
      </c>
    </row>
    <row r="8" spans="1:6" x14ac:dyDescent="0.3">
      <c r="A8">
        <v>2</v>
      </c>
      <c r="B8" t="s">
        <v>47</v>
      </c>
      <c r="C8" t="s">
        <v>50</v>
      </c>
      <c r="D8" t="str">
        <f>_xlfn.XLOOKUP(C:C,'BASE TRATADA'!C:C,'BASE TRATADA'!D:D)</f>
        <v xml:space="preserve">829 - COPO PITU 80ML IMPRESSO </v>
      </c>
      <c r="E8">
        <f>_xlfn.XLOOKUP(D:D,'BASE TRATADA'!D:D,'BASE TRATADA'!E:E)</f>
        <v>3000</v>
      </c>
      <c r="F8">
        <f>IF(Tabela4_1[[#This Row],[TIPO]]="caixas",Tabela4_1[[#This Row],[QTD]]*Tabela4_1[[#This Row],[QUANTIDADE POR - CX]],Tabela4_1[[#This Row],[QTD]])</f>
        <v>6000</v>
      </c>
    </row>
    <row r="9" spans="1:6" x14ac:dyDescent="0.3">
      <c r="A9">
        <v>2</v>
      </c>
      <c r="B9" t="s">
        <v>47</v>
      </c>
      <c r="C9" t="s">
        <v>102</v>
      </c>
      <c r="D9" t="str">
        <f>_xlfn.XLOOKUP(C:C,'BASE TRATADA'!C:C,'BASE TRATADA'!D:D)</f>
        <v>829 - COPO PITU DESCARTAVEL 150ML</v>
      </c>
      <c r="E9">
        <f>_xlfn.XLOOKUP(D:D,'BASE TRATADA'!D:D,'BASE TRATADA'!E:E)</f>
        <v>3000</v>
      </c>
      <c r="F9">
        <f>IF(Tabela4_1[[#This Row],[TIPO]]="caixas",Tabela4_1[[#This Row],[QTD]]*Tabela4_1[[#This Row],[QUANTIDADE POR - CX]],Tabela4_1[[#This Row],[QTD]])</f>
        <v>6000</v>
      </c>
    </row>
    <row r="10" spans="1:6" x14ac:dyDescent="0.3">
      <c r="A10">
        <v>1</v>
      </c>
      <c r="B10" t="s">
        <v>47</v>
      </c>
      <c r="C10" t="s">
        <v>142</v>
      </c>
      <c r="D10" t="str">
        <f>_xlfn.XLOOKUP(C:C,'BASE TRATADA'!C:C,'BASE TRATADA'!D:D)</f>
        <v>829 - COPO VIDRO AMERICANO 2010 - 190ML</v>
      </c>
      <c r="E10">
        <f>_xlfn.XLOOKUP(D:D,'BASE TRATADA'!D:D,'BASE TRATADA'!E:E)</f>
        <v>24</v>
      </c>
      <c r="F10">
        <f>IF(Tabela4_1[[#This Row],[TIPO]]="caixas",Tabela4_1[[#This Row],[QTD]]*Tabela4_1[[#This Row],[QUANTIDADE POR - CX]],Tabela4_1[[#This Row],[QTD]])</f>
        <v>24</v>
      </c>
    </row>
    <row r="11" spans="1:6" x14ac:dyDescent="0.3">
      <c r="A11">
        <v>1</v>
      </c>
      <c r="B11" t="s">
        <v>47</v>
      </c>
      <c r="C11" t="s">
        <v>103</v>
      </c>
      <c r="D11" t="str">
        <f>_xlfn.XLOOKUP(C:C,'BASE TRATADA'!C:C,'BASE TRATADA'!D:D)</f>
        <v>829 - COPO VIDRO DOSE PITÚ</v>
      </c>
      <c r="E11">
        <f>_xlfn.XLOOKUP(D:D,'BASE TRATADA'!D:D,'BASE TRATADA'!E:E)</f>
        <v>24</v>
      </c>
      <c r="F11">
        <f>IF(Tabela4_1[[#This Row],[TIPO]]="caixas",Tabela4_1[[#This Row],[QTD]]*Tabela4_1[[#This Row],[QUANTIDADE POR - CX]],Tabela4_1[[#This Row],[QTD]])</f>
        <v>24</v>
      </c>
    </row>
    <row r="12" spans="1:6" x14ac:dyDescent="0.3">
      <c r="A12">
        <v>10</v>
      </c>
      <c r="B12" t="s">
        <v>46</v>
      </c>
      <c r="C12" t="s">
        <v>143</v>
      </c>
      <c r="D12" t="str">
        <f>_xlfn.XLOOKUP(C:C,'BASE TRATADA'!C:C,'BASE TRATADA'!D:D)</f>
        <v>829 - FAIXA PITÚ AQUI TEM</v>
      </c>
      <c r="E12">
        <f>_xlfn.XLOOKUP(D:D,'BASE TRATADA'!D:D,'BASE TRATADA'!E:E)</f>
        <v>10</v>
      </c>
      <c r="F12">
        <f>IF(Tabela4_1[[#This Row],[TIPO]]="caixas",Tabela4_1[[#This Row],[QTD]]*Tabela4_1[[#This Row],[QUANTIDADE POR - CX]],Tabela4_1[[#This Row],[QTD]])</f>
        <v>10</v>
      </c>
    </row>
    <row r="13" spans="1:6" x14ac:dyDescent="0.3">
      <c r="A13">
        <v>1</v>
      </c>
      <c r="B13" t="s">
        <v>47</v>
      </c>
      <c r="C13" t="s">
        <v>141</v>
      </c>
      <c r="D13" t="str">
        <f>_xlfn.XLOOKUP(C:C,'BASE TRATADA'!C:C,'BASE TRATADA'!D:D)</f>
        <v>829 - PITU LIMÃO LATA 350ML</v>
      </c>
      <c r="E13">
        <f>_xlfn.XLOOKUP(D:D,'BASE TRATADA'!D:D,'BASE TRATADA'!E:E)</f>
        <v>12</v>
      </c>
      <c r="F13">
        <f>IF(Tabela4_1[[#This Row],[TIPO]]="caixas",Tabela4_1[[#This Row],[QTD]]*Tabela4_1[[#This Row],[QUANTIDADE POR - CX]],Tabela4_1[[#This Row],[QTD]])</f>
        <v>12</v>
      </c>
    </row>
    <row r="14" spans="1:6" x14ac:dyDescent="0.3">
      <c r="A14">
        <v>10</v>
      </c>
      <c r="B14" t="s">
        <v>46</v>
      </c>
      <c r="C14" t="s">
        <v>145</v>
      </c>
      <c r="D14" t="str">
        <f>_xlfn.XLOOKUP(C:C,'BASE TRATADA'!C:C,'BASE TRATADA'!D:D)</f>
        <v>829 - PLACA PVC LATA 077 X 044 ESPESSURA 1MM</v>
      </c>
      <c r="E14">
        <f>_xlfn.XLOOKUP(D:D,'BASE TRATADA'!D:D,'BASE TRATADA'!E:E)</f>
        <v>20</v>
      </c>
      <c r="F14">
        <f>IF(Tabela4_1[[#This Row],[TIPO]]="caixas",Tabela4_1[[#This Row],[QTD]]*Tabela4_1[[#This Row],[QUANTIDADE POR - CX]],Tabela4_1[[#This Row],[QTD]])</f>
        <v>10</v>
      </c>
    </row>
    <row r="15" spans="1:6" x14ac:dyDescent="0.3">
      <c r="A15">
        <v>1</v>
      </c>
      <c r="B15" t="s">
        <v>47</v>
      </c>
      <c r="C15" t="s">
        <v>110</v>
      </c>
      <c r="D15" t="str">
        <f>_xlfn.XLOOKUP(C:C,'BASE TRATADA'!C:C,'BASE TRATADA'!D:D)</f>
        <v>829 - PORTA GARRAFA 600 ML</v>
      </c>
      <c r="E15">
        <f>_xlfn.XLOOKUP(D:D,'BASE TRATADA'!D:D,'BASE TRATADA'!E:E)</f>
        <v>60</v>
      </c>
      <c r="F15">
        <f>IF(Tabela4_1[[#This Row],[TIPO]]="caixas",Tabela4_1[[#This Row],[QTD]]*Tabela4_1[[#This Row],[QUANTIDADE POR - CX]],Tabela4_1[[#This Row],[QTD]])</f>
        <v>60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30FA-15EF-46B0-A995-99FDF8B76737}">
  <dimension ref="A1:C16"/>
  <sheetViews>
    <sheetView workbookViewId="0">
      <selection activeCell="A2" sqref="A2:A15"/>
    </sheetView>
  </sheetViews>
  <sheetFormatPr defaultRowHeight="14.4" x14ac:dyDescent="0.3"/>
  <cols>
    <col min="1" max="1" width="34.21875" customWidth="1"/>
    <col min="3" max="3" width="34.88671875" bestFit="1" customWidth="1"/>
  </cols>
  <sheetData>
    <row r="1" spans="1:3" x14ac:dyDescent="0.3">
      <c r="A1" s="14" t="s">
        <v>58</v>
      </c>
    </row>
    <row r="2" spans="1:3" ht="16.8" customHeight="1" x14ac:dyDescent="0.3">
      <c r="A2" t="s">
        <v>126</v>
      </c>
    </row>
    <row r="3" spans="1:3" ht="16.8" customHeight="1" x14ac:dyDescent="0.3">
      <c r="A3" t="s">
        <v>129</v>
      </c>
      <c r="C3" t="s">
        <v>126</v>
      </c>
    </row>
    <row r="4" spans="1:3" ht="16.8" customHeight="1" x14ac:dyDescent="0.3">
      <c r="A4" t="s">
        <v>132</v>
      </c>
      <c r="C4" t="s">
        <v>129</v>
      </c>
    </row>
    <row r="5" spans="1:3" ht="16.8" customHeight="1" x14ac:dyDescent="0.3">
      <c r="A5" t="s">
        <v>45</v>
      </c>
      <c r="C5" t="s">
        <v>132</v>
      </c>
    </row>
    <row r="6" spans="1:3" ht="16.8" customHeight="1" x14ac:dyDescent="0.3">
      <c r="A6" t="s">
        <v>133</v>
      </c>
      <c r="C6" t="s">
        <v>45</v>
      </c>
    </row>
    <row r="7" spans="1:3" ht="16.8" customHeight="1" x14ac:dyDescent="0.3">
      <c r="A7" t="s">
        <v>134</v>
      </c>
      <c r="C7" t="s">
        <v>133</v>
      </c>
    </row>
    <row r="8" spans="1:3" ht="16.8" customHeight="1" x14ac:dyDescent="0.3">
      <c r="A8" t="s">
        <v>135</v>
      </c>
      <c r="C8" t="s">
        <v>134</v>
      </c>
    </row>
    <row r="9" spans="1:3" ht="16.8" customHeight="1" x14ac:dyDescent="0.3">
      <c r="A9" t="s">
        <v>130</v>
      </c>
      <c r="C9" t="s">
        <v>135</v>
      </c>
    </row>
    <row r="10" spans="1:3" ht="16.8" customHeight="1" x14ac:dyDescent="0.3">
      <c r="A10" t="s">
        <v>131</v>
      </c>
      <c r="C10" t="s">
        <v>130</v>
      </c>
    </row>
    <row r="11" spans="1:3" ht="16.8" customHeight="1" x14ac:dyDescent="0.3">
      <c r="A11" t="s">
        <v>136</v>
      </c>
      <c r="C11" t="s">
        <v>131</v>
      </c>
    </row>
    <row r="12" spans="1:3" ht="16.8" customHeight="1" x14ac:dyDescent="0.3">
      <c r="A12" t="s">
        <v>137</v>
      </c>
      <c r="C12" t="s">
        <v>136</v>
      </c>
    </row>
    <row r="13" spans="1:3" ht="16.8" customHeight="1" x14ac:dyDescent="0.3">
      <c r="A13" t="s">
        <v>138</v>
      </c>
      <c r="C13" t="s">
        <v>137</v>
      </c>
    </row>
    <row r="14" spans="1:3" ht="16.8" customHeight="1" x14ac:dyDescent="0.3">
      <c r="A14" t="s">
        <v>139</v>
      </c>
      <c r="C14" t="s">
        <v>138</v>
      </c>
    </row>
    <row r="15" spans="1:3" x14ac:dyDescent="0.3">
      <c r="A15" t="s">
        <v>140</v>
      </c>
      <c r="C15" t="s">
        <v>139</v>
      </c>
    </row>
    <row r="16" spans="1:3" x14ac:dyDescent="0.3">
      <c r="C16" t="s">
        <v>140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759F-60FE-453F-A5A5-55905A911D54}">
  <dimension ref="A1:F49"/>
  <sheetViews>
    <sheetView workbookViewId="0">
      <selection activeCell="C40" sqref="C40"/>
    </sheetView>
  </sheetViews>
  <sheetFormatPr defaultRowHeight="14.4" x14ac:dyDescent="0.3"/>
  <cols>
    <col min="1" max="1" width="16.44140625" bestFit="1" customWidth="1"/>
    <col min="2" max="2" width="9.33203125" bestFit="1" customWidth="1"/>
    <col min="3" max="3" width="23.44140625" bestFit="1" customWidth="1"/>
    <col min="4" max="4" width="55.6640625" bestFit="1" customWidth="1"/>
    <col min="5" max="5" width="24.21875" bestFit="1" customWidth="1"/>
    <col min="6" max="6" width="10.77734375" bestFit="1" customWidth="1"/>
    <col min="7" max="7" width="23.109375" bestFit="1" customWidth="1"/>
    <col min="8" max="8" width="49.77734375" customWidth="1"/>
    <col min="9" max="10" width="22" bestFit="1" customWidth="1"/>
  </cols>
  <sheetData>
    <row r="1" spans="1:6" s="12" customFormat="1" x14ac:dyDescent="0.3">
      <c r="A1" s="12" t="s">
        <v>51</v>
      </c>
      <c r="B1" s="12" t="s">
        <v>52</v>
      </c>
      <c r="C1" s="12" t="s">
        <v>53</v>
      </c>
      <c r="D1" s="12" t="s">
        <v>0</v>
      </c>
      <c r="E1" s="12" t="s">
        <v>41</v>
      </c>
      <c r="F1" t="s">
        <v>56</v>
      </c>
    </row>
    <row r="2" spans="1:6" s="12" customFormat="1" hidden="1" x14ac:dyDescent="0.3">
      <c r="A2" s="12">
        <v>100</v>
      </c>
      <c r="B2" s="12" t="s">
        <v>46</v>
      </c>
      <c r="C2" s="12" t="s">
        <v>55</v>
      </c>
      <c r="D2" s="16" t="s">
        <v>1</v>
      </c>
      <c r="E2" s="12">
        <v>100</v>
      </c>
      <c r="F2">
        <v>100</v>
      </c>
    </row>
    <row r="3" spans="1:6" s="12" customFormat="1" hidden="1" x14ac:dyDescent="0.3">
      <c r="A3" s="12">
        <v>50</v>
      </c>
      <c r="B3" s="12" t="s">
        <v>46</v>
      </c>
      <c r="C3" s="12" t="s">
        <v>144</v>
      </c>
      <c r="D3" s="16" t="s">
        <v>2</v>
      </c>
      <c r="E3" s="12">
        <v>100</v>
      </c>
      <c r="F3">
        <v>50</v>
      </c>
    </row>
    <row r="4" spans="1:6" s="12" customFormat="1" hidden="1" x14ac:dyDescent="0.3">
      <c r="A4" s="12">
        <v>50</v>
      </c>
      <c r="B4" s="12" t="s">
        <v>46</v>
      </c>
      <c r="C4" s="12" t="s">
        <v>104</v>
      </c>
      <c r="D4" s="16" t="s">
        <v>3</v>
      </c>
      <c r="E4" s="12">
        <v>100</v>
      </c>
      <c r="F4">
        <v>50</v>
      </c>
    </row>
    <row r="5" spans="1:6" s="12" customFormat="1" hidden="1" x14ac:dyDescent="0.3">
      <c r="A5" s="12">
        <v>1</v>
      </c>
      <c r="B5" s="12" t="s">
        <v>47</v>
      </c>
      <c r="C5" s="12" t="s">
        <v>48</v>
      </c>
      <c r="D5" s="16" t="s">
        <v>122</v>
      </c>
      <c r="E5" s="12">
        <v>12</v>
      </c>
      <c r="F5">
        <v>12</v>
      </c>
    </row>
    <row r="6" spans="1:6" s="12" customFormat="1" hidden="1" x14ac:dyDescent="0.3">
      <c r="A6" s="12">
        <v>2</v>
      </c>
      <c r="B6" s="12" t="s">
        <v>47</v>
      </c>
      <c r="C6" s="12" t="s">
        <v>74</v>
      </c>
      <c r="D6" s="16" t="s">
        <v>123</v>
      </c>
      <c r="E6" s="12">
        <v>12</v>
      </c>
      <c r="F6">
        <v>24</v>
      </c>
    </row>
    <row r="7" spans="1:6" s="12" customFormat="1" hidden="1" x14ac:dyDescent="0.3">
      <c r="A7" s="12">
        <v>2</v>
      </c>
      <c r="B7" s="12" t="s">
        <v>68</v>
      </c>
      <c r="C7" s="12" t="s">
        <v>70</v>
      </c>
      <c r="D7" s="16" t="s">
        <v>124</v>
      </c>
      <c r="E7" s="12">
        <v>12</v>
      </c>
      <c r="F7">
        <v>2</v>
      </c>
    </row>
    <row r="8" spans="1:6" s="12" customFormat="1" hidden="1" x14ac:dyDescent="0.3">
      <c r="A8" s="12">
        <v>1</v>
      </c>
      <c r="B8" s="12" t="s">
        <v>67</v>
      </c>
      <c r="C8" s="12" t="s">
        <v>90</v>
      </c>
      <c r="D8" s="16" t="s">
        <v>4</v>
      </c>
      <c r="E8" s="12">
        <v>1</v>
      </c>
      <c r="F8">
        <v>1</v>
      </c>
    </row>
    <row r="9" spans="1:6" s="12" customFormat="1" hidden="1" x14ac:dyDescent="0.3">
      <c r="A9" s="12">
        <v>2</v>
      </c>
      <c r="B9" s="12" t="s">
        <v>68</v>
      </c>
      <c r="C9" s="12" t="s">
        <v>69</v>
      </c>
      <c r="D9" s="16" t="s">
        <v>5</v>
      </c>
      <c r="E9" s="12">
        <v>12</v>
      </c>
      <c r="F9">
        <v>2</v>
      </c>
    </row>
    <row r="10" spans="1:6" s="12" customFormat="1" hidden="1" x14ac:dyDescent="0.3">
      <c r="A10" s="12">
        <v>10</v>
      </c>
      <c r="B10" s="12" t="s">
        <v>47</v>
      </c>
      <c r="C10" s="12" t="s">
        <v>89</v>
      </c>
      <c r="D10" s="16" t="s">
        <v>6</v>
      </c>
      <c r="E10" s="12">
        <v>1</v>
      </c>
      <c r="F10">
        <v>10</v>
      </c>
    </row>
    <row r="11" spans="1:6" s="12" customFormat="1" hidden="1" x14ac:dyDescent="0.3">
      <c r="A11" s="12">
        <v>10</v>
      </c>
      <c r="B11" s="12" t="s">
        <v>46</v>
      </c>
      <c r="C11" s="12" t="s">
        <v>79</v>
      </c>
      <c r="D11" s="16" t="s">
        <v>7</v>
      </c>
      <c r="E11" s="12">
        <v>1</v>
      </c>
      <c r="F11">
        <v>10</v>
      </c>
    </row>
    <row r="12" spans="1:6" s="12" customFormat="1" hidden="1" x14ac:dyDescent="0.3">
      <c r="A12" s="12">
        <v>1</v>
      </c>
      <c r="B12" s="12" t="s">
        <v>72</v>
      </c>
      <c r="C12" s="12" t="s">
        <v>91</v>
      </c>
      <c r="D12" s="16" t="s">
        <v>8</v>
      </c>
      <c r="E12" s="12">
        <v>1</v>
      </c>
      <c r="F12">
        <v>1</v>
      </c>
    </row>
    <row r="13" spans="1:6" s="12" customFormat="1" hidden="1" x14ac:dyDescent="0.3">
      <c r="A13" s="12">
        <v>10</v>
      </c>
      <c r="B13" s="12" t="s">
        <v>46</v>
      </c>
      <c r="C13" s="12" t="s">
        <v>108</v>
      </c>
      <c r="D13" s="16" t="s">
        <v>9</v>
      </c>
      <c r="E13" s="12">
        <v>1</v>
      </c>
      <c r="F13">
        <v>10</v>
      </c>
    </row>
    <row r="14" spans="1:6" s="12" customFormat="1" hidden="1" x14ac:dyDescent="0.3">
      <c r="A14" s="12">
        <v>10</v>
      </c>
      <c r="B14" s="12" t="s">
        <v>46</v>
      </c>
      <c r="C14" s="12" t="s">
        <v>109</v>
      </c>
      <c r="D14" s="16" t="s">
        <v>10</v>
      </c>
      <c r="E14" s="12">
        <v>1</v>
      </c>
      <c r="F14">
        <v>10</v>
      </c>
    </row>
    <row r="15" spans="1:6" s="12" customFormat="1" hidden="1" x14ac:dyDescent="0.3">
      <c r="A15" s="12">
        <v>10</v>
      </c>
      <c r="B15" s="12" t="s">
        <v>46</v>
      </c>
      <c r="C15" s="12" t="s">
        <v>121</v>
      </c>
      <c r="D15" s="16" t="s">
        <v>11</v>
      </c>
      <c r="E15" s="12">
        <v>1</v>
      </c>
      <c r="F15">
        <v>10</v>
      </c>
    </row>
    <row r="16" spans="1:6" s="12" customFormat="1" hidden="1" x14ac:dyDescent="0.3">
      <c r="A16" s="12">
        <v>10</v>
      </c>
      <c r="B16" s="12" t="s">
        <v>46</v>
      </c>
      <c r="C16" s="12" t="s">
        <v>121</v>
      </c>
      <c r="D16" s="16" t="s">
        <v>12</v>
      </c>
      <c r="E16" s="12">
        <v>1</v>
      </c>
      <c r="F16">
        <v>10</v>
      </c>
    </row>
    <row r="17" spans="1:6" s="12" customFormat="1" hidden="1" x14ac:dyDescent="0.3">
      <c r="A17" s="12">
        <v>2</v>
      </c>
      <c r="B17" s="12" t="s">
        <v>68</v>
      </c>
      <c r="C17" s="12" t="s">
        <v>80</v>
      </c>
      <c r="D17" s="16" t="s">
        <v>13</v>
      </c>
      <c r="E17" s="12">
        <v>100</v>
      </c>
      <c r="F17">
        <v>2</v>
      </c>
    </row>
    <row r="18" spans="1:6" s="12" customFormat="1" hidden="1" x14ac:dyDescent="0.3">
      <c r="A18" s="12">
        <v>50</v>
      </c>
      <c r="B18" s="12" t="s">
        <v>46</v>
      </c>
      <c r="C18" s="12" t="s">
        <v>105</v>
      </c>
      <c r="D18" s="16" t="s">
        <v>14</v>
      </c>
      <c r="E18" s="12">
        <v>50</v>
      </c>
      <c r="F18">
        <v>50</v>
      </c>
    </row>
    <row r="19" spans="1:6" s="12" customFormat="1" hidden="1" x14ac:dyDescent="0.3">
      <c r="A19" s="12">
        <v>50</v>
      </c>
      <c r="B19" s="12" t="s">
        <v>46</v>
      </c>
      <c r="C19" s="12" t="s">
        <v>106</v>
      </c>
      <c r="D19" s="16" t="s">
        <v>15</v>
      </c>
      <c r="E19" s="12">
        <v>8</v>
      </c>
      <c r="F19">
        <v>50</v>
      </c>
    </row>
    <row r="20" spans="1:6" s="12" customFormat="1" hidden="1" x14ac:dyDescent="0.3">
      <c r="A20" s="12">
        <v>10</v>
      </c>
      <c r="B20" s="12" t="s">
        <v>46</v>
      </c>
      <c r="C20" s="12" t="s">
        <v>121</v>
      </c>
      <c r="D20" s="16" t="s">
        <v>16</v>
      </c>
      <c r="E20" s="12">
        <v>3000</v>
      </c>
      <c r="F20">
        <v>10</v>
      </c>
    </row>
    <row r="21" spans="1:6" s="12" customFormat="1" hidden="1" x14ac:dyDescent="0.3">
      <c r="A21" s="12">
        <v>10</v>
      </c>
      <c r="B21" s="12" t="s">
        <v>46</v>
      </c>
      <c r="C21" s="12" t="s">
        <v>121</v>
      </c>
      <c r="D21" s="16" t="s">
        <v>17</v>
      </c>
      <c r="E21" s="12">
        <v>3000</v>
      </c>
      <c r="F21">
        <v>10</v>
      </c>
    </row>
    <row r="22" spans="1:6" s="12" customFormat="1" hidden="1" x14ac:dyDescent="0.3">
      <c r="A22" s="12">
        <v>10</v>
      </c>
      <c r="B22" s="12" t="s">
        <v>46</v>
      </c>
      <c r="C22" s="12" t="s">
        <v>121</v>
      </c>
      <c r="D22" s="16" t="s">
        <v>18</v>
      </c>
      <c r="E22" s="12">
        <v>1000</v>
      </c>
      <c r="F22">
        <v>10</v>
      </c>
    </row>
    <row r="23" spans="1:6" s="12" customFormat="1" hidden="1" x14ac:dyDescent="0.3">
      <c r="A23" s="12">
        <v>5</v>
      </c>
      <c r="B23" s="12" t="s">
        <v>47</v>
      </c>
      <c r="C23" s="12" t="s">
        <v>142</v>
      </c>
      <c r="D23" s="16" t="s">
        <v>19</v>
      </c>
      <c r="E23" s="12">
        <v>24</v>
      </c>
      <c r="F23">
        <v>120</v>
      </c>
    </row>
    <row r="24" spans="1:6" s="12" customFormat="1" hidden="1" x14ac:dyDescent="0.3">
      <c r="A24" s="12">
        <v>2</v>
      </c>
      <c r="B24" s="12" t="s">
        <v>47</v>
      </c>
      <c r="C24" s="12" t="s">
        <v>78</v>
      </c>
      <c r="D24" s="16" t="s">
        <v>20</v>
      </c>
      <c r="E24" s="12">
        <v>12</v>
      </c>
      <c r="F24">
        <v>24</v>
      </c>
    </row>
    <row r="25" spans="1:6" s="12" customFormat="1" hidden="1" x14ac:dyDescent="0.3">
      <c r="A25" s="12">
        <v>2</v>
      </c>
      <c r="B25" s="12" t="s">
        <v>47</v>
      </c>
      <c r="C25" s="12" t="s">
        <v>103</v>
      </c>
      <c r="D25" s="16" t="s">
        <v>21</v>
      </c>
      <c r="E25" s="12">
        <v>24</v>
      </c>
      <c r="F25">
        <v>48</v>
      </c>
    </row>
    <row r="26" spans="1:6" s="12" customFormat="1" hidden="1" x14ac:dyDescent="0.3">
      <c r="A26" s="12">
        <v>10</v>
      </c>
      <c r="B26" s="12" t="s">
        <v>47</v>
      </c>
      <c r="C26" s="12" t="s">
        <v>88</v>
      </c>
      <c r="D26" s="16" t="s">
        <v>22</v>
      </c>
      <c r="E26" s="12">
        <v>24</v>
      </c>
      <c r="F26">
        <v>240</v>
      </c>
    </row>
    <row r="27" spans="1:6" s="12" customFormat="1" hidden="1" x14ac:dyDescent="0.3">
      <c r="A27" s="12">
        <v>20</v>
      </c>
      <c r="B27" s="12" t="s">
        <v>46</v>
      </c>
      <c r="C27" s="12" t="s">
        <v>143</v>
      </c>
      <c r="D27" s="16" t="s">
        <v>23</v>
      </c>
      <c r="E27" s="12">
        <v>10</v>
      </c>
      <c r="F27">
        <v>20</v>
      </c>
    </row>
    <row r="28" spans="1:6" s="12" customFormat="1" hidden="1" x14ac:dyDescent="0.3">
      <c r="A28" s="12">
        <v>10</v>
      </c>
      <c r="B28" s="12" t="s">
        <v>46</v>
      </c>
      <c r="C28" s="12" t="s">
        <v>111</v>
      </c>
      <c r="D28" s="16" t="s">
        <v>24</v>
      </c>
      <c r="E28" s="12">
        <v>1</v>
      </c>
      <c r="F28">
        <v>10</v>
      </c>
    </row>
    <row r="29" spans="1:6" s="12" customFormat="1" hidden="1" x14ac:dyDescent="0.3">
      <c r="A29" s="12">
        <v>10</v>
      </c>
      <c r="B29" s="12" t="s">
        <v>46</v>
      </c>
      <c r="C29" s="12" t="s">
        <v>121</v>
      </c>
      <c r="D29" s="16" t="s">
        <v>25</v>
      </c>
      <c r="E29" s="12">
        <v>100</v>
      </c>
      <c r="F29">
        <v>10</v>
      </c>
    </row>
    <row r="30" spans="1:6" s="12" customFormat="1" hidden="1" x14ac:dyDescent="0.3">
      <c r="A30" s="12">
        <v>10</v>
      </c>
      <c r="B30" s="12" t="s">
        <v>46</v>
      </c>
      <c r="C30" s="12" t="s">
        <v>121</v>
      </c>
      <c r="D30" s="16" t="s">
        <v>26</v>
      </c>
      <c r="E30" s="12">
        <v>1</v>
      </c>
      <c r="F30">
        <v>10</v>
      </c>
    </row>
    <row r="31" spans="1:6" s="12" customFormat="1" hidden="1" x14ac:dyDescent="0.3">
      <c r="A31" s="12">
        <v>1</v>
      </c>
      <c r="B31" s="12" t="s">
        <v>71</v>
      </c>
      <c r="C31" s="12" t="s">
        <v>92</v>
      </c>
      <c r="D31" s="16" t="s">
        <v>27</v>
      </c>
      <c r="E31" s="12">
        <v>12</v>
      </c>
      <c r="F31">
        <v>1</v>
      </c>
    </row>
    <row r="32" spans="1:6" s="12" customFormat="1" hidden="1" x14ac:dyDescent="0.3">
      <c r="A32" s="12">
        <v>1</v>
      </c>
      <c r="B32" s="12" t="s">
        <v>71</v>
      </c>
      <c r="C32" s="12" t="s">
        <v>77</v>
      </c>
      <c r="D32" s="16" t="s">
        <v>28</v>
      </c>
      <c r="E32" s="12">
        <v>12</v>
      </c>
      <c r="F32">
        <v>1</v>
      </c>
    </row>
    <row r="33" spans="1:6" s="12" customFormat="1" hidden="1" x14ac:dyDescent="0.3">
      <c r="A33" s="12">
        <v>1</v>
      </c>
      <c r="B33" s="12" t="s">
        <v>71</v>
      </c>
      <c r="C33" s="12" t="s">
        <v>76</v>
      </c>
      <c r="D33" s="16" t="s">
        <v>29</v>
      </c>
      <c r="E33" s="12">
        <v>12</v>
      </c>
      <c r="F33">
        <v>1</v>
      </c>
    </row>
    <row r="34" spans="1:6" s="12" customFormat="1" hidden="1" x14ac:dyDescent="0.3">
      <c r="A34" s="12">
        <v>1</v>
      </c>
      <c r="B34" s="12" t="s">
        <v>47</v>
      </c>
      <c r="C34" s="12" t="s">
        <v>49</v>
      </c>
      <c r="D34" s="16" t="s">
        <v>30</v>
      </c>
      <c r="E34" s="12">
        <v>12</v>
      </c>
      <c r="F34">
        <v>12</v>
      </c>
    </row>
    <row r="35" spans="1:6" s="12" customFormat="1" x14ac:dyDescent="0.3">
      <c r="A35" s="12">
        <v>10</v>
      </c>
      <c r="B35" s="12" t="s">
        <v>47</v>
      </c>
      <c r="C35" s="12" t="s">
        <v>128</v>
      </c>
      <c r="D35" s="16" t="s">
        <v>31</v>
      </c>
      <c r="E35" s="12">
        <v>10</v>
      </c>
      <c r="F35">
        <v>100</v>
      </c>
    </row>
    <row r="36" spans="1:6" s="12" customFormat="1" x14ac:dyDescent="0.3">
      <c r="A36" s="12">
        <v>10</v>
      </c>
      <c r="B36" s="12" t="s">
        <v>46</v>
      </c>
      <c r="C36" s="12" t="s">
        <v>145</v>
      </c>
      <c r="D36" s="16" t="s">
        <v>32</v>
      </c>
      <c r="E36" s="12">
        <v>20</v>
      </c>
      <c r="F36">
        <v>10</v>
      </c>
    </row>
    <row r="37" spans="1:6" s="12" customFormat="1" x14ac:dyDescent="0.3">
      <c r="A37" s="12">
        <v>20</v>
      </c>
      <c r="B37" s="12" t="s">
        <v>46</v>
      </c>
      <c r="C37" s="12" t="s">
        <v>107</v>
      </c>
      <c r="D37" s="16" t="s">
        <v>33</v>
      </c>
      <c r="E37" s="12">
        <v>10</v>
      </c>
      <c r="F37">
        <v>20</v>
      </c>
    </row>
    <row r="38" spans="1:6" s="12" customFormat="1" hidden="1" x14ac:dyDescent="0.3">
      <c r="A38" s="12">
        <v>10</v>
      </c>
      <c r="B38" s="12" t="s">
        <v>47</v>
      </c>
      <c r="C38" s="12" t="s">
        <v>110</v>
      </c>
      <c r="D38" s="16" t="s">
        <v>34</v>
      </c>
      <c r="E38" s="12">
        <v>60</v>
      </c>
      <c r="F38">
        <v>600</v>
      </c>
    </row>
    <row r="39" spans="1:6" s="12" customFormat="1" hidden="1" x14ac:dyDescent="0.3">
      <c r="A39" s="12">
        <v>10</v>
      </c>
      <c r="B39" s="12" t="s">
        <v>46</v>
      </c>
      <c r="C39" s="12" t="s">
        <v>121</v>
      </c>
      <c r="D39" s="16" t="s">
        <v>35</v>
      </c>
      <c r="E39" s="12">
        <v>60</v>
      </c>
      <c r="F39">
        <v>10</v>
      </c>
    </row>
    <row r="40" spans="1:6" s="12" customFormat="1" hidden="1" x14ac:dyDescent="0.3">
      <c r="A40" s="12">
        <v>10</v>
      </c>
      <c r="B40" s="12" t="s">
        <v>46</v>
      </c>
      <c r="C40" s="12" t="s">
        <v>121</v>
      </c>
      <c r="D40" s="16" t="s">
        <v>36</v>
      </c>
      <c r="E40" s="12">
        <v>100</v>
      </c>
      <c r="F40">
        <v>10</v>
      </c>
    </row>
    <row r="41" spans="1:6" s="12" customFormat="1" hidden="1" x14ac:dyDescent="0.3">
      <c r="A41" s="12">
        <v>10</v>
      </c>
      <c r="B41" s="12" t="s">
        <v>46</v>
      </c>
      <c r="C41" s="12" t="s">
        <v>121</v>
      </c>
      <c r="D41" s="16" t="s">
        <v>37</v>
      </c>
      <c r="E41" s="12">
        <v>1</v>
      </c>
      <c r="F41">
        <v>10</v>
      </c>
    </row>
    <row r="42" spans="1:6" s="12" customFormat="1" hidden="1" x14ac:dyDescent="0.3">
      <c r="A42" s="12">
        <v>10</v>
      </c>
      <c r="B42" s="12" t="s">
        <v>46</v>
      </c>
      <c r="C42" s="12" t="s">
        <v>121</v>
      </c>
      <c r="D42" s="16" t="s">
        <v>38</v>
      </c>
      <c r="E42" s="12">
        <v>1</v>
      </c>
      <c r="F42">
        <v>10</v>
      </c>
    </row>
    <row r="43" spans="1:6" s="12" customFormat="1" hidden="1" x14ac:dyDescent="0.3">
      <c r="A43" s="12">
        <v>2</v>
      </c>
      <c r="B43" s="12" t="s">
        <v>47</v>
      </c>
      <c r="C43" s="12" t="s">
        <v>50</v>
      </c>
      <c r="D43" s="16" t="s">
        <v>39</v>
      </c>
      <c r="E43" s="12">
        <v>3000</v>
      </c>
      <c r="F43">
        <v>6000</v>
      </c>
    </row>
    <row r="44" spans="1:6" s="12" customFormat="1" hidden="1" x14ac:dyDescent="0.3">
      <c r="A44" s="12">
        <v>2</v>
      </c>
      <c r="B44" s="12" t="s">
        <v>47</v>
      </c>
      <c r="C44" s="12" t="s">
        <v>102</v>
      </c>
      <c r="D44" s="16" t="s">
        <v>40</v>
      </c>
      <c r="E44" s="12">
        <v>3000</v>
      </c>
      <c r="F44">
        <v>6000</v>
      </c>
    </row>
    <row r="45" spans="1:6" s="12" customFormat="1" hidden="1" x14ac:dyDescent="0.3">
      <c r="A45" s="12">
        <v>1</v>
      </c>
      <c r="B45" s="12" t="s">
        <v>71</v>
      </c>
      <c r="C45" s="12" t="s">
        <v>75</v>
      </c>
      <c r="D45" s="16" t="s">
        <v>30</v>
      </c>
      <c r="E45" s="12">
        <v>12</v>
      </c>
      <c r="F45">
        <v>1</v>
      </c>
    </row>
    <row r="46" spans="1:6" hidden="1" x14ac:dyDescent="0.3">
      <c r="A46" s="12">
        <v>50</v>
      </c>
      <c r="B46" s="12" t="s">
        <v>46</v>
      </c>
      <c r="C46" s="12" t="s">
        <v>93</v>
      </c>
      <c r="D46" s="16" t="s">
        <v>84</v>
      </c>
      <c r="E46" s="12">
        <v>50</v>
      </c>
      <c r="F46">
        <v>50</v>
      </c>
    </row>
    <row r="47" spans="1:6" hidden="1" x14ac:dyDescent="0.3">
      <c r="A47" s="12">
        <v>1</v>
      </c>
      <c r="B47" s="12" t="s">
        <v>47</v>
      </c>
      <c r="C47" s="12" t="s">
        <v>73</v>
      </c>
      <c r="D47" s="16" t="s">
        <v>85</v>
      </c>
      <c r="E47" s="12"/>
    </row>
    <row r="48" spans="1:6" hidden="1" x14ac:dyDescent="0.3">
      <c r="A48" s="12">
        <v>2</v>
      </c>
      <c r="B48" s="12" t="s">
        <v>47</v>
      </c>
      <c r="C48" s="12" t="s">
        <v>94</v>
      </c>
      <c r="D48" s="16" t="s">
        <v>86</v>
      </c>
      <c r="E48" s="12">
        <v>3000</v>
      </c>
      <c r="F48">
        <v>6000</v>
      </c>
    </row>
    <row r="49" spans="1:6" hidden="1" x14ac:dyDescent="0.3">
      <c r="A49" s="12">
        <v>1</v>
      </c>
      <c r="B49" s="12" t="s">
        <v>71</v>
      </c>
      <c r="C49" s="12" t="s">
        <v>141</v>
      </c>
      <c r="D49" s="16" t="s">
        <v>150</v>
      </c>
      <c r="E49" s="12">
        <v>12</v>
      </c>
      <c r="F49">
        <v>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008-113B-486B-9620-EA927E38B2B4}">
  <dimension ref="A1:C49"/>
  <sheetViews>
    <sheetView topLeftCell="A8" workbookViewId="0">
      <selection activeCell="B45" sqref="B45"/>
    </sheetView>
  </sheetViews>
  <sheetFormatPr defaultRowHeight="14.4" x14ac:dyDescent="0.3"/>
  <cols>
    <col min="1" max="1" width="35.21875" bestFit="1" customWidth="1"/>
    <col min="2" max="2" width="55.77734375" bestFit="1" customWidth="1"/>
    <col min="3" max="3" width="24.88671875" bestFit="1" customWidth="1"/>
  </cols>
  <sheetData>
    <row r="1" spans="1:3" s="1" customFormat="1" ht="18.600000000000001" customHeight="1" x14ac:dyDescent="0.3">
      <c r="A1" s="6" t="s">
        <v>42</v>
      </c>
      <c r="B1" s="7" t="s">
        <v>0</v>
      </c>
      <c r="C1" s="8" t="s">
        <v>41</v>
      </c>
    </row>
    <row r="2" spans="1:3" s="1" customFormat="1" ht="18.600000000000001" customHeight="1" x14ac:dyDescent="0.3">
      <c r="A2" s="4" t="s">
        <v>54</v>
      </c>
      <c r="B2" s="2" t="s">
        <v>1</v>
      </c>
      <c r="C2" s="5">
        <v>100</v>
      </c>
    </row>
    <row r="3" spans="1:3" s="1" customFormat="1" ht="18.600000000000001" customHeight="1" x14ac:dyDescent="0.3">
      <c r="A3" s="3" t="s">
        <v>149</v>
      </c>
      <c r="B3" s="2" t="s">
        <v>2</v>
      </c>
      <c r="C3" s="5">
        <v>100</v>
      </c>
    </row>
    <row r="4" spans="1:3" s="1" customFormat="1" ht="18.600000000000001" customHeight="1" x14ac:dyDescent="0.3">
      <c r="A4" s="4" t="s">
        <v>101</v>
      </c>
      <c r="B4" s="2" t="s">
        <v>3</v>
      </c>
      <c r="C4" s="5">
        <v>100</v>
      </c>
    </row>
    <row r="5" spans="1:3" s="1" customFormat="1" ht="18.600000000000001" hidden="1" customHeight="1" x14ac:dyDescent="0.3">
      <c r="A5" s="4" t="s">
        <v>43</v>
      </c>
      <c r="B5" s="2" t="s">
        <v>122</v>
      </c>
      <c r="C5" s="5">
        <v>12</v>
      </c>
    </row>
    <row r="6" spans="1:3" s="1" customFormat="1" ht="18.600000000000001" customHeight="1" x14ac:dyDescent="0.3">
      <c r="A6" s="3" t="s">
        <v>97</v>
      </c>
      <c r="B6" s="2" t="s">
        <v>123</v>
      </c>
      <c r="C6" s="5">
        <v>12</v>
      </c>
    </row>
    <row r="7" spans="1:3" s="1" customFormat="1" ht="18.600000000000001" customHeight="1" x14ac:dyDescent="0.3">
      <c r="A7" s="3" t="s">
        <v>62</v>
      </c>
      <c r="B7" s="2" t="s">
        <v>124</v>
      </c>
      <c r="C7" s="5">
        <v>12</v>
      </c>
    </row>
    <row r="8" spans="1:3" s="1" customFormat="1" ht="18.600000000000001" customHeight="1" x14ac:dyDescent="0.3">
      <c r="A8" s="3" t="s">
        <v>60</v>
      </c>
      <c r="B8" s="2" t="s">
        <v>4</v>
      </c>
      <c r="C8" s="5">
        <v>1</v>
      </c>
    </row>
    <row r="9" spans="1:3" s="1" customFormat="1" ht="18.600000000000001" hidden="1" customHeight="1" x14ac:dyDescent="0.3">
      <c r="A9" s="3" t="s">
        <v>61</v>
      </c>
      <c r="B9" s="2" t="s">
        <v>5</v>
      </c>
      <c r="C9" s="5">
        <v>12</v>
      </c>
    </row>
    <row r="10" spans="1:3" s="1" customFormat="1" ht="18.600000000000001" hidden="1" customHeight="1" x14ac:dyDescent="0.3">
      <c r="A10" s="3" t="s">
        <v>96</v>
      </c>
      <c r="B10" s="2" t="s">
        <v>6</v>
      </c>
      <c r="C10" s="5">
        <v>1</v>
      </c>
    </row>
    <row r="11" spans="1:3" s="1" customFormat="1" ht="18.600000000000001" hidden="1" customHeight="1" x14ac:dyDescent="0.3">
      <c r="A11" s="4" t="s">
        <v>100</v>
      </c>
      <c r="B11" s="2" t="s">
        <v>7</v>
      </c>
      <c r="C11" s="5">
        <v>1</v>
      </c>
    </row>
    <row r="12" spans="1:3" s="1" customFormat="1" ht="18.600000000000001" customHeight="1" x14ac:dyDescent="0.3">
      <c r="A12" s="3" t="s">
        <v>65</v>
      </c>
      <c r="B12" s="2" t="s">
        <v>8</v>
      </c>
      <c r="C12" s="5">
        <v>1</v>
      </c>
    </row>
    <row r="13" spans="1:3" s="1" customFormat="1" ht="18.600000000000001" hidden="1" customHeight="1" x14ac:dyDescent="0.3">
      <c r="A13" s="4" t="s">
        <v>116</v>
      </c>
      <c r="B13" s="2" t="s">
        <v>9</v>
      </c>
      <c r="C13" s="5">
        <v>1</v>
      </c>
    </row>
    <row r="14" spans="1:3" s="1" customFormat="1" ht="18.600000000000001" hidden="1" customHeight="1" x14ac:dyDescent="0.3">
      <c r="A14" s="4" t="s">
        <v>117</v>
      </c>
      <c r="B14" s="2" t="s">
        <v>10</v>
      </c>
      <c r="C14" s="5">
        <v>1</v>
      </c>
    </row>
    <row r="15" spans="1:3" s="1" customFormat="1" ht="18.600000000000001" hidden="1" customHeight="1" x14ac:dyDescent="0.3">
      <c r="A15" s="3" t="s">
        <v>120</v>
      </c>
      <c r="B15" s="2" t="s">
        <v>11</v>
      </c>
      <c r="C15" s="5">
        <v>1</v>
      </c>
    </row>
    <row r="16" spans="1:3" s="1" customFormat="1" ht="18.600000000000001" hidden="1" customHeight="1" x14ac:dyDescent="0.3">
      <c r="A16" s="3" t="s">
        <v>120</v>
      </c>
      <c r="B16" s="2" t="s">
        <v>12</v>
      </c>
      <c r="C16" s="5">
        <v>1</v>
      </c>
    </row>
    <row r="17" spans="1:3" s="1" customFormat="1" ht="18.600000000000001" customHeight="1" x14ac:dyDescent="0.3">
      <c r="A17" s="3" t="s">
        <v>120</v>
      </c>
      <c r="B17" s="2" t="s">
        <v>38</v>
      </c>
      <c r="C17" s="5">
        <v>1</v>
      </c>
    </row>
    <row r="18" spans="1:3" s="1" customFormat="1" ht="18.600000000000001" customHeight="1" x14ac:dyDescent="0.3">
      <c r="A18" s="3" t="s">
        <v>99</v>
      </c>
      <c r="B18" s="2" t="s">
        <v>13</v>
      </c>
      <c r="C18" s="5">
        <v>100</v>
      </c>
    </row>
    <row r="19" spans="1:3" s="1" customFormat="1" ht="18.600000000000001" customHeight="1" x14ac:dyDescent="0.3">
      <c r="A19" s="4" t="s">
        <v>114</v>
      </c>
      <c r="B19" s="2" t="s">
        <v>14</v>
      </c>
      <c r="C19" s="5">
        <v>50</v>
      </c>
    </row>
    <row r="20" spans="1:3" s="1" customFormat="1" ht="18.600000000000001" hidden="1" customHeight="1" x14ac:dyDescent="0.3">
      <c r="A20" s="3" t="s">
        <v>120</v>
      </c>
      <c r="B20" s="2" t="s">
        <v>16</v>
      </c>
      <c r="C20" s="5">
        <v>3000</v>
      </c>
    </row>
    <row r="21" spans="1:3" s="1" customFormat="1" ht="18.600000000000001" hidden="1" customHeight="1" x14ac:dyDescent="0.3">
      <c r="A21" s="3" t="s">
        <v>120</v>
      </c>
      <c r="B21" s="2" t="s">
        <v>17</v>
      </c>
      <c r="C21" s="5">
        <v>3000</v>
      </c>
    </row>
    <row r="22" spans="1:3" s="1" customFormat="1" ht="18.600000000000001" hidden="1" customHeight="1" x14ac:dyDescent="0.3">
      <c r="A22" s="3" t="s">
        <v>120</v>
      </c>
      <c r="B22" s="2" t="s">
        <v>18</v>
      </c>
      <c r="C22" s="5">
        <v>1000</v>
      </c>
    </row>
    <row r="23" spans="1:3" s="1" customFormat="1" ht="18.600000000000001" hidden="1" customHeight="1" x14ac:dyDescent="0.3">
      <c r="A23" t="s">
        <v>146</v>
      </c>
      <c r="B23" s="2" t="s">
        <v>19</v>
      </c>
      <c r="C23" s="5">
        <v>24</v>
      </c>
    </row>
    <row r="24" spans="1:3" s="1" customFormat="1" ht="18.600000000000001" hidden="1" customHeight="1" x14ac:dyDescent="0.3">
      <c r="A24" s="3" t="s">
        <v>98</v>
      </c>
      <c r="B24" s="2" t="s">
        <v>20</v>
      </c>
      <c r="C24" s="5">
        <v>12</v>
      </c>
    </row>
    <row r="25" spans="1:3" s="1" customFormat="1" ht="18.600000000000001" hidden="1" customHeight="1" x14ac:dyDescent="0.3">
      <c r="A25" s="4" t="s">
        <v>113</v>
      </c>
      <c r="B25" s="2" t="s">
        <v>21</v>
      </c>
      <c r="C25" s="5">
        <v>24</v>
      </c>
    </row>
    <row r="26" spans="1:3" s="1" customFormat="1" ht="18.600000000000001" hidden="1" customHeight="1" x14ac:dyDescent="0.3">
      <c r="A26" s="3" t="s">
        <v>95</v>
      </c>
      <c r="B26" s="2" t="s">
        <v>22</v>
      </c>
      <c r="C26" s="5">
        <v>24</v>
      </c>
    </row>
    <row r="27" spans="1:3" s="1" customFormat="1" ht="18.600000000000001" hidden="1" customHeight="1" x14ac:dyDescent="0.3">
      <c r="A27" s="3" t="s">
        <v>147</v>
      </c>
      <c r="B27" s="2" t="s">
        <v>23</v>
      </c>
      <c r="C27" s="5">
        <v>10</v>
      </c>
    </row>
    <row r="28" spans="1:3" s="1" customFormat="1" ht="18.600000000000001" customHeight="1" x14ac:dyDescent="0.3">
      <c r="A28" s="4" t="s">
        <v>115</v>
      </c>
      <c r="B28" s="2" t="s">
        <v>15</v>
      </c>
      <c r="C28" s="5">
        <v>8</v>
      </c>
    </row>
    <row r="29" spans="1:3" s="1" customFormat="1" ht="18.600000000000001" hidden="1" customHeight="1" x14ac:dyDescent="0.3">
      <c r="A29" s="3" t="s">
        <v>120</v>
      </c>
      <c r="B29" s="2" t="s">
        <v>25</v>
      </c>
      <c r="C29" s="5">
        <v>100</v>
      </c>
    </row>
    <row r="30" spans="1:3" s="1" customFormat="1" ht="18.600000000000001" customHeight="1" x14ac:dyDescent="0.3">
      <c r="A30" s="3" t="s">
        <v>64</v>
      </c>
      <c r="B30" s="2" t="s">
        <v>84</v>
      </c>
      <c r="C30" s="5">
        <v>50</v>
      </c>
    </row>
    <row r="31" spans="1:3" s="1" customFormat="1" ht="18.600000000000001" customHeight="1" x14ac:dyDescent="0.3">
      <c r="A31" s="3" t="s">
        <v>87</v>
      </c>
      <c r="B31" s="2" t="s">
        <v>86</v>
      </c>
      <c r="C31" s="5">
        <v>3000</v>
      </c>
    </row>
    <row r="32" spans="1:3" s="1" customFormat="1" ht="18.600000000000001" customHeight="1" x14ac:dyDescent="0.3">
      <c r="A32" s="4" t="s">
        <v>45</v>
      </c>
      <c r="B32" s="2" t="s">
        <v>39</v>
      </c>
      <c r="C32" s="5">
        <v>3000</v>
      </c>
    </row>
    <row r="33" spans="1:3" s="1" customFormat="1" ht="18.600000000000001" customHeight="1" x14ac:dyDescent="0.3">
      <c r="A33" s="4" t="s">
        <v>112</v>
      </c>
      <c r="B33" s="2" t="s">
        <v>40</v>
      </c>
      <c r="C33" s="5">
        <v>3000</v>
      </c>
    </row>
    <row r="34" spans="1:3" s="1" customFormat="1" ht="18.600000000000001" customHeight="1" x14ac:dyDescent="0.3">
      <c r="A34" s="13" t="s">
        <v>57</v>
      </c>
      <c r="B34" s="2" t="s">
        <v>24</v>
      </c>
      <c r="C34" s="5">
        <v>1</v>
      </c>
    </row>
    <row r="35" spans="1:3" s="1" customFormat="1" ht="18.600000000000001" customHeight="1" x14ac:dyDescent="0.3">
      <c r="A35" s="3" t="s">
        <v>120</v>
      </c>
      <c r="B35" s="2" t="s">
        <v>26</v>
      </c>
      <c r="C35" s="5">
        <v>1</v>
      </c>
    </row>
    <row r="36" spans="1:3" s="1" customFormat="1" ht="18.600000000000001" hidden="1" customHeight="1" x14ac:dyDescent="0.3">
      <c r="A36" s="4" t="s">
        <v>148</v>
      </c>
      <c r="B36" s="2" t="s">
        <v>32</v>
      </c>
      <c r="C36" s="5">
        <v>20</v>
      </c>
    </row>
    <row r="37" spans="1:3" s="1" customFormat="1" ht="18.600000000000001" hidden="1" customHeight="1" x14ac:dyDescent="0.3">
      <c r="A37" s="3" t="s">
        <v>119</v>
      </c>
      <c r="B37" s="2" t="s">
        <v>33</v>
      </c>
      <c r="C37" s="5">
        <v>10</v>
      </c>
    </row>
    <row r="38" spans="1:3" s="1" customFormat="1" ht="18.600000000000001" hidden="1" customHeight="1" x14ac:dyDescent="0.3">
      <c r="A38" s="3" t="s">
        <v>118</v>
      </c>
      <c r="B38" s="2" t="s">
        <v>34</v>
      </c>
      <c r="C38" s="5">
        <v>60</v>
      </c>
    </row>
    <row r="39" spans="1:3" s="1" customFormat="1" ht="18.600000000000001" hidden="1" customHeight="1" x14ac:dyDescent="0.3">
      <c r="A39" s="3" t="s">
        <v>120</v>
      </c>
      <c r="B39" s="2" t="s">
        <v>35</v>
      </c>
      <c r="C39" s="5">
        <v>60</v>
      </c>
    </row>
    <row r="40" spans="1:3" s="1" customFormat="1" ht="18.600000000000001" hidden="1" customHeight="1" x14ac:dyDescent="0.3">
      <c r="A40" s="3" t="s">
        <v>120</v>
      </c>
      <c r="B40" s="2" t="s">
        <v>36</v>
      </c>
      <c r="C40" s="5">
        <v>100</v>
      </c>
    </row>
    <row r="41" spans="1:3" s="1" customFormat="1" ht="18.600000000000001" hidden="1" customHeight="1" x14ac:dyDescent="0.3">
      <c r="A41" s="3" t="s">
        <v>120</v>
      </c>
      <c r="B41" s="2" t="s">
        <v>37</v>
      </c>
      <c r="C41" s="5">
        <v>1</v>
      </c>
    </row>
    <row r="42" spans="1:3" s="1" customFormat="1" ht="18.600000000000001" customHeight="1" x14ac:dyDescent="0.3">
      <c r="A42" s="3" t="s">
        <v>63</v>
      </c>
      <c r="B42" s="2" t="s">
        <v>27</v>
      </c>
      <c r="C42" s="5">
        <v>12</v>
      </c>
    </row>
    <row r="43" spans="1:3" s="1" customFormat="1" ht="18.600000000000001" customHeight="1" x14ac:dyDescent="0.3">
      <c r="A43" s="3" t="s">
        <v>83</v>
      </c>
      <c r="B43" s="2" t="s">
        <v>28</v>
      </c>
      <c r="C43" s="5">
        <v>12</v>
      </c>
    </row>
    <row r="44" spans="1:3" s="1" customFormat="1" ht="18.600000000000001" customHeight="1" x14ac:dyDescent="0.3">
      <c r="A44" s="3" t="s">
        <v>82</v>
      </c>
      <c r="B44" s="2" t="s">
        <v>29</v>
      </c>
      <c r="C44" s="5">
        <v>12</v>
      </c>
    </row>
    <row r="45" spans="1:3" x14ac:dyDescent="0.3">
      <c r="A45" s="3" t="s">
        <v>132</v>
      </c>
      <c r="B45" s="2" t="s">
        <v>150</v>
      </c>
      <c r="C45" s="5">
        <v>12</v>
      </c>
    </row>
    <row r="46" spans="1:3" x14ac:dyDescent="0.3">
      <c r="A46" s="4" t="s">
        <v>44</v>
      </c>
      <c r="B46" s="2" t="s">
        <v>30</v>
      </c>
      <c r="C46" s="5">
        <v>12</v>
      </c>
    </row>
    <row r="47" spans="1:3" hidden="1" x14ac:dyDescent="0.3">
      <c r="A47" s="3" t="s">
        <v>66</v>
      </c>
      <c r="B47" s="2" t="s">
        <v>85</v>
      </c>
      <c r="C47" s="5"/>
    </row>
    <row r="48" spans="1:3" x14ac:dyDescent="0.3">
      <c r="A48" s="15" t="s">
        <v>81</v>
      </c>
      <c r="B48" s="9" t="s">
        <v>30</v>
      </c>
      <c r="C48" s="10">
        <v>12</v>
      </c>
    </row>
    <row r="49" spans="1:3" x14ac:dyDescent="0.3">
      <c r="A49" s="15" t="s">
        <v>127</v>
      </c>
      <c r="B49" s="9" t="s">
        <v>31</v>
      </c>
      <c r="C49" s="10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d 9 6 4 9 2 - e 0 b a - 4 0 2 5 - a c b f - 4 4 c d 8 c 6 1 5 2 9 2 "   x m l n s = " h t t p : / / s c h e m a s . m i c r o s o f t . c o m / D a t a M a s h u p " > A A A A A F c G A A B Q S w M E F A A C A A g A I 4 J u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C O C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g m 5 a d 9 1 7 Z F A D A A A g E g A A E w A c A E Z v c m 1 1 b G F z L 1 N l Y 3 R p b 2 4 x L m 0 g o h g A K K A U A A A A A A A A A A A A A A A A A A A A A A A A A A A A 3 V f R b t o w F H 1 H 4 h + u 3 B e Y U q R Q t p e q D 5 Q w C Q 0 V C u k 2 C a H J T V z V a k i i x E z t E F + z h z 3 t K / p j s 0 k C D n F C 2 m V U G g + A E v u e 4 3 O P f Z K Q W I x 6 L k y j X / 2 8 X q v X w n s c E B t M f E s c r M M F O I T V a 8 A / H z 2 X E X 6 h / 2 g R p 9 V b B g F x 2 R c v e L j 1 v I d G c z W 7 w g t y g e K Z a L 6 e 9 c Q M l 8 2 1 q M A J M q n v Q d d h J M C 2 h 3 g t P t g h L T P A b n j n B Y u e 5 y w X r v n k k 7 C x g d N W K 3 R 9 0 7 0 y B 0 b X 6 M N 4 N I F T 6 H 1 F G g x c 9 q H T E k P X 6 + Y W 4 D N 2 v A C m y 9 u Q U b Z 8 / i 2 j T I j v Y I v w I U v S 2 O e i o V P g X 0 i L R w X J c J M 8 M m 2 F x n 1 j Y I x Q I Z S e i 6 W g p S G w i Y A 8 f Q G m Q b 9 T m w Y g d H I x + L y o Q R y 6 o I y v I d j B T 3 2 H s k h M J b r O B U z K a 7 A Z z X W I p g n w y 6 c + t u 7 j 0 i R o r D j L t Q b X S 4 + R K X v i C L 3 w u w Z 3 2 A l J U 4 O E a k u q 2 2 r L x F N i 6 w c 6 f 3 C d w h U S I u O z g H H a a 4 l K O 3 W j t I Z 6 n o h 7 K 9 i t U y + p I J R T M K W h X q B i + y 9 V 1 F M y b m C l P Z W i l K t l 1 l n t c v u t H R k / 3 g O F / k 9 L k E U 8 e 8 G u E 7 A W p o 8 4 + Q 2 z 4 J v Z 2 i q n B Z G W I U y I 6 y 0 I t n k F C d 7 l J 2 D U g 1 C J f y Z r L l R F 0 0 8 3 w y H K y o 3 M w X i 0 d 3 3 j j N 1 p i O R O j E k Q e i 5 2 6 A / 8 / O v 5 J 1 f a p h Y / 1 D n D H c G u b W / 9 r F i I q G 4 a k 3 5 3 y P 8 S b l + g d z A T R O a 8 R C I Y s H v i w m z H Y w 7 v Y H a i P K b n Q L i / U 4 M l N / M u e z C k C z 8 / C o S M R U s T c k Y S a i D q t X o O w W 7 a r f U a d V W Y 2 b j r v D r u O t X F X d R u u J z c m K P y + 6 7 S m I v B 3 y D s s s j / I P K 2 2 l Y W f F H F V g b j O C E o o a u i c E v l O I E o s a k s F p O a C o W P F Z E p C s q g l A i 9 Y V y q j H f s 0 F S 3 p r r o T N u B Z x b K a 0 M m R q X N k G T v e j + S u j 4 u P L D D n P j c z y I z o I s c J 5 T N v j Q h g b B Z U F 7 Y i X U e i s M C V 3 T y 3 S j x 1 Z C P L b 5 f C + w Q O z I S v w j x / Q t 8 2 N k i h 6 W h 5 e x X o S u e A b 6 9 / q W X z 6 3 w t Z f b O n P S x N 1 X d 3 z v 8 J + M D G 5 1 y N w 4 + D 6 9 G b R 9 E F S / a J c 2 c P r x o w o D l 3 m e O 9 l 1 B B r t J v q v W l p p R 1 N q p h Z 1 / g d Q S w E C L Q A U A A I A C A A j g m 5 a w 8 V I w q U A A A D 2 A A A A E g A A A A A A A A A A A A A A A A A A A A A A Q 2 9 u Z m l n L 1 B h Y 2 t h Z 2 U u e G 1 s U E s B A i 0 A F A A C A A g A I 4 J u W g / K 6 a u k A A A A 6 Q A A A B M A A A A A A A A A A A A A A A A A 8 Q A A A F t D b 2 5 0 Z W 5 0 X 1 R 5 c G V z X S 5 4 b W x Q S w E C L Q A U A A I A C A A j g m 5 a d 9 1 7 Z F A D A A A g E g A A E w A A A A A A A A A A A A A A A A D i A Q A A R m 9 y b X V s Y X M v U 2 V j d G l v b j E u b V B L B Q Y A A A A A A w A D A M I A A A B /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N Q A A A A A A A F 4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E 1 Z j B k M W I t Z D c z N S 0 0 M G Q y L T g 0 O W Y t N j l m N m E y O T U w Z T l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V 8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z L T E 0 V D E 5 O j A 4 O j A x L j Q 3 N D E 0 N j d a I i A v P j x F b n R y e S B U e X B l P S J G a W x s R X J y b 3 J D b 2 R l I i B W Y W x 1 Z T 0 i c 1 V u a 2 5 v d 2 4 i I C 8 + P E V u d H J 5 I F R 5 c G U 9 I k Z p b G x D b 3 V u d C I g V m F s d W U 9 I m w 0 O C I g L z 4 8 R W 5 0 c n k g V H l w Z T 0 i R m l s b E N v b H V t b l R 5 c G V z I i B W Y W x 1 Z T 0 i c 0 F 3 W U d B Q U 1 B I i A v P j x F b n R y e S B U e X B l P S J G a W x s Q 2 9 s d W 1 u T m F t Z X M i I F Z h b H V l P S J z W y Z x d W 9 0 O 1 F V Q U 5 U S U R B R E U m c X V v d D s s J n F 1 b 3 Q 7 V E l Q T y Z x d W 9 0 O y w m c X V v d D t T S 1 V M T C Z x d W 9 0 O y w m c X V v d D t Q U k 9 E V V R P I C Z x d W 9 0 O y w m c X V v d D t R V U F O V E l E Q U R F I F B P U i A t I E N Y J n F 1 b 3 Q 7 L C Z x d W 9 0 O 1 F U R F J F Q U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U V V B T l R J R E F E R S w w f S Z x d W 9 0 O y w m c X V v d D t T Z W N 0 a W 9 u M S 9 U Y W J l b G E x L 0 F 1 d G 9 S Z W 1 v d m V k Q 2 9 s d W 1 u c z E u e 1 R J U E 8 s M X 0 m c X V v d D s s J n F 1 b 3 Q 7 U 2 V j d G l v b j E v V G F i Z W x h M S 9 B d X R v U m V t b 3 Z l Z E N v b H V t b n M x L n t T S 1 V M T C w y f S Z x d W 9 0 O y w m c X V v d D t T Z W N 0 a W 9 u M S 9 U Y W J l b G E x L 0 F 1 d G 9 S Z W 1 v d m V k Q 2 9 s d W 1 u c z E u e 1 B S T 0 R V V E 8 g L D N 9 J n F 1 b 3 Q 7 L C Z x d W 9 0 O 1 N l Y 3 R p b 2 4 x L 1 R h Y m V s Y T E v Q X V 0 b 1 J l b W 9 2 Z W R D b 2 x 1 b W 5 z M S 5 7 U V V B T l R J R E F E R S B Q T 1 I g L S B D W C w 0 f S Z x d W 9 0 O y w m c X V v d D t T Z W N 0 a W 9 u M S 9 U Y W J l b G E x L 0 F 1 d G 9 S Z W 1 v d m V k Q 2 9 s d W 1 u c z E u e 1 F U R F J F Q U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R V U F O V E l E Q U R F L D B 9 J n F 1 b 3 Q 7 L C Z x d W 9 0 O 1 N l Y 3 R p b 2 4 x L 1 R h Y m V s Y T E v Q X V 0 b 1 J l b W 9 2 Z W R D b 2 x 1 b W 5 z M S 5 7 V E l Q T y w x f S Z x d W 9 0 O y w m c X V v d D t T Z W N 0 a W 9 u M S 9 U Y W J l b G E x L 0 F 1 d G 9 S Z W 1 v d m V k Q 2 9 s d W 1 u c z E u e 1 N L V U x M L D J 9 J n F 1 b 3 Q 7 L C Z x d W 9 0 O 1 N l Y 3 R p b 2 4 x L 1 R h Y m V s Y T E v Q X V 0 b 1 J l b W 9 2 Z W R D b 2 x 1 b W 5 z M S 5 7 U F J P R F V U T y A s M 3 0 m c X V v d D s s J n F 1 b 3 Q 7 U 2 V j d G l v b j E v V G F i Z W x h M S 9 B d X R v U m V t b 3 Z l Z E N v b H V t b n M x L n t R V U F O V E l E Q U R F I F B P U i A t I E N Y L D R 9 J n F 1 b 3 Q 7 L C Z x d W 9 0 O 1 N l Y 3 R p b 2 4 x L 1 R h Y m V s Y T E v Q X V 0 b 1 J l b W 9 2 Z W R D b 2 x 1 b W 5 z M S 5 7 U V R E U k V B T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R G l 2 a W R p c i U y M E N v b H V u Y S U y M H B v c i U y M E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w N T U 5 Z D g t M G V i N C 0 0 N 2 Y z L T h i M W I t Y m E 5 M T Y x M z Q 3 M T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N F 8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E 0 V D E 5 O j E 3 O j A 1 L j U y N T k 1 N D h a I i A v P j x F b n R y e S B U e X B l P S J G a W x s Q 2 9 s d W 1 u V H l w Z X M i I F Z h b H V l P S J z Q X d Z R y I g L z 4 8 R W 5 0 c n k g V H l w Z T 0 i R m l s b E N v b H V t b k 5 h b W V z I i B W Y W x 1 Z T 0 i c 1 s m c X V v d D t R V E Q m c X V v d D s s J n F 1 b 3 Q 7 V E l Q T y Z x d W 9 0 O y w m c X V v d D t T S 1 V M T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Q v Q X V 0 b 1 J l b W 9 2 Z W R D b 2 x 1 b W 5 z M S 5 7 U V R E L D B 9 J n F 1 b 3 Q 7 L C Z x d W 9 0 O 1 N l Y 3 R p b 2 4 x L 1 R h Y m V s Y T Q v Q X V 0 b 1 J l b W 9 2 Z W R D b 2 x 1 b W 5 z M S 5 7 V E l Q T y w x f S Z x d W 9 0 O y w m c X V v d D t T Z W N 0 a W 9 u M S 9 U Y W J l b G E 0 L 0 F 1 d G 9 S Z W 1 v d m V k Q 2 9 s d W 1 u c z E u e 1 N L V U x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Q v Q X V 0 b 1 J l b W 9 2 Z W R D b 2 x 1 b W 5 z M S 5 7 U V R E L D B 9 J n F 1 b 3 Q 7 L C Z x d W 9 0 O 1 N l Y 3 R p b 2 4 x L 1 R h Y m V s Y T Q v Q X V 0 b 1 J l b W 9 2 Z W R D b 2 x 1 b W 5 z M S 5 7 V E l Q T y w x f S Z x d W 9 0 O y w m c X V v d D t T Z W N 0 a W 9 u M S 9 U Y W J l b G E 0 L 0 F 1 d G 9 S Z W 1 v d m V k Q 2 9 s d W 1 u c z E u e 1 N L V U x M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0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C 9 E a X Z p Z G l y J T I w Q 2 9 s d W 5 h J T I w c G 9 y J T I w R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C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C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C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C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G V 4 d G 8 l M j B B c G F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F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Z j N D B l Z j U t Y j Q 2 M y 0 0 M j k w L T g w N D c t N 2 F k Y z g 5 Z T U 3 Z j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z L T E 0 V D E 5 O j A 3 O j U 4 L j Q 1 N j Q 0 M j l a I i A v P j x F b n R y e S B U e X B l P S J G a W x s R X J y b 3 J D b 2 R l I i B W Y W x 1 Z T 0 i c 1 V u a 2 5 v d 2 4 i I C 8 + P E V u d H J 5 I F R 5 c G U 9 I k Z p b G x D b 3 V u d C I g V m F s d W U 9 I m w z M C I g L z 4 8 R W 5 0 c n k g V H l w Z T 0 i R m l s b E N v b H V t b l R 5 c G V z I i B W Y W x 1 Z T 0 i c 0 F 3 W U d C Z 0 1 E I i A v P j x F b n R y e S B U e X B l P S J G a W x s Q 2 9 s d W 1 u T m F t Z X M i I F Z h b H V l P S J z W y Z x d W 9 0 O 1 F U R C Z x d W 9 0 O y w m c X V v d D t U S V B P J n F 1 b 3 Q 7 L C Z x d W 9 0 O 1 N L V U x M J n F 1 b 3 Q 7 L C Z x d W 9 0 O 1 B S T 0 R V V E 8 g J n F 1 b 3 Q 7 L C Z x d W 9 0 O 1 F V Q U 5 U S U R B R E U g U E 9 S I C 0 g Q 1 g m c X V v d D s s J n F 1 b 3 Q 7 U V R E U k V B T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N F 8 x L 0 F 1 d G 9 S Z W 1 v d m V k Q 2 9 s d W 1 u c z E u e 1 F U R C w w f S Z x d W 9 0 O y w m c X V v d D t T Z W N 0 a W 9 u M S 9 U Y W J l b G E 0 X z E v Q X V 0 b 1 J l b W 9 2 Z W R D b 2 x 1 b W 5 z M S 5 7 V E l Q T y w x f S Z x d W 9 0 O y w m c X V v d D t T Z W N 0 a W 9 u M S 9 U Y W J l b G E 0 X z E v Q X V 0 b 1 J l b W 9 2 Z W R D b 2 x 1 b W 5 z M S 5 7 U 0 t V T E w s M n 0 m c X V v d D s s J n F 1 b 3 Q 7 U 2 V j d G l v b j E v V G F i Z W x h N F 8 x L 0 F 1 d G 9 S Z W 1 v d m V k Q 2 9 s d W 1 u c z E u e 1 B S T 0 R V V E 8 g L D N 9 J n F 1 b 3 Q 7 L C Z x d W 9 0 O 1 N l Y 3 R p b 2 4 x L 1 R h Y m V s Y T R f M S 9 B d X R v U m V t b 3 Z l Z E N v b H V t b n M x L n t R V U F O V E l E Q U R F I F B P U i A t I E N Y L D R 9 J n F 1 b 3 Q 7 L C Z x d W 9 0 O 1 N l Y 3 R p b 2 4 x L 1 R h Y m V s Y T R f M S 9 B d X R v U m V t b 3 Z l Z E N v b H V t b n M x L n t R V E R S R U F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V s Y T R f M S 9 B d X R v U m V t b 3 Z l Z E N v b H V t b n M x L n t R V E Q s M H 0 m c X V v d D s s J n F 1 b 3 Q 7 U 2 V j d G l v b j E v V G F i Z W x h N F 8 x L 0 F 1 d G 9 S Z W 1 v d m V k Q 2 9 s d W 1 u c z E u e 1 R J U E 8 s M X 0 m c X V v d D s s J n F 1 b 3 Q 7 U 2 V j d G l v b j E v V G F i Z W x h N F 8 x L 0 F 1 d G 9 S Z W 1 v d m V k Q 2 9 s d W 1 u c z E u e 1 N L V U x M L D J 9 J n F 1 b 3 Q 7 L C Z x d W 9 0 O 1 N l Y 3 R p b 2 4 x L 1 R h Y m V s Y T R f M S 9 B d X R v U m V t b 3 Z l Z E N v b H V t b n M x L n t Q U k 9 E V V R P I C w z f S Z x d W 9 0 O y w m c X V v d D t T Z W N 0 a W 9 u M S 9 U Y W J l b G E 0 X z E v Q X V 0 b 1 J l b W 9 2 Z W R D b 2 x 1 b W 5 z M S 5 7 U V V B T l R J R E F E R S B Q T 1 I g L S B D W C w 0 f S Z x d W 9 0 O y w m c X V v d D t T Z W N 0 a W 9 u M S 9 U Y W J l b G E 0 X z E v Q X V 0 b 1 J l b W 9 2 Z W R D b 2 x 1 b W 5 z M S 5 7 U V R E U k V B T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F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F 8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V 4 d G 8 l M j B M a W 1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G V 4 d G 8 l M j B M a W 1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R f M S 9 U Z X h 0 b y U y M E x p b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F 8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g y M z Z l N D k t N m I x Z i 0 0 N j V m L T k w Z m U t N m Q 4 N j h h O T g 3 Y m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N F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0 V D E 5 O j E 3 O j A 2 L j Y x M T E 1 M j l a I i A v P j x F b n R y e S B U e X B l P S J G a W x s Q 2 9 s d W 1 u V H l w Z X M i I F Z h b H V l P S J z Q X d Z R 0 J n T U Q i I C 8 + P E V u d H J 5 I F R 5 c G U 9 I k Z p b G x D b 2 x 1 b W 5 O Y W 1 l c y I g V m F s d W U 9 I n N b J n F 1 b 3 Q 7 U V R E J n F 1 b 3 Q 7 L C Z x d W 9 0 O 1 R J U E 8 m c X V v d D s s J n F 1 b 3 Q 7 U 0 t V T E w m c X V v d D s s J n F 1 b 3 Q 7 U F J P R F V U T y Z x d W 9 0 O y w m c X V v d D t R V U F O V E l E Q U R F I F B P U i A t I E N Y J n F 1 b 3 Q 7 L C Z x d W 9 0 O 1 F U R F J F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0 X z E g K D I p L 0 F 1 d G 9 S Z W 1 v d m V k Q 2 9 s d W 1 u c z E u e 1 F U R C w w f S Z x d W 9 0 O y w m c X V v d D t T Z W N 0 a W 9 u M S 9 U Y W J l b G E 0 X z E g K D I p L 0 F 1 d G 9 S Z W 1 v d m V k Q 2 9 s d W 1 u c z E u e 1 R J U E 8 s M X 0 m c X V v d D s s J n F 1 b 3 Q 7 U 2 V j d G l v b j E v V G F i Z W x h N F 8 x I C g y K S 9 B d X R v U m V t b 3 Z l Z E N v b H V t b n M x L n t T S 1 V M T C w y f S Z x d W 9 0 O y w m c X V v d D t T Z W N 0 a W 9 u M S 9 U Y W J l b G E 0 X z E g K D I p L 0 F 1 d G 9 S Z W 1 v d m V k Q 2 9 s d W 1 u c z E u e 1 B S T 0 R V V E 8 s M 3 0 m c X V v d D s s J n F 1 b 3 Q 7 U 2 V j d G l v b j E v V G F i Z W x h N F 8 x I C g y K S 9 B d X R v U m V t b 3 Z l Z E N v b H V t b n M x L n t R V U F O V E l E Q U R F I F B P U i A t I E N Y L D R 9 J n F 1 b 3 Q 7 L C Z x d W 9 0 O 1 N l Y 3 R p b 2 4 x L 1 R h Y m V s Y T R f M S A o M i k v Q X V 0 b 1 J l b W 9 2 Z W R D b 2 x 1 b W 5 z M S 5 7 U V R E U k V B T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l b G E 0 X z E g K D I p L 0 F 1 d G 9 S Z W 1 v d m V k Q 2 9 s d W 1 u c z E u e 1 F U R C w w f S Z x d W 9 0 O y w m c X V v d D t T Z W N 0 a W 9 u M S 9 U Y W J l b G E 0 X z E g K D I p L 0 F 1 d G 9 S Z W 1 v d m V k Q 2 9 s d W 1 u c z E u e 1 R J U E 8 s M X 0 m c X V v d D s s J n F 1 b 3 Q 7 U 2 V j d G l v b j E v V G F i Z W x h N F 8 x I C g y K S 9 B d X R v U m V t b 3 Z l Z E N v b H V t b n M x L n t T S 1 V M T C w y f S Z x d W 9 0 O y w m c X V v d D t T Z W N 0 a W 9 u M S 9 U Y W J l b G E 0 X z E g K D I p L 0 F 1 d G 9 S Z W 1 v d m V k Q 2 9 s d W 1 u c z E u e 1 B S T 0 R V V E 8 s M 3 0 m c X V v d D s s J n F 1 b 3 Q 7 U 2 V j d G l v b j E v V G F i Z W x h N F 8 x I C g y K S 9 B d X R v U m V t b 3 Z l Z E N v b H V t b n M x L n t R V U F O V E l E Q U R F I F B P U i A t I E N Y L D R 9 J n F 1 b 3 Q 7 L C Z x d W 9 0 O 1 N l Y 3 R p b 2 4 x L 1 R h Y m V s Y T R f M S A o M i k v Q X V 0 b 1 J l b W 9 2 Z W R D b 2 x 1 b W 5 z M S 5 7 U V R E U k V B T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F 8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F 8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m F s b 3 I l M j B T d W J z d G l 0 d S V D M y V B R G R v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2 R p D 0 e B C S b j s V H X U Q L 8 r A A A A A A I A A A A A A A N m A A D A A A A A E A A A A H 6 z J o d S C J G b D f L i s p m O k t w A A A A A B I A A A K A A A A A Q A A A A f q S 0 I E f H u j D Y n o l 1 u r Z f k F A A A A A z x S 5 f l R y o M 2 8 m 5 d A E e 0 n o w O W T v v l a v k r z l 1 7 3 B Q n d 2 j Z b f 0 k t c U q L e x 2 p m n Y x 9 f u 2 S K l 1 l 3 o r I n 9 + W o 5 H k k X p K g R C s B o Y u y d R Z / a Z O L V 3 B x Q A A A C s W Z U 4 9 + J m U A Z O 7 J f b l y 0 R J P A w + A = = < / D a t a M a s h u p > 
</file>

<file path=customXml/itemProps1.xml><?xml version="1.0" encoding="utf-8"?>
<ds:datastoreItem xmlns:ds="http://schemas.openxmlformats.org/officeDocument/2006/customXml" ds:itemID="{3FEAF1F3-04D1-41D9-B2EB-57D40C4124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Tabela4_1 (2)</vt:lpstr>
      <vt:lpstr>PEDIDO FINAL</vt:lpstr>
      <vt:lpstr>COLE</vt:lpstr>
      <vt:lpstr>BASE TRATADA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suporte38</dc:creator>
  <cp:lastModifiedBy>suporte38</cp:lastModifiedBy>
  <dcterms:created xsi:type="dcterms:W3CDTF">2025-03-06T17:05:42Z</dcterms:created>
  <dcterms:modified xsi:type="dcterms:W3CDTF">2025-03-14T19:17:20Z</dcterms:modified>
</cp:coreProperties>
</file>