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ietro\Desktop\Pietro\Politecnico\Tesi\Thesis-Code\SimulatedData-new\"/>
    </mc:Choice>
  </mc:AlternateContent>
  <xr:revisionPtr revIDLastSave="0" documentId="13_ncr:1_{3A35323F-D6C0-4F33-9624-020EA8DB5B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stattist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1" l="1"/>
  <c r="G91" i="1"/>
  <c r="G89" i="1"/>
  <c r="G90" i="1"/>
  <c r="H2" i="1"/>
  <c r="H3" i="1"/>
  <c r="H4" i="1"/>
  <c r="H5" i="1"/>
  <c r="H6" i="1"/>
  <c r="H7" i="1"/>
  <c r="H9" i="1"/>
  <c r="H10" i="1"/>
  <c r="H11" i="1"/>
  <c r="H12" i="1"/>
  <c r="H13" i="1"/>
  <c r="H14" i="1"/>
  <c r="H16" i="1"/>
  <c r="H17" i="1"/>
  <c r="H18" i="1"/>
  <c r="H19" i="1"/>
  <c r="H20" i="1"/>
  <c r="H21" i="1"/>
  <c r="H23" i="1"/>
  <c r="H24" i="1"/>
  <c r="H25" i="1"/>
  <c r="H26" i="1"/>
  <c r="H27" i="1"/>
  <c r="H28" i="1"/>
  <c r="H30" i="1"/>
  <c r="H31" i="1"/>
  <c r="H32" i="1"/>
  <c r="H33" i="1"/>
  <c r="H34" i="1"/>
  <c r="H35" i="1"/>
  <c r="H37" i="1"/>
  <c r="H38" i="1"/>
  <c r="H39" i="1"/>
  <c r="H40" i="1"/>
  <c r="H41" i="1"/>
  <c r="H42" i="1"/>
  <c r="H44" i="1"/>
  <c r="H45" i="1"/>
  <c r="H46" i="1"/>
  <c r="H47" i="1"/>
  <c r="H48" i="1"/>
  <c r="H49" i="1"/>
  <c r="H51" i="1"/>
  <c r="H52" i="1"/>
  <c r="H53" i="1"/>
  <c r="H54" i="1"/>
  <c r="H55" i="1"/>
  <c r="H56" i="1"/>
  <c r="H58" i="1"/>
  <c r="H59" i="1"/>
  <c r="H60" i="1"/>
  <c r="H61" i="1"/>
  <c r="H62" i="1"/>
  <c r="H63" i="1"/>
  <c r="H65" i="1"/>
  <c r="H66" i="1"/>
  <c r="H67" i="1"/>
  <c r="H68" i="1"/>
  <c r="H69" i="1"/>
  <c r="H70" i="1"/>
  <c r="H72" i="1"/>
  <c r="H73" i="1"/>
  <c r="H74" i="1"/>
  <c r="H75" i="1"/>
  <c r="H76" i="1"/>
  <c r="H77" i="1"/>
  <c r="H79" i="1"/>
  <c r="H84" i="1"/>
  <c r="H83" i="1"/>
  <c r="H80" i="1"/>
  <c r="B109" i="1"/>
  <c r="B108" i="1"/>
  <c r="B100" i="1"/>
  <c r="B99" i="1"/>
  <c r="B96" i="1"/>
  <c r="B95" i="1"/>
  <c r="B93" i="1"/>
  <c r="B92" i="1"/>
  <c r="B106" i="1"/>
  <c r="B105" i="1"/>
  <c r="B103" i="1"/>
  <c r="B102" i="1"/>
  <c r="B89" i="1"/>
  <c r="B90" i="1"/>
  <c r="B1" i="2" l="1"/>
  <c r="B5" i="2"/>
  <c r="B4" i="2"/>
  <c r="B2" i="2"/>
</calcChain>
</file>

<file path=xl/sharedStrings.xml><?xml version="1.0" encoding="utf-8"?>
<sst xmlns="http://schemas.openxmlformats.org/spreadsheetml/2006/main" count="109" uniqueCount="95">
  <si>
    <t>n1 = 98 average QR AR(1)</t>
  </si>
  <si>
    <t>n1 = 98 average CQR AR(1)</t>
  </si>
  <si>
    <t>n1 = 198 average QR AR(1)</t>
  </si>
  <si>
    <t>n1 = 198 average CQR AR(1)</t>
  </si>
  <si>
    <t>n1 = 998 average QR AR(1)</t>
  </si>
  <si>
    <t>n1 = 998 average CQR AR(1)</t>
  </si>
  <si>
    <t>p/n = 0.1 average QR AR(1)</t>
  </si>
  <si>
    <t>p/n = 0.1 average CQR AR(1)</t>
  </si>
  <si>
    <t>p/n = 0.2 average QR AR(1)</t>
  </si>
  <si>
    <t>p/n = 0.2 average CQR AR(1)</t>
  </si>
  <si>
    <t>p/n = 0.3 average QR AR(1)</t>
  </si>
  <si>
    <t>p/n = 0.3 average CQR AR(1)</t>
  </si>
  <si>
    <t>p/n = 0.4 average QR AR(1)</t>
  </si>
  <si>
    <t>p/n = 0.4 average CQR AR(1)</t>
  </si>
  <si>
    <t>n1 =  98 , p/n =  0.1 , QR AR(1)</t>
  </si>
  <si>
    <t>n1 =  98 , p/n =  0.1 , CQR AR(1)</t>
  </si>
  <si>
    <t>n1 =  98 , p/n =  0.1 , QR AR(2)</t>
  </si>
  <si>
    <t>n1 =  98 , p/n =  0.1 , CQR AR(2)</t>
  </si>
  <si>
    <t>n1 =  98 , p/n =  0.1 , QR AR(3)</t>
  </si>
  <si>
    <t>n1 =  98 , p/n =  0.1 , CQR AR(3)</t>
  </si>
  <si>
    <t>n1 =  98 , p/n =  0.2 , QR AR(1)</t>
  </si>
  <si>
    <t>n1 =  98 , p/n =  0.2 , CQR AR(1)</t>
  </si>
  <si>
    <t>n1 =  98 , p/n =  0.2 , QR AR(2)</t>
  </si>
  <si>
    <t>n1 =  98 , p/n =  0.2 , CQR AR(2)</t>
  </si>
  <si>
    <t>n1 =  98 , p/n =  0.2 , QR AR(3)</t>
  </si>
  <si>
    <t>n1 =  98 , p/n =  0.2 , CQR AR(3)</t>
  </si>
  <si>
    <t>n1 =  98 , p/n =  0.3 , QR AR(1)</t>
  </si>
  <si>
    <t>n1 =  98 , p/n =  0.3 , CQR AR(1)</t>
  </si>
  <si>
    <t>n1 =  98 , p/n =  0.3 , QR AR(2)</t>
  </si>
  <si>
    <t>n1 =  98 , p/n =  0.3 , CQR AR(2)</t>
  </si>
  <si>
    <t>n1 =  98 , p/n =  0.3 , QR AR(3)</t>
  </si>
  <si>
    <t>n1 =  98 , p/n =  0.3 , CQR AR(3)</t>
  </si>
  <si>
    <t>n1 =  98 , p/n =  0.4 , QR AR(1)</t>
  </si>
  <si>
    <t>n1 =  98 , p/n =  0.4 , CQR AR(1)</t>
  </si>
  <si>
    <t>n1 =  98 , p/n =  0.4 , QR AR(2)</t>
  </si>
  <si>
    <t>n1 =  98 , p/n =  0.4 , CQR AR(2)</t>
  </si>
  <si>
    <t>n1 =  98 , p/n =  0.4 , QR AR(3)</t>
  </si>
  <si>
    <t>n1 =  98 , p/n =  0.4 , CQR AR(3)</t>
  </si>
  <si>
    <t>n1 =  198 , p/n =  0.1 , QR AR(1)</t>
  </si>
  <si>
    <t>n1 =  198 , p/n =  0.1 , CQR AR(1)</t>
  </si>
  <si>
    <t>n1 =  198 , p/n =  0.1 , QR AR(2)</t>
  </si>
  <si>
    <t>n1 =  198 , p/n =  0.1 , CQR AR(2)</t>
  </si>
  <si>
    <t>n1 =  198 , p/n =  0.1 , QR AR(3)</t>
  </si>
  <si>
    <t>n1 =  198 , p/n =  0.1 , CQR AR(3)</t>
  </si>
  <si>
    <t>n1 =  198 , p/n =  0.2 , QR AR(1)</t>
  </si>
  <si>
    <t>n1 =  198 , p/n =  0.2 , CQR AR(1)</t>
  </si>
  <si>
    <t>n1 =  198 , p/n =  0.2 , QR AR(2)</t>
  </si>
  <si>
    <t>n1 =  198 , p/n =  0.2 , CQR AR(2)</t>
  </si>
  <si>
    <t>n1 =  198 , p/n =  0.2 , QR AR(3)</t>
  </si>
  <si>
    <t>n1 =  198 , p/n =  0.2 , CQR AR(3)</t>
  </si>
  <si>
    <t>n1 =  198 , p/n =  0.3 , QR AR(1)</t>
  </si>
  <si>
    <t>n1 =  198 , p/n =  0.3 , CQR AR(1)</t>
  </si>
  <si>
    <t>n1 =  198 , p/n =  0.3 , QR AR(2)</t>
  </si>
  <si>
    <t>n1 =  198 , p/n =  0.3 , CQR AR(2)</t>
  </si>
  <si>
    <t>n1 =  198 , p/n =  0.3 , QR AR(3)</t>
  </si>
  <si>
    <t>n1 =  198 , p/n =  0.3 , CQR AR(3)</t>
  </si>
  <si>
    <t>n1 =  198 , p/n =  0.4 , QR AR(1)</t>
  </si>
  <si>
    <t>n1 =  198 , p/n =  0.4 , CQR AR(1)</t>
  </si>
  <si>
    <t>n1 =  198 , p/n =  0.4 , QR AR(2)</t>
  </si>
  <si>
    <t>n1 =  198 , p/n =  0.4 , CQR AR(2)</t>
  </si>
  <si>
    <t>n1 =  198 , p/n =  0.4 , QR AR(3)</t>
  </si>
  <si>
    <t>n1 =  198 , p/n =  0.4 , CQR AR(3)</t>
  </si>
  <si>
    <t>n1 =  998 , p/n =  0.1 , QR AR(1)</t>
  </si>
  <si>
    <t>n1 =  998 , p/n =  0.1 , CQR AR(1)</t>
  </si>
  <si>
    <t>n1 =  998 , p/n =  0.1 , QR AR(2)</t>
  </si>
  <si>
    <t>n1 =  998 , p/n =  0.1 , CQR AR(2)</t>
  </si>
  <si>
    <t>n1 =  998 , p/n =  0.1 , QR AR(3)</t>
  </si>
  <si>
    <t>n1 =  998 , p/n =  0.1 , CQR AR(3)</t>
  </si>
  <si>
    <t>n1 =  998 , p/n =  0.2 , QR AR(1)</t>
  </si>
  <si>
    <t>n1 =  998 , p/n =  0.2 , CQR AR(1)</t>
  </si>
  <si>
    <t>n1 =  998 , p/n =  0.2 , QR AR(2)</t>
  </si>
  <si>
    <t>n1 =  998 , p/n =  0.2 , CQR AR(2)</t>
  </si>
  <si>
    <t>n1 =  998 , p/n =  0.2 , QR AR(3)</t>
  </si>
  <si>
    <t>n1 =  998 , p/n =  0.2 , CQR AR(3)</t>
  </si>
  <si>
    <t>n1 =  998 , p/n =  0.3 , QR AR(1)</t>
  </si>
  <si>
    <t>n1 =  998 , p/n =  0.3 , CQR AR(1)</t>
  </si>
  <si>
    <t>n1 =  998 , p/n =  0.3 , QR AR(2)</t>
  </si>
  <si>
    <t>n1 =  998 , p/n =  0.3 , CQR AR(2)</t>
  </si>
  <si>
    <t>n1 =  998 , p/n =  0.3 , QR AR(3)</t>
  </si>
  <si>
    <t>n1 =  998 , p/n =  0.3 , CQR AR(3)</t>
  </si>
  <si>
    <t>n1 =  998 , p/n =  0.4 , QR AR(1)</t>
  </si>
  <si>
    <t>n1 =  998 , p/n =  0.4 , CQR AR(1)</t>
  </si>
  <si>
    <t>n1 =  998 , p/n =  0.4 , QR AR(2)</t>
  </si>
  <si>
    <t>n1 =  998 , p/n =  0.4 , CQR AR(2)</t>
  </si>
  <si>
    <t>n1 =  998 , p/n =  0.4 , QR AR(3)</t>
  </si>
  <si>
    <t>n1 =  998 , p/n =  0.4 , CQR AR(3)</t>
  </si>
  <si>
    <t>Inside CI QR</t>
  </si>
  <si>
    <t>Above CI QR</t>
  </si>
  <si>
    <t>Below CI QR</t>
  </si>
  <si>
    <t>MAE QR</t>
  </si>
  <si>
    <t xml:space="preserve">MAE- QR </t>
  </si>
  <si>
    <t>MAE+ QR</t>
  </si>
  <si>
    <t>MAE-/MAE+ QR</t>
  </si>
  <si>
    <t>MAE-/MAE+ CQR</t>
  </si>
  <si>
    <t>l'ho sbagliato. Rifaccio la simulazione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</si>
</sst>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9"/>
  <sheetViews>
    <sheetView tabSelected="1" workbookViewId="0">
      <selection activeCell="G92" sqref="G92"/>
    </sheetView>
  </sheetViews>
  <sheetFormatPr defaultColWidth="11.5546875" defaultRowHeight="14.4" x14ac:dyDescent="0.3"/>
  <cols>
    <col min="1" max="1" width="37.109375" customWidth="1"/>
    <col min="6" max="6" width="15.6640625" customWidth="1"/>
  </cols>
  <sheetData>
    <row r="1" spans="1:8" x14ac:dyDescent="0.3">
      <c r="A1" s="2" t="s">
        <v>94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91</v>
      </c>
      <c r="G1" s="1" t="s">
        <v>90</v>
      </c>
    </row>
    <row r="2" spans="1:8" x14ac:dyDescent="0.3">
      <c r="A2" t="s">
        <v>14</v>
      </c>
      <c r="B2">
        <v>0</v>
      </c>
      <c r="C2">
        <v>10</v>
      </c>
      <c r="D2">
        <v>10</v>
      </c>
      <c r="E2">
        <v>3.3115499999999999E-2</v>
      </c>
      <c r="F2">
        <v>3.4719E-2</v>
      </c>
      <c r="G2">
        <v>3.1512000000000102E-2</v>
      </c>
      <c r="H2">
        <f t="shared" ref="H2:H65" si="0">G2/F2</f>
        <v>0.90762982804804582</v>
      </c>
    </row>
    <row r="3" spans="1:8" x14ac:dyDescent="0.3">
      <c r="A3" t="s">
        <v>15</v>
      </c>
      <c r="B3">
        <v>1</v>
      </c>
      <c r="C3">
        <v>18</v>
      </c>
      <c r="D3">
        <v>1</v>
      </c>
      <c r="E3">
        <v>9.2444999999999593E-3</v>
      </c>
      <c r="F3">
        <v>9.6642105263157509E-3</v>
      </c>
      <c r="G3">
        <v>1.27000000000005E-3</v>
      </c>
      <c r="H3">
        <f t="shared" si="0"/>
        <v>0.13141270014160247</v>
      </c>
    </row>
    <row r="4" spans="1:8" x14ac:dyDescent="0.3">
      <c r="A4" t="s">
        <v>16</v>
      </c>
      <c r="B4">
        <v>1</v>
      </c>
      <c r="C4">
        <v>10</v>
      </c>
      <c r="D4">
        <v>9</v>
      </c>
      <c r="E4">
        <v>3.9460000000000099E-2</v>
      </c>
      <c r="F4">
        <v>4.3431999999999998E-2</v>
      </c>
      <c r="G4">
        <v>3.5488000000000103E-2</v>
      </c>
      <c r="H4">
        <f t="shared" si="0"/>
        <v>0.81709338736415782</v>
      </c>
    </row>
    <row r="5" spans="1:8" x14ac:dyDescent="0.3">
      <c r="A5" t="s">
        <v>17</v>
      </c>
      <c r="B5">
        <v>0</v>
      </c>
      <c r="C5">
        <v>20</v>
      </c>
      <c r="D5">
        <v>0</v>
      </c>
      <c r="E5">
        <v>9.12549999999996E-3</v>
      </c>
      <c r="F5">
        <v>9.12549999999996E-3</v>
      </c>
      <c r="G5">
        <v>0</v>
      </c>
      <c r="H5">
        <f t="shared" si="0"/>
        <v>0</v>
      </c>
    </row>
    <row r="6" spans="1:8" x14ac:dyDescent="0.3">
      <c r="A6" t="s">
        <v>18</v>
      </c>
      <c r="B6">
        <v>0</v>
      </c>
      <c r="C6">
        <v>10</v>
      </c>
      <c r="D6">
        <v>10</v>
      </c>
      <c r="E6">
        <v>4.2007500000000003E-2</v>
      </c>
      <c r="F6">
        <v>4.6882E-2</v>
      </c>
      <c r="G6">
        <v>3.7133000000000103E-2</v>
      </c>
      <c r="H6">
        <f t="shared" si="0"/>
        <v>0.79205238684356694</v>
      </c>
    </row>
    <row r="7" spans="1:8" x14ac:dyDescent="0.3">
      <c r="A7" t="s">
        <v>19</v>
      </c>
      <c r="B7">
        <v>0</v>
      </c>
      <c r="C7">
        <v>20</v>
      </c>
      <c r="D7">
        <v>0</v>
      </c>
      <c r="E7">
        <v>1.3173499999999999E-2</v>
      </c>
      <c r="F7">
        <v>1.3173499999999999E-2</v>
      </c>
      <c r="G7">
        <v>0</v>
      </c>
      <c r="H7">
        <f t="shared" si="0"/>
        <v>0</v>
      </c>
    </row>
    <row r="9" spans="1:8" x14ac:dyDescent="0.3">
      <c r="A9" t="s">
        <v>20</v>
      </c>
      <c r="B9">
        <v>0</v>
      </c>
      <c r="C9">
        <v>10</v>
      </c>
      <c r="D9">
        <v>10</v>
      </c>
      <c r="E9">
        <v>6.6665500000000003E-2</v>
      </c>
      <c r="F9">
        <v>7.4327000000000004E-2</v>
      </c>
      <c r="G9">
        <v>5.9004000000000098E-2</v>
      </c>
      <c r="H9">
        <f t="shared" si="0"/>
        <v>0.79384342163682231</v>
      </c>
    </row>
    <row r="10" spans="1:8" x14ac:dyDescent="0.3">
      <c r="A10" t="s">
        <v>21</v>
      </c>
      <c r="B10">
        <v>0</v>
      </c>
      <c r="C10">
        <v>13</v>
      </c>
      <c r="D10">
        <v>7</v>
      </c>
      <c r="E10">
        <v>1.4579999999999999E-2</v>
      </c>
      <c r="F10">
        <v>1.7399999999999999E-2</v>
      </c>
      <c r="G10">
        <v>9.34285714285721E-3</v>
      </c>
      <c r="H10">
        <f t="shared" si="0"/>
        <v>0.53694581280788567</v>
      </c>
    </row>
    <row r="11" spans="1:8" x14ac:dyDescent="0.3">
      <c r="A11" t="s">
        <v>22</v>
      </c>
      <c r="B11">
        <v>1</v>
      </c>
      <c r="C11">
        <v>10</v>
      </c>
      <c r="D11">
        <v>9</v>
      </c>
      <c r="E11">
        <v>7.0544999999999997E-2</v>
      </c>
      <c r="F11">
        <v>7.8525999999999999E-2</v>
      </c>
      <c r="G11">
        <v>6.2564000000000106E-2</v>
      </c>
      <c r="H11">
        <f t="shared" si="0"/>
        <v>0.79672974556198084</v>
      </c>
    </row>
    <row r="12" spans="1:8" x14ac:dyDescent="0.3">
      <c r="A12" t="s">
        <v>23</v>
      </c>
      <c r="B12">
        <v>1</v>
      </c>
      <c r="C12">
        <v>19</v>
      </c>
      <c r="D12">
        <v>0</v>
      </c>
      <c r="E12">
        <v>1.46625E-2</v>
      </c>
      <c r="F12">
        <v>1.53921052631579E-2</v>
      </c>
      <c r="G12">
        <v>8.0000000000002302E-4</v>
      </c>
      <c r="H12">
        <f t="shared" si="0"/>
        <v>5.1974696529322732E-2</v>
      </c>
    </row>
    <row r="13" spans="1:8" x14ac:dyDescent="0.3">
      <c r="A13" t="s">
        <v>24</v>
      </c>
      <c r="B13">
        <v>0</v>
      </c>
      <c r="C13">
        <v>11</v>
      </c>
      <c r="D13">
        <v>9</v>
      </c>
      <c r="E13">
        <v>7.2440500000000005E-2</v>
      </c>
      <c r="F13">
        <v>7.4215454545454501E-2</v>
      </c>
      <c r="G13">
        <v>7.0271111111111201E-2</v>
      </c>
      <c r="H13">
        <f t="shared" si="0"/>
        <v>0.94685280231050095</v>
      </c>
    </row>
    <row r="14" spans="1:8" x14ac:dyDescent="0.3">
      <c r="A14" t="s">
        <v>25</v>
      </c>
      <c r="B14">
        <v>0</v>
      </c>
      <c r="C14">
        <v>20</v>
      </c>
      <c r="D14">
        <v>0</v>
      </c>
      <c r="E14">
        <v>1.6671999999999999E-2</v>
      </c>
      <c r="F14">
        <v>1.6671999999999999E-2</v>
      </c>
      <c r="G14">
        <v>0</v>
      </c>
      <c r="H14">
        <f t="shared" si="0"/>
        <v>0</v>
      </c>
    </row>
    <row r="16" spans="1:8" x14ac:dyDescent="0.3">
      <c r="A16" t="s">
        <v>26</v>
      </c>
      <c r="B16">
        <v>0</v>
      </c>
      <c r="C16">
        <v>9</v>
      </c>
      <c r="D16">
        <v>11</v>
      </c>
      <c r="E16">
        <v>9.2351500000000003E-2</v>
      </c>
      <c r="F16">
        <v>0.105404444444444</v>
      </c>
      <c r="G16">
        <v>8.1671818181818207E-2</v>
      </c>
      <c r="H16">
        <f t="shared" si="0"/>
        <v>0.77484226222420205</v>
      </c>
    </row>
    <row r="17" spans="1:8" x14ac:dyDescent="0.3">
      <c r="A17" t="s">
        <v>27</v>
      </c>
      <c r="B17">
        <v>0</v>
      </c>
      <c r="C17">
        <v>20</v>
      </c>
      <c r="D17">
        <v>0</v>
      </c>
      <c r="E17">
        <v>1.00985E-2</v>
      </c>
      <c r="F17">
        <v>1.00985E-2</v>
      </c>
      <c r="G17">
        <v>0</v>
      </c>
      <c r="H17">
        <f t="shared" si="0"/>
        <v>0</v>
      </c>
    </row>
    <row r="18" spans="1:8" x14ac:dyDescent="0.3">
      <c r="A18" t="s">
        <v>28</v>
      </c>
      <c r="B18">
        <v>0</v>
      </c>
      <c r="C18">
        <v>11</v>
      </c>
      <c r="D18">
        <v>9</v>
      </c>
      <c r="E18">
        <v>9.5766500000000004E-2</v>
      </c>
      <c r="F18">
        <v>0.10003363636363601</v>
      </c>
      <c r="G18">
        <v>9.0551111111111193E-2</v>
      </c>
      <c r="H18">
        <f t="shared" si="0"/>
        <v>0.90520663251654143</v>
      </c>
    </row>
    <row r="19" spans="1:8" x14ac:dyDescent="0.3">
      <c r="A19" t="s">
        <v>29</v>
      </c>
      <c r="B19">
        <v>1</v>
      </c>
      <c r="C19">
        <v>18</v>
      </c>
      <c r="D19">
        <v>1</v>
      </c>
      <c r="E19">
        <v>1.384E-2</v>
      </c>
      <c r="F19">
        <v>1.5335E-2</v>
      </c>
      <c r="G19">
        <v>3.8500000000007999E-4</v>
      </c>
      <c r="H19">
        <f t="shared" si="0"/>
        <v>2.510596674275057E-2</v>
      </c>
    </row>
    <row r="20" spans="1:8" x14ac:dyDescent="0.3">
      <c r="A20" t="s">
        <v>30</v>
      </c>
      <c r="B20">
        <v>0</v>
      </c>
      <c r="C20">
        <v>11</v>
      </c>
      <c r="D20">
        <v>9</v>
      </c>
      <c r="E20">
        <v>9.9995000000000001E-2</v>
      </c>
      <c r="F20">
        <v>0.103575454545455</v>
      </c>
      <c r="G20">
        <v>9.5618888888889003E-2</v>
      </c>
      <c r="H20">
        <f t="shared" si="0"/>
        <v>0.9231809728329583</v>
      </c>
    </row>
    <row r="21" spans="1:8" x14ac:dyDescent="0.3">
      <c r="A21" t="s">
        <v>31</v>
      </c>
      <c r="B21">
        <v>0</v>
      </c>
      <c r="C21">
        <v>20</v>
      </c>
      <c r="D21">
        <v>0</v>
      </c>
      <c r="E21">
        <v>8.9784999999999691E-3</v>
      </c>
      <c r="F21">
        <v>8.9784999999999691E-3</v>
      </c>
      <c r="G21">
        <v>0</v>
      </c>
      <c r="H21">
        <f t="shared" si="0"/>
        <v>0</v>
      </c>
    </row>
    <row r="23" spans="1:8" x14ac:dyDescent="0.3">
      <c r="A23" t="s">
        <v>32</v>
      </c>
      <c r="B23">
        <v>0</v>
      </c>
      <c r="C23">
        <v>11</v>
      </c>
      <c r="D23">
        <v>9</v>
      </c>
      <c r="E23">
        <v>0.117868</v>
      </c>
      <c r="F23">
        <v>0.12394636363636399</v>
      </c>
      <c r="G23">
        <v>0.110438888888889</v>
      </c>
      <c r="H23">
        <f t="shared" si="0"/>
        <v>0.89102161329150842</v>
      </c>
    </row>
    <row r="24" spans="1:8" x14ac:dyDescent="0.3">
      <c r="A24" t="s">
        <v>33</v>
      </c>
      <c r="B24">
        <v>0</v>
      </c>
      <c r="C24">
        <v>12</v>
      </c>
      <c r="D24">
        <v>8</v>
      </c>
      <c r="E24">
        <v>1.3469999999999999E-2</v>
      </c>
      <c r="F24">
        <v>1.8100833333333299E-2</v>
      </c>
      <c r="G24">
        <v>6.5237500000000902E-3</v>
      </c>
      <c r="H24">
        <f t="shared" si="0"/>
        <v>0.36041158326044487</v>
      </c>
    </row>
    <row r="25" spans="1:8" x14ac:dyDescent="0.3">
      <c r="A25" t="s">
        <v>34</v>
      </c>
      <c r="B25">
        <v>0</v>
      </c>
      <c r="C25">
        <v>10</v>
      </c>
      <c r="D25">
        <v>10</v>
      </c>
      <c r="E25">
        <v>0.123222</v>
      </c>
      <c r="F25">
        <v>0.12683800000000001</v>
      </c>
      <c r="G25">
        <v>0.119606</v>
      </c>
      <c r="H25">
        <f t="shared" si="0"/>
        <v>0.94298238698181935</v>
      </c>
    </row>
    <row r="26" spans="1:8" x14ac:dyDescent="0.3">
      <c r="A26" t="s">
        <v>35</v>
      </c>
      <c r="B26">
        <v>1</v>
      </c>
      <c r="C26">
        <v>8</v>
      </c>
      <c r="D26">
        <v>11</v>
      </c>
      <c r="E26">
        <v>1.4482999999999999E-2</v>
      </c>
      <c r="F26">
        <v>1.7961111111111101E-2</v>
      </c>
      <c r="G26">
        <v>1.16372727272728E-2</v>
      </c>
      <c r="H26">
        <f t="shared" si="0"/>
        <v>0.64791496780362057</v>
      </c>
    </row>
    <row r="27" spans="1:8" x14ac:dyDescent="0.3">
      <c r="A27" t="s">
        <v>36</v>
      </c>
      <c r="B27">
        <v>0</v>
      </c>
      <c r="C27">
        <v>10</v>
      </c>
      <c r="D27">
        <v>10</v>
      </c>
      <c r="E27">
        <v>0.124946</v>
      </c>
      <c r="F27">
        <v>0.125551</v>
      </c>
      <c r="G27">
        <v>0.12434099999999999</v>
      </c>
      <c r="H27">
        <f t="shared" si="0"/>
        <v>0.99036248217855694</v>
      </c>
    </row>
    <row r="28" spans="1:8" x14ac:dyDescent="0.3">
      <c r="A28" t="s">
        <v>37</v>
      </c>
      <c r="B28">
        <v>0</v>
      </c>
      <c r="C28">
        <v>10</v>
      </c>
      <c r="D28">
        <v>10</v>
      </c>
      <c r="E28">
        <v>1.2028499999999999E-2</v>
      </c>
      <c r="F28">
        <v>8.7379999999999992E-3</v>
      </c>
      <c r="G28">
        <v>1.53190000000001E-2</v>
      </c>
      <c r="H28">
        <f t="shared" si="0"/>
        <v>1.7531471732662052</v>
      </c>
    </row>
    <row r="30" spans="1:8" x14ac:dyDescent="0.3">
      <c r="A30" t="s">
        <v>38</v>
      </c>
      <c r="B30">
        <v>0</v>
      </c>
      <c r="C30">
        <v>6</v>
      </c>
      <c r="D30">
        <v>14</v>
      </c>
      <c r="E30">
        <v>3.15485E-2</v>
      </c>
      <c r="F30">
        <v>2.9354999999999999E-2</v>
      </c>
      <c r="G30">
        <v>3.2488571428571499E-2</v>
      </c>
      <c r="H30">
        <f t="shared" si="0"/>
        <v>1.1067474511521547</v>
      </c>
    </row>
    <row r="31" spans="1:8" x14ac:dyDescent="0.3">
      <c r="A31" t="s">
        <v>39</v>
      </c>
      <c r="B31">
        <v>1</v>
      </c>
      <c r="C31">
        <v>2</v>
      </c>
      <c r="D31">
        <v>17</v>
      </c>
      <c r="E31">
        <v>1.1245E-2</v>
      </c>
      <c r="F31">
        <v>2.0366666666666801E-3</v>
      </c>
      <c r="G31">
        <v>1.2869999999999999E-2</v>
      </c>
      <c r="H31">
        <f t="shared" si="0"/>
        <v>6.3191489361701709</v>
      </c>
    </row>
    <row r="32" spans="1:8" x14ac:dyDescent="0.3">
      <c r="A32" t="s">
        <v>40</v>
      </c>
      <c r="B32">
        <v>0</v>
      </c>
      <c r="C32">
        <v>9</v>
      </c>
      <c r="D32">
        <v>11</v>
      </c>
      <c r="E32">
        <v>3.3086499999999998E-2</v>
      </c>
      <c r="F32">
        <v>3.5988888888888897E-2</v>
      </c>
      <c r="G32">
        <v>3.0711818181818201E-2</v>
      </c>
      <c r="H32">
        <f t="shared" si="0"/>
        <v>0.85336944623761579</v>
      </c>
    </row>
    <row r="33" spans="1:8" x14ac:dyDescent="0.3">
      <c r="A33" t="s">
        <v>41</v>
      </c>
      <c r="B33">
        <v>1</v>
      </c>
      <c r="C33">
        <v>9</v>
      </c>
      <c r="D33">
        <v>10</v>
      </c>
      <c r="E33">
        <v>3.8605000000000202E-3</v>
      </c>
      <c r="F33">
        <v>4.99199999999998E-3</v>
      </c>
      <c r="G33">
        <v>2.72900000000005E-3</v>
      </c>
      <c r="H33">
        <f t="shared" si="0"/>
        <v>0.54667467948719173</v>
      </c>
    </row>
    <row r="34" spans="1:8" x14ac:dyDescent="0.3">
      <c r="A34" t="s">
        <v>42</v>
      </c>
      <c r="B34">
        <v>0</v>
      </c>
      <c r="C34">
        <v>9</v>
      </c>
      <c r="D34">
        <v>11</v>
      </c>
      <c r="E34">
        <v>3.4943500000000002E-2</v>
      </c>
      <c r="F34">
        <v>3.7350000000000001E-2</v>
      </c>
      <c r="G34">
        <v>3.2974545454545499E-2</v>
      </c>
      <c r="H34">
        <f t="shared" si="0"/>
        <v>0.88285262261165998</v>
      </c>
    </row>
    <row r="35" spans="1:8" x14ac:dyDescent="0.3">
      <c r="A35" t="s">
        <v>43</v>
      </c>
      <c r="B35">
        <v>3</v>
      </c>
      <c r="C35">
        <v>6</v>
      </c>
      <c r="D35">
        <v>11</v>
      </c>
      <c r="E35">
        <v>4.1395000000000303E-3</v>
      </c>
      <c r="F35">
        <v>5.5885714285714202E-3</v>
      </c>
      <c r="G35">
        <v>3.35923076923082E-3</v>
      </c>
      <c r="H35">
        <f t="shared" si="0"/>
        <v>0.60108935032248911</v>
      </c>
    </row>
    <row r="37" spans="1:8" x14ac:dyDescent="0.3">
      <c r="A37" t="s">
        <v>44</v>
      </c>
      <c r="B37">
        <v>0</v>
      </c>
      <c r="C37">
        <v>12</v>
      </c>
      <c r="D37">
        <v>8</v>
      </c>
      <c r="E37">
        <v>6.6345000000000001E-2</v>
      </c>
      <c r="F37">
        <v>6.8540000000000004E-2</v>
      </c>
      <c r="G37">
        <v>6.3052500000000095E-2</v>
      </c>
      <c r="H37">
        <f t="shared" si="0"/>
        <v>0.91993726291216937</v>
      </c>
    </row>
    <row r="38" spans="1:8" x14ac:dyDescent="0.3">
      <c r="A38" t="s">
        <v>45</v>
      </c>
      <c r="B38">
        <v>1</v>
      </c>
      <c r="C38">
        <v>10</v>
      </c>
      <c r="D38">
        <v>9</v>
      </c>
      <c r="E38">
        <v>8.8045000000000206E-3</v>
      </c>
      <c r="F38">
        <v>9.6727272727272599E-3</v>
      </c>
      <c r="G38">
        <v>7.7433333333333998E-3</v>
      </c>
      <c r="H38">
        <f t="shared" si="0"/>
        <v>0.80053258145364203</v>
      </c>
    </row>
    <row r="39" spans="1:8" x14ac:dyDescent="0.3">
      <c r="A39" t="s">
        <v>46</v>
      </c>
      <c r="B39">
        <v>1</v>
      </c>
      <c r="C39">
        <v>10</v>
      </c>
      <c r="D39">
        <v>9</v>
      </c>
      <c r="E39">
        <v>6.6528500000000004E-2</v>
      </c>
      <c r="F39">
        <v>6.95654545454545E-2</v>
      </c>
      <c r="G39">
        <v>6.2816666666666701E-2</v>
      </c>
      <c r="H39">
        <f t="shared" si="0"/>
        <v>0.90298650497024935</v>
      </c>
    </row>
    <row r="40" spans="1:8" x14ac:dyDescent="0.3">
      <c r="A40" t="s">
        <v>47</v>
      </c>
      <c r="B40">
        <v>4</v>
      </c>
      <c r="C40">
        <v>11</v>
      </c>
      <c r="D40">
        <v>5</v>
      </c>
      <c r="E40">
        <v>8.2615000000000102E-3</v>
      </c>
      <c r="F40">
        <v>1.1078571428571399E-2</v>
      </c>
      <c r="G40">
        <v>1.6883333333333999E-3</v>
      </c>
      <c r="H40">
        <f t="shared" si="0"/>
        <v>0.15239630346013966</v>
      </c>
    </row>
    <row r="41" spans="1:8" x14ac:dyDescent="0.3">
      <c r="A41" t="s">
        <v>48</v>
      </c>
      <c r="B41">
        <v>0</v>
      </c>
      <c r="C41">
        <v>10</v>
      </c>
      <c r="D41">
        <v>10</v>
      </c>
      <c r="E41">
        <v>6.8315000000000001E-2</v>
      </c>
      <c r="F41">
        <v>7.8048999999999993E-2</v>
      </c>
      <c r="G41">
        <v>5.8581000000000001E-2</v>
      </c>
      <c r="H41">
        <f t="shared" si="0"/>
        <v>0.75056695153044894</v>
      </c>
    </row>
    <row r="42" spans="1:8" x14ac:dyDescent="0.3">
      <c r="A42" t="s">
        <v>49</v>
      </c>
      <c r="B42">
        <v>2</v>
      </c>
      <c r="C42">
        <v>12</v>
      </c>
      <c r="D42">
        <v>6</v>
      </c>
      <c r="E42">
        <v>9.9300000000000204E-3</v>
      </c>
      <c r="F42">
        <v>1.46975E-2</v>
      </c>
      <c r="G42">
        <v>2.7787500000000802E-3</v>
      </c>
      <c r="H42">
        <f t="shared" si="0"/>
        <v>0.18906276577649805</v>
      </c>
    </row>
    <row r="44" spans="1:8" x14ac:dyDescent="0.3">
      <c r="A44" t="s">
        <v>50</v>
      </c>
      <c r="B44">
        <v>0</v>
      </c>
      <c r="C44">
        <v>11</v>
      </c>
      <c r="D44">
        <v>9</v>
      </c>
      <c r="E44">
        <v>8.7665999999999994E-2</v>
      </c>
      <c r="F44">
        <v>9.6673636363636406E-2</v>
      </c>
      <c r="G44">
        <v>7.6656666666666706E-2</v>
      </c>
      <c r="H44">
        <f t="shared" si="0"/>
        <v>0.79294282857348852</v>
      </c>
    </row>
    <row r="45" spans="1:8" x14ac:dyDescent="0.3">
      <c r="A45" t="s">
        <v>51</v>
      </c>
      <c r="B45">
        <v>4</v>
      </c>
      <c r="C45">
        <v>12</v>
      </c>
      <c r="D45">
        <v>4</v>
      </c>
      <c r="E45">
        <v>5.0874999999999801E-3</v>
      </c>
      <c r="F45">
        <v>6.2471428571428097E-3</v>
      </c>
      <c r="G45">
        <v>2.3816666666666899E-3</v>
      </c>
      <c r="H45">
        <f t="shared" si="0"/>
        <v>0.38124094824301297</v>
      </c>
    </row>
    <row r="46" spans="1:8" x14ac:dyDescent="0.3">
      <c r="A46" t="s">
        <v>52</v>
      </c>
      <c r="B46">
        <v>0</v>
      </c>
      <c r="C46">
        <v>11</v>
      </c>
      <c r="D46">
        <v>9</v>
      </c>
      <c r="E46">
        <v>9.0632000000000004E-2</v>
      </c>
      <c r="F46">
        <v>9.3691818181818196E-2</v>
      </c>
      <c r="G46">
        <v>8.6892222222222301E-2</v>
      </c>
      <c r="H46">
        <f t="shared" si="0"/>
        <v>0.92742593652734318</v>
      </c>
    </row>
    <row r="47" spans="1:8" x14ac:dyDescent="0.3">
      <c r="A47" t="s">
        <v>53</v>
      </c>
      <c r="B47">
        <v>0</v>
      </c>
      <c r="C47">
        <v>20</v>
      </c>
      <c r="D47">
        <v>0</v>
      </c>
      <c r="E47">
        <v>1.0085E-2</v>
      </c>
      <c r="F47">
        <v>1.0085E-2</v>
      </c>
      <c r="G47">
        <v>0</v>
      </c>
      <c r="H47">
        <f t="shared" si="0"/>
        <v>0</v>
      </c>
    </row>
    <row r="48" spans="1:8" x14ac:dyDescent="0.3">
      <c r="A48" t="s">
        <v>54</v>
      </c>
      <c r="B48">
        <v>0</v>
      </c>
      <c r="C48">
        <v>11</v>
      </c>
      <c r="D48">
        <v>9</v>
      </c>
      <c r="E48">
        <v>9.1839000000000004E-2</v>
      </c>
      <c r="F48">
        <v>9.2848181818181802E-2</v>
      </c>
      <c r="G48">
        <v>9.0605555555555606E-2</v>
      </c>
      <c r="H48">
        <f t="shared" si="0"/>
        <v>0.97584630933303818</v>
      </c>
    </row>
    <row r="49" spans="1:8" x14ac:dyDescent="0.3">
      <c r="A49" t="s">
        <v>55</v>
      </c>
      <c r="B49">
        <v>0</v>
      </c>
      <c r="C49">
        <v>20</v>
      </c>
      <c r="D49">
        <v>0</v>
      </c>
      <c r="E49">
        <v>9.0319999999999706E-3</v>
      </c>
      <c r="F49">
        <v>9.0319999999999706E-3</v>
      </c>
      <c r="G49">
        <v>0</v>
      </c>
      <c r="H49">
        <f t="shared" si="0"/>
        <v>0</v>
      </c>
    </row>
    <row r="51" spans="1:8" x14ac:dyDescent="0.3">
      <c r="A51" t="s">
        <v>56</v>
      </c>
      <c r="B51">
        <v>0</v>
      </c>
      <c r="C51">
        <v>11</v>
      </c>
      <c r="D51">
        <v>9</v>
      </c>
      <c r="E51">
        <v>0.1296745</v>
      </c>
      <c r="F51">
        <v>0.13596363636363601</v>
      </c>
      <c r="G51">
        <v>0.121987777777778</v>
      </c>
      <c r="H51">
        <f t="shared" si="0"/>
        <v>0.8972088496627183</v>
      </c>
    </row>
    <row r="52" spans="1:8" x14ac:dyDescent="0.3">
      <c r="A52" t="s">
        <v>57</v>
      </c>
      <c r="B52">
        <v>0</v>
      </c>
      <c r="C52">
        <v>15</v>
      </c>
      <c r="D52">
        <v>5</v>
      </c>
      <c r="E52">
        <v>1.3334500000000001E-2</v>
      </c>
      <c r="F52">
        <v>1.48226666666666E-2</v>
      </c>
      <c r="G52">
        <v>8.8700000000000896E-3</v>
      </c>
      <c r="H52">
        <f t="shared" si="0"/>
        <v>0.59840784384277201</v>
      </c>
    </row>
    <row r="53" spans="1:8" x14ac:dyDescent="0.3">
      <c r="A53" t="s">
        <v>58</v>
      </c>
      <c r="B53">
        <v>0</v>
      </c>
      <c r="C53">
        <v>11</v>
      </c>
      <c r="D53">
        <v>9</v>
      </c>
      <c r="E53">
        <v>0.13147200000000001</v>
      </c>
      <c r="F53">
        <v>0.14565818181818199</v>
      </c>
      <c r="G53">
        <v>0.114133333333333</v>
      </c>
      <c r="H53">
        <f t="shared" si="0"/>
        <v>0.78356966912988157</v>
      </c>
    </row>
    <row r="54" spans="1:8" x14ac:dyDescent="0.3">
      <c r="A54" t="s">
        <v>59</v>
      </c>
      <c r="B54">
        <v>0</v>
      </c>
      <c r="C54">
        <v>20</v>
      </c>
      <c r="D54">
        <v>0</v>
      </c>
      <c r="E54">
        <v>9.8899999999999596E-3</v>
      </c>
      <c r="F54">
        <v>9.8899999999999596E-3</v>
      </c>
      <c r="G54">
        <v>0</v>
      </c>
      <c r="H54">
        <f t="shared" si="0"/>
        <v>0</v>
      </c>
    </row>
    <row r="55" spans="1:8" x14ac:dyDescent="0.3">
      <c r="A55" t="s">
        <v>60</v>
      </c>
      <c r="B55">
        <v>0</v>
      </c>
      <c r="C55">
        <v>11</v>
      </c>
      <c r="D55">
        <v>9</v>
      </c>
      <c r="E55">
        <v>0.133686</v>
      </c>
      <c r="F55">
        <v>0.150054545454545</v>
      </c>
      <c r="G55">
        <v>0.11368</v>
      </c>
      <c r="H55">
        <f t="shared" si="0"/>
        <v>0.7575911789652271</v>
      </c>
    </row>
    <row r="56" spans="1:8" x14ac:dyDescent="0.3">
      <c r="A56" t="s">
        <v>61</v>
      </c>
      <c r="B56">
        <v>1</v>
      </c>
      <c r="C56">
        <v>18</v>
      </c>
      <c r="D56">
        <v>1</v>
      </c>
      <c r="E56">
        <v>6.9959999999999597E-3</v>
      </c>
      <c r="F56">
        <v>7.4088888888888503E-3</v>
      </c>
      <c r="G56">
        <v>3.2800000000000099E-3</v>
      </c>
      <c r="H56">
        <f t="shared" si="0"/>
        <v>0.44271145770846193</v>
      </c>
    </row>
    <row r="58" spans="1:8" x14ac:dyDescent="0.3">
      <c r="A58" t="s">
        <v>62</v>
      </c>
      <c r="B58">
        <v>1</v>
      </c>
      <c r="C58">
        <v>10</v>
      </c>
      <c r="D58">
        <v>9</v>
      </c>
      <c r="E58">
        <v>3.3049500000000002E-2</v>
      </c>
      <c r="F58">
        <v>3.4202727272727301E-2</v>
      </c>
      <c r="G58">
        <v>3.1640000000000099E-2</v>
      </c>
      <c r="H58">
        <f t="shared" si="0"/>
        <v>0.92507242909922338</v>
      </c>
    </row>
    <row r="59" spans="1:8" x14ac:dyDescent="0.3">
      <c r="A59" t="s">
        <v>63</v>
      </c>
      <c r="B59">
        <v>3</v>
      </c>
      <c r="C59">
        <v>14</v>
      </c>
      <c r="D59">
        <v>3</v>
      </c>
      <c r="E59">
        <v>6.1650000000000003E-3</v>
      </c>
      <c r="F59">
        <v>6.8856249999999699E-3</v>
      </c>
      <c r="G59">
        <v>3.2825000000001E-3</v>
      </c>
      <c r="H59">
        <f t="shared" si="0"/>
        <v>0.47671779976401768</v>
      </c>
    </row>
    <row r="60" spans="1:8" x14ac:dyDescent="0.3">
      <c r="A60" t="s">
        <v>64</v>
      </c>
      <c r="B60">
        <v>0</v>
      </c>
      <c r="C60">
        <v>10</v>
      </c>
      <c r="D60">
        <v>10</v>
      </c>
      <c r="E60">
        <v>2.95705E-2</v>
      </c>
      <c r="F60">
        <v>3.1403E-2</v>
      </c>
      <c r="G60">
        <v>2.7738000000000099E-2</v>
      </c>
      <c r="H60">
        <f t="shared" si="0"/>
        <v>0.88329140527975347</v>
      </c>
    </row>
    <row r="61" spans="1:8" x14ac:dyDescent="0.3">
      <c r="A61" t="s">
        <v>65</v>
      </c>
      <c r="B61">
        <v>6</v>
      </c>
      <c r="C61">
        <v>12</v>
      </c>
      <c r="D61">
        <v>2</v>
      </c>
      <c r="E61">
        <v>2.8374999999999902E-3</v>
      </c>
      <c r="F61">
        <v>3.1031249999999701E-3</v>
      </c>
      <c r="G61">
        <v>1.77500000000005E-3</v>
      </c>
      <c r="H61">
        <f t="shared" si="0"/>
        <v>0.57200402819740326</v>
      </c>
    </row>
    <row r="62" spans="1:8" x14ac:dyDescent="0.3">
      <c r="A62" t="s">
        <v>66</v>
      </c>
      <c r="B62">
        <v>0</v>
      </c>
      <c r="C62">
        <v>10</v>
      </c>
      <c r="D62">
        <v>10</v>
      </c>
      <c r="E62">
        <v>3.0138499999999999E-2</v>
      </c>
      <c r="F62">
        <v>3.1223000000000001E-2</v>
      </c>
      <c r="G62">
        <v>2.9054000000000101E-2</v>
      </c>
      <c r="H62">
        <f t="shared" si="0"/>
        <v>0.9305319796304039</v>
      </c>
    </row>
    <row r="63" spans="1:8" x14ac:dyDescent="0.3">
      <c r="A63" t="s">
        <v>67</v>
      </c>
      <c r="B63">
        <v>7</v>
      </c>
      <c r="C63">
        <v>11</v>
      </c>
      <c r="D63">
        <v>2</v>
      </c>
      <c r="E63">
        <v>2.1164999999999899E-3</v>
      </c>
      <c r="F63">
        <v>2.4428571428571099E-3</v>
      </c>
      <c r="G63">
        <v>1.35500000000005E-3</v>
      </c>
      <c r="H63">
        <f t="shared" si="0"/>
        <v>0.5546783625731273</v>
      </c>
    </row>
    <row r="65" spans="1:8" x14ac:dyDescent="0.3">
      <c r="A65" t="s">
        <v>68</v>
      </c>
      <c r="B65">
        <v>0</v>
      </c>
      <c r="C65">
        <v>12</v>
      </c>
      <c r="D65">
        <v>8</v>
      </c>
      <c r="E65">
        <v>6.0759000000000001E-2</v>
      </c>
      <c r="F65">
        <v>6.3510833333333294E-2</v>
      </c>
      <c r="G65">
        <v>5.6631250000000098E-2</v>
      </c>
      <c r="H65">
        <f t="shared" si="0"/>
        <v>0.8916785850183061</v>
      </c>
    </row>
    <row r="66" spans="1:8" x14ac:dyDescent="0.3">
      <c r="A66" t="s">
        <v>69</v>
      </c>
      <c r="B66">
        <v>2</v>
      </c>
      <c r="C66">
        <v>17</v>
      </c>
      <c r="D66">
        <v>1</v>
      </c>
      <c r="E66">
        <v>6.2889999999999804E-3</v>
      </c>
      <c r="F66">
        <v>7.1258823529411399E-3</v>
      </c>
      <c r="G66">
        <v>1.54666666666673E-3</v>
      </c>
      <c r="H66">
        <f t="shared" ref="H66:H79" si="1">G66/F66</f>
        <v>0.2170491442408333</v>
      </c>
    </row>
    <row r="67" spans="1:8" x14ac:dyDescent="0.3">
      <c r="A67" t="s">
        <v>70</v>
      </c>
      <c r="B67">
        <v>0</v>
      </c>
      <c r="C67">
        <v>10</v>
      </c>
      <c r="D67">
        <v>10</v>
      </c>
      <c r="E67">
        <v>6.1689500000000001E-2</v>
      </c>
      <c r="F67">
        <v>6.9374000000000005E-2</v>
      </c>
      <c r="G67">
        <v>5.4005000000000102E-2</v>
      </c>
      <c r="H67">
        <f t="shared" si="1"/>
        <v>0.77846167151959089</v>
      </c>
    </row>
    <row r="68" spans="1:8" x14ac:dyDescent="0.3">
      <c r="A68" t="s">
        <v>71</v>
      </c>
      <c r="B68">
        <v>2</v>
      </c>
      <c r="C68">
        <v>10</v>
      </c>
      <c r="D68">
        <v>8</v>
      </c>
      <c r="E68">
        <v>4.9380000000000196E-3</v>
      </c>
      <c r="F68">
        <v>4.08083333333332E-3</v>
      </c>
      <c r="G68">
        <v>6.2237500000000704E-3</v>
      </c>
      <c r="H68">
        <f t="shared" si="1"/>
        <v>1.525117418827876</v>
      </c>
    </row>
    <row r="69" spans="1:8" x14ac:dyDescent="0.3">
      <c r="A69" t="s">
        <v>72</v>
      </c>
      <c r="B69">
        <v>0</v>
      </c>
      <c r="C69">
        <v>10</v>
      </c>
      <c r="D69">
        <v>10</v>
      </c>
      <c r="E69">
        <v>6.2411500000000002E-2</v>
      </c>
      <c r="F69">
        <v>7.0282999999999998E-2</v>
      </c>
      <c r="G69">
        <v>5.4540000000000102E-2</v>
      </c>
      <c r="H69">
        <f t="shared" si="1"/>
        <v>0.77600557745116316</v>
      </c>
    </row>
    <row r="70" spans="1:8" x14ac:dyDescent="0.3">
      <c r="A70" t="s">
        <v>73</v>
      </c>
      <c r="B70">
        <v>1</v>
      </c>
      <c r="C70">
        <v>11</v>
      </c>
      <c r="D70">
        <v>8</v>
      </c>
      <c r="E70">
        <v>4.57500000000002E-3</v>
      </c>
      <c r="F70">
        <v>4.2599999999999799E-3</v>
      </c>
      <c r="G70">
        <v>4.9600000000000798E-3</v>
      </c>
      <c r="H70">
        <f t="shared" si="1"/>
        <v>1.1643192488263152</v>
      </c>
    </row>
    <row r="72" spans="1:8" x14ac:dyDescent="0.3">
      <c r="A72" t="s">
        <v>74</v>
      </c>
      <c r="B72">
        <v>0</v>
      </c>
      <c r="C72">
        <v>10</v>
      </c>
      <c r="D72">
        <v>10</v>
      </c>
      <c r="E72">
        <v>9.0757500000000005E-2</v>
      </c>
      <c r="F72">
        <v>9.8951999999999998E-2</v>
      </c>
      <c r="G72">
        <v>8.2563000000000095E-2</v>
      </c>
      <c r="H72">
        <f t="shared" si="1"/>
        <v>0.83437424205675581</v>
      </c>
    </row>
    <row r="73" spans="1:8" x14ac:dyDescent="0.3">
      <c r="A73" t="s">
        <v>75</v>
      </c>
      <c r="B73">
        <v>1</v>
      </c>
      <c r="C73">
        <v>3</v>
      </c>
      <c r="D73">
        <v>16</v>
      </c>
      <c r="E73">
        <v>9.2505000000000399E-3</v>
      </c>
      <c r="F73">
        <v>3.62666666666667E-3</v>
      </c>
      <c r="G73">
        <v>1.02429411764706E-2</v>
      </c>
      <c r="H73">
        <f t="shared" si="1"/>
        <v>2.8243403979238764</v>
      </c>
    </row>
    <row r="74" spans="1:8" x14ac:dyDescent="0.3">
      <c r="A74" t="s">
        <v>76</v>
      </c>
      <c r="B74">
        <v>0</v>
      </c>
      <c r="C74">
        <v>10</v>
      </c>
      <c r="D74">
        <v>10</v>
      </c>
      <c r="E74">
        <v>8.7992000000000001E-2</v>
      </c>
      <c r="F74">
        <v>9.4745999999999997E-2</v>
      </c>
      <c r="G74">
        <v>8.1238000000000102E-2</v>
      </c>
      <c r="H74">
        <f t="shared" si="1"/>
        <v>0.85742933738627602</v>
      </c>
    </row>
    <row r="75" spans="1:8" x14ac:dyDescent="0.3">
      <c r="A75" t="s">
        <v>77</v>
      </c>
      <c r="B75">
        <v>4</v>
      </c>
      <c r="C75">
        <v>1</v>
      </c>
      <c r="D75">
        <v>15</v>
      </c>
      <c r="E75">
        <v>5.2655000000000202E-3</v>
      </c>
      <c r="F75">
        <v>2.8333333333327698E-4</v>
      </c>
      <c r="G75">
        <v>6.14470588235298E-3</v>
      </c>
      <c r="H75">
        <f t="shared" si="1"/>
        <v>21.687197231838361</v>
      </c>
    </row>
    <row r="76" spans="1:8" x14ac:dyDescent="0.3">
      <c r="A76" t="s">
        <v>78</v>
      </c>
      <c r="B76">
        <v>0</v>
      </c>
      <c r="C76">
        <v>10</v>
      </c>
      <c r="D76">
        <v>10</v>
      </c>
      <c r="E76">
        <v>8.8235999999999995E-2</v>
      </c>
      <c r="F76">
        <v>9.4600000000000004E-2</v>
      </c>
      <c r="G76">
        <v>8.1872000000000097E-2</v>
      </c>
      <c r="H76">
        <f t="shared" si="1"/>
        <v>0.86545454545454648</v>
      </c>
    </row>
    <row r="77" spans="1:8" x14ac:dyDescent="0.3">
      <c r="A77" t="s">
        <v>79</v>
      </c>
      <c r="B77">
        <v>1</v>
      </c>
      <c r="C77">
        <v>1</v>
      </c>
      <c r="D77">
        <v>18</v>
      </c>
      <c r="E77">
        <v>5.5245000000000398E-3</v>
      </c>
      <c r="F77">
        <v>5.2999999999999499E-4</v>
      </c>
      <c r="G77">
        <v>6.0794444444444897E-3</v>
      </c>
      <c r="H77">
        <f t="shared" si="1"/>
        <v>11.47064989517839</v>
      </c>
    </row>
    <row r="79" spans="1:8" x14ac:dyDescent="0.3">
      <c r="A79" t="s">
        <v>80</v>
      </c>
      <c r="B79">
        <v>0</v>
      </c>
      <c r="C79">
        <v>10</v>
      </c>
      <c r="D79">
        <v>10</v>
      </c>
      <c r="E79">
        <v>0.1226645</v>
      </c>
      <c r="F79">
        <v>0.12990599999999999</v>
      </c>
      <c r="G79">
        <v>0.115423</v>
      </c>
      <c r="H79">
        <f t="shared" si="1"/>
        <v>0.88851169307037403</v>
      </c>
    </row>
    <row r="80" spans="1:8" x14ac:dyDescent="0.3">
      <c r="A80" t="s">
        <v>81</v>
      </c>
      <c r="B80">
        <v>1</v>
      </c>
      <c r="C80">
        <v>14</v>
      </c>
      <c r="D80">
        <v>5</v>
      </c>
      <c r="E80">
        <v>1.1166499999999999E-2</v>
      </c>
      <c r="F80">
        <v>1.3878666666666701E-2</v>
      </c>
      <c r="G80">
        <v>3.0300000000001099E-3</v>
      </c>
      <c r="H80">
        <f>G80/F80</f>
        <v>0.21832068402344865</v>
      </c>
    </row>
    <row r="81" spans="1:8" x14ac:dyDescent="0.3">
      <c r="A81" t="s">
        <v>82</v>
      </c>
      <c r="B81">
        <v>0</v>
      </c>
      <c r="C81">
        <v>10</v>
      </c>
      <c r="D81">
        <v>10</v>
      </c>
      <c r="E81">
        <v>0.12312049999999999</v>
      </c>
      <c r="F81">
        <v>0.140955</v>
      </c>
      <c r="G81">
        <v>0.105286</v>
      </c>
    </row>
    <row r="82" spans="1:8" x14ac:dyDescent="0.3">
      <c r="A82" t="s">
        <v>83</v>
      </c>
      <c r="B82">
        <v>2</v>
      </c>
      <c r="C82">
        <v>6</v>
      </c>
      <c r="D82">
        <v>12</v>
      </c>
      <c r="E82">
        <v>3.6880000000000098E-3</v>
      </c>
      <c r="F82">
        <v>3.8533333333332898E-3</v>
      </c>
      <c r="G82">
        <v>3.61714285714288E-3</v>
      </c>
    </row>
    <row r="83" spans="1:8" x14ac:dyDescent="0.3">
      <c r="A83" t="s">
        <v>84</v>
      </c>
      <c r="B83">
        <v>0</v>
      </c>
      <c r="C83">
        <v>10</v>
      </c>
      <c r="D83">
        <v>10</v>
      </c>
      <c r="E83">
        <v>0.12316050000000001</v>
      </c>
      <c r="F83">
        <v>0.14069699999999999</v>
      </c>
      <c r="G83">
        <v>0.105624</v>
      </c>
      <c r="H83">
        <f>G83/F83</f>
        <v>0.75071963154864707</v>
      </c>
    </row>
    <row r="84" spans="1:8" x14ac:dyDescent="0.3">
      <c r="A84" t="s">
        <v>85</v>
      </c>
      <c r="B84">
        <v>5</v>
      </c>
      <c r="C84">
        <v>5</v>
      </c>
      <c r="D84">
        <v>10</v>
      </c>
      <c r="E84">
        <v>2.9715000000000201E-3</v>
      </c>
      <c r="F84">
        <v>2.4742857142857001E-3</v>
      </c>
      <c r="G84">
        <v>3.2392307692308002E-3</v>
      </c>
      <c r="H84">
        <f>G84/F84</f>
        <v>1.3091579321371669</v>
      </c>
    </row>
    <row r="89" spans="1:8" x14ac:dyDescent="0.3">
      <c r="A89" t="s">
        <v>0</v>
      </c>
      <c r="B89">
        <f>(E2+E9+E16+E23)/4</f>
        <v>7.7500125000000003E-2</v>
      </c>
      <c r="F89" t="s">
        <v>92</v>
      </c>
      <c r="G89">
        <f>(G2/F2+G9/F9+G16/F16+G23/F23+G30/F30+G37/F37+G44/F44+G51/F51+G58/F58+G65/F65+G72/F72+G79/F79)/12</f>
        <v>0.88531753889548082</v>
      </c>
    </row>
    <row r="90" spans="1:8" x14ac:dyDescent="0.3">
      <c r="A90" t="s">
        <v>1</v>
      </c>
      <c r="B90">
        <f>(E3+E10+E17+E24)/4</f>
        <v>1.1848249999999987E-2</v>
      </c>
      <c r="F90" t="s">
        <v>93</v>
      </c>
      <c r="G90">
        <f>(G3/F3+G10/F10+G17/F17+G24/F24+G31/F31+G38/F38+G45/F45+G52/F52+G59/F59+G66/F66+G73/F73+G80/F80)/12</f>
        <v>1.0720440359893089</v>
      </c>
    </row>
    <row r="91" spans="1:8" x14ac:dyDescent="0.3">
      <c r="G91">
        <f t="shared" ref="G91:G92" si="2">(G4/F4+G11/F11+G18/F18+G25/F25+G32/F32+G39/F39+G46/F46+G53/F53+G60/F60+G67/F67+G74/F74+G81/F81)/12</f>
        <v>0.84962447757230308</v>
      </c>
    </row>
    <row r="92" spans="1:8" x14ac:dyDescent="0.3">
      <c r="A92" t="s">
        <v>2</v>
      </c>
      <c r="B92">
        <f>(E30+E37+E44+E51)/4</f>
        <v>7.8808500000000004E-2</v>
      </c>
      <c r="G92">
        <f>(G5/F5+G12/F12+G19/F19+G26/F26+G33/F33+G40/F40+G47/F47+G54/F54+G61/F61+G68/F68+G75/F75+G82/F82)/12</f>
        <v>2.1789241822174064</v>
      </c>
    </row>
    <row r="93" spans="1:8" x14ac:dyDescent="0.3">
      <c r="A93" t="s">
        <v>3</v>
      </c>
      <c r="B93">
        <f>(E31+E38+E45+E52)/4</f>
        <v>9.6178749999999997E-3</v>
      </c>
    </row>
    <row r="95" spans="1:8" x14ac:dyDescent="0.3">
      <c r="A95" t="s">
        <v>4</v>
      </c>
      <c r="B95">
        <f>(E58+E65+E72+E79)/4</f>
        <v>7.6807625000000004E-2</v>
      </c>
    </row>
    <row r="96" spans="1:8" x14ac:dyDescent="0.3">
      <c r="A96" t="s">
        <v>5</v>
      </c>
      <c r="B96">
        <f>(E59+E66+E73+E80)/4</f>
        <v>8.2177500000000063E-3</v>
      </c>
    </row>
    <row r="99" spans="1:2" x14ac:dyDescent="0.3">
      <c r="A99" t="s">
        <v>6</v>
      </c>
      <c r="B99">
        <f>(E2+E30+E58)/3</f>
        <v>3.2571166666666672E-2</v>
      </c>
    </row>
    <row r="100" spans="1:2" x14ac:dyDescent="0.3">
      <c r="A100" t="s">
        <v>7</v>
      </c>
      <c r="B100">
        <f>(E3+E31+E59)/3</f>
        <v>8.8848333333333192E-3</v>
      </c>
    </row>
    <row r="102" spans="1:2" x14ac:dyDescent="0.3">
      <c r="A102" t="s">
        <v>8</v>
      </c>
      <c r="B102">
        <f>(E9+E37+E65)/3</f>
        <v>6.4589833333333332E-2</v>
      </c>
    </row>
    <row r="103" spans="1:2" x14ac:dyDescent="0.3">
      <c r="A103" t="s">
        <v>9</v>
      </c>
      <c r="B103">
        <f>(E10+E38+E66)/3</f>
        <v>9.8911666666666662E-3</v>
      </c>
    </row>
    <row r="105" spans="1:2" x14ac:dyDescent="0.3">
      <c r="A105" t="s">
        <v>10</v>
      </c>
      <c r="B105">
        <f>(E44+E72+E16)/3</f>
        <v>9.0258333333333329E-2</v>
      </c>
    </row>
    <row r="106" spans="1:2" x14ac:dyDescent="0.3">
      <c r="A106" t="s">
        <v>11</v>
      </c>
      <c r="B106">
        <f>(E45+E73+E17)/3</f>
        <v>8.1455000000000069E-3</v>
      </c>
    </row>
    <row r="108" spans="1:2" x14ac:dyDescent="0.3">
      <c r="A108" t="s">
        <v>12</v>
      </c>
      <c r="B108">
        <f>(E23+E51+E79)/3</f>
        <v>0.12340233333333334</v>
      </c>
    </row>
    <row r="109" spans="1:2" x14ac:dyDescent="0.3">
      <c r="A109" t="s">
        <v>13</v>
      </c>
      <c r="B109">
        <f>(E24+E52+E80)/3</f>
        <v>1.2657000000000002E-2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B1" sqref="B1"/>
    </sheetView>
  </sheetViews>
  <sheetFormatPr defaultColWidth="11.5546875" defaultRowHeight="14.4" x14ac:dyDescent="0.3"/>
  <cols>
    <col min="1" max="1" width="24.33203125" customWidth="1"/>
  </cols>
  <sheetData>
    <row r="1" spans="1:2" x14ac:dyDescent="0.3">
      <c r="A1" t="s">
        <v>0</v>
      </c>
      <c r="B1">
        <f>(Data!E3+Data!E10+Data!E17+Data!E24)/4</f>
        <v>1.1848249999999987E-2</v>
      </c>
    </row>
    <row r="2" spans="1:2" x14ac:dyDescent="0.3">
      <c r="A2" t="s">
        <v>1</v>
      </c>
      <c r="B2">
        <f>(Data!E4+Data!E11+Data!E18+Data!E25)/4</f>
        <v>8.2248375000000026E-2</v>
      </c>
    </row>
    <row r="4" spans="1:2" x14ac:dyDescent="0.3">
      <c r="A4" t="s">
        <v>2</v>
      </c>
      <c r="B4">
        <f>(Data!E31+Data!E38+Data!E45+Data!E52)/4</f>
        <v>9.6178749999999997E-3</v>
      </c>
    </row>
    <row r="5" spans="1:2" x14ac:dyDescent="0.3">
      <c r="A5" t="s">
        <v>3</v>
      </c>
      <c r="B5">
        <f>(Data!E32+Data!E39+Data!E46+Data!E53)/4</f>
        <v>8.0429749999999994E-2</v>
      </c>
    </row>
    <row r="7" spans="1:2" x14ac:dyDescent="0.3">
      <c r="A7" t="s">
        <v>4</v>
      </c>
    </row>
    <row r="8" spans="1:2" x14ac:dyDescent="0.3">
      <c r="A8" t="s">
        <v>5</v>
      </c>
    </row>
    <row r="11" spans="1:2" x14ac:dyDescent="0.3">
      <c r="A11" t="s">
        <v>6</v>
      </c>
    </row>
    <row r="12" spans="1:2" x14ac:dyDescent="0.3">
      <c r="A12" t="s">
        <v>7</v>
      </c>
    </row>
    <row r="14" spans="1:2" x14ac:dyDescent="0.3">
      <c r="A14" t="s">
        <v>8</v>
      </c>
    </row>
    <row r="15" spans="1:2" x14ac:dyDescent="0.3">
      <c r="A15" t="s">
        <v>9</v>
      </c>
    </row>
    <row r="17" spans="1:1" x14ac:dyDescent="0.3">
      <c r="A17" t="s">
        <v>10</v>
      </c>
    </row>
    <row r="18" spans="1:1" x14ac:dyDescent="0.3">
      <c r="A18" t="s">
        <v>11</v>
      </c>
    </row>
    <row r="20" spans="1:1" x14ac:dyDescent="0.3">
      <c r="A20" t="s">
        <v>12</v>
      </c>
    </row>
    <row r="21" spans="1:1" x14ac:dyDescent="0.3">
      <c r="A21" t="s">
        <v>13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</vt:lpstr>
      <vt:lpstr>stattistics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 Bogani</cp:lastModifiedBy>
  <dcterms:created xsi:type="dcterms:W3CDTF">2024-06-19T15:50:08Z</dcterms:created>
  <dcterms:modified xsi:type="dcterms:W3CDTF">2024-06-26T15:49:59Z</dcterms:modified>
</cp:coreProperties>
</file>