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Pietro\Desktop\Pietro\Politecnico\Tesi\Thesis-Code\SimulatedData-new\"/>
    </mc:Choice>
  </mc:AlternateContent>
  <xr:revisionPtr revIDLastSave="0" documentId="13_ncr:1_{1FBC30E5-5357-40E9-B4C5-7EE255492F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3" i="1" l="1"/>
  <c r="B82" i="1"/>
  <c r="B80" i="1"/>
  <c r="B79" i="1"/>
  <c r="B77" i="1"/>
  <c r="B76" i="1"/>
  <c r="C69" i="1"/>
  <c r="C70" i="1"/>
  <c r="L73" i="1"/>
  <c r="L61" i="1"/>
  <c r="L55" i="1"/>
  <c r="L51" i="1"/>
  <c r="L72" i="1"/>
  <c r="L58" i="1"/>
  <c r="L57" i="1"/>
  <c r="L54" i="1"/>
  <c r="L52" i="1"/>
  <c r="L70" i="1"/>
  <c r="L69" i="1"/>
  <c r="L67" i="1"/>
  <c r="L66" i="1"/>
  <c r="L64" i="1"/>
  <c r="L63" i="1"/>
  <c r="L60" i="1"/>
  <c r="C67" i="1"/>
  <c r="C66" i="1"/>
  <c r="C64" i="1"/>
  <c r="C63" i="1"/>
  <c r="C61" i="1"/>
  <c r="C60" i="1"/>
  <c r="C58" i="1"/>
  <c r="C57" i="1"/>
  <c r="C55" i="1"/>
  <c r="C54" i="1"/>
  <c r="C52" i="1"/>
  <c r="C51" i="1"/>
</calcChain>
</file>

<file path=xl/sharedStrings.xml><?xml version="1.0" encoding="utf-8"?>
<sst xmlns="http://schemas.openxmlformats.org/spreadsheetml/2006/main" count="99" uniqueCount="76">
  <si>
    <t>Inside CI QR</t>
  </si>
  <si>
    <t>Above CI QR</t>
  </si>
  <si>
    <t>Below CI QR</t>
  </si>
  <si>
    <t>MAE QR</t>
  </si>
  <si>
    <t>Inside CI QRF</t>
  </si>
  <si>
    <t>Above CI QRF</t>
  </si>
  <si>
    <t>Below CI QRF</t>
  </si>
  <si>
    <t>MAE QRF</t>
  </si>
  <si>
    <t xml:space="preserve">n1 = 98, p/n = 0.1, QR  </t>
  </si>
  <si>
    <t xml:space="preserve">n1 = 98, p/n = 0.1, CQR  </t>
  </si>
  <si>
    <t xml:space="preserve">n1 = 98, p/n = 0.2, QR  </t>
  </si>
  <si>
    <t xml:space="preserve">n1 = 98, p/n = 0.2, CQR  </t>
  </si>
  <si>
    <t xml:space="preserve">n1 = 98, p/n = 0.3, QR  </t>
  </si>
  <si>
    <t xml:space="preserve">n1 = 98, p/n = 0.3, CQR  </t>
  </si>
  <si>
    <t xml:space="preserve">n1 = 98, p/n = 0.4, QR  </t>
  </si>
  <si>
    <t xml:space="preserve">n1 = 98, p/n = 0.4, CQR  </t>
  </si>
  <si>
    <t xml:space="preserve">n1 = 98, p/n = 0.5, QR  </t>
  </si>
  <si>
    <t xml:space="preserve">n1 = 98, p/n = 0.5, CQR  </t>
  </si>
  <si>
    <t xml:space="preserve">n1 = 198, p/n = 0.1, QR  </t>
  </si>
  <si>
    <t xml:space="preserve">n1 = 198, p/n = 0.1, CQR  </t>
  </si>
  <si>
    <t xml:space="preserve">n1 = 198, p/n = 0.2, QR  </t>
  </si>
  <si>
    <t xml:space="preserve">n1 = 198, p/n = 0.2, CQR  </t>
  </si>
  <si>
    <t xml:space="preserve">n1 = 198, p/n = 0.3, QR  </t>
  </si>
  <si>
    <t xml:space="preserve">n1 = 198, p/n = 0.3, CQR  </t>
  </si>
  <si>
    <t xml:space="preserve">n1 = 198, p/n = 0.4, QR  </t>
  </si>
  <si>
    <t xml:space="preserve">n1 = 198, p/n = 0.4, CQR  </t>
  </si>
  <si>
    <t xml:space="preserve">n1 = 198, p/n = 0.5, QR  </t>
  </si>
  <si>
    <t xml:space="preserve">n1 = 198, p/n = 0.5, CQR  </t>
  </si>
  <si>
    <t xml:space="preserve">n1 = 998, p/n = 0.1, QR  </t>
  </si>
  <si>
    <t xml:space="preserve">n1 = 998, p/n = 0.1, CQR  </t>
  </si>
  <si>
    <t xml:space="preserve">n1 = 998, p/n = 0.2, QR  </t>
  </si>
  <si>
    <t xml:space="preserve">n1 = 998, p/n = 0.2, CQR  </t>
  </si>
  <si>
    <t xml:space="preserve">n1 = 998, p/n = 0.3, QR  </t>
  </si>
  <si>
    <t xml:space="preserve">n1 = 998, p/n = 0.3, CQR  </t>
  </si>
  <si>
    <t xml:space="preserve">n1 = 998, p/n = 0.4, QR  </t>
  </si>
  <si>
    <t xml:space="preserve">n1 = 998, p/n = 0.4, CQR  </t>
  </si>
  <si>
    <t xml:space="preserve">n1 = 998, p/n = 0.5, QR  </t>
  </si>
  <si>
    <t xml:space="preserve">n1 = 998, p/n = 0.5, CQR  </t>
  </si>
  <si>
    <t>/</t>
  </si>
  <si>
    <t>n1 = 98 average, QR</t>
  </si>
  <si>
    <t>n1 = 98 average, CQR</t>
  </si>
  <si>
    <t>n1 = 198 average, QR</t>
  </si>
  <si>
    <t>n1 = 198 average, CQR</t>
  </si>
  <si>
    <t>n1 = 998 average, QR</t>
  </si>
  <si>
    <t>n1 = 998 average, CQR</t>
  </si>
  <si>
    <t>p/n = 0.1 average, QR</t>
  </si>
  <si>
    <t>p/n = 0.1 average, CQR</t>
  </si>
  <si>
    <t>p/n = 0.2 average, QR</t>
  </si>
  <si>
    <t>p/n = 0.2 average, CQR</t>
  </si>
  <si>
    <t>p/n = 0.3 average, QR</t>
  </si>
  <si>
    <t>p/n = 0.3 average, CQR</t>
  </si>
  <si>
    <t>p/n = 0.4 average, QR</t>
  </si>
  <si>
    <t>p/n = 0.4 average, CQR</t>
  </si>
  <si>
    <t>n1 = 98 average,  QRF</t>
  </si>
  <si>
    <t>n1 = 198 average,  QRF</t>
  </si>
  <si>
    <t>n1 = 998 average,  QRF</t>
  </si>
  <si>
    <t>p/n = 0.1 average,  QRF</t>
  </si>
  <si>
    <t>p/n = 0.2 average,  QRF</t>
  </si>
  <si>
    <t>p/n = 0.3 average,  QRF</t>
  </si>
  <si>
    <t>p/n = 0.4 average,  QRF</t>
  </si>
  <si>
    <t>p/n = 0.5 average,  QRF</t>
  </si>
  <si>
    <t>n1 = 98 average, CQRF</t>
  </si>
  <si>
    <t>n1 = 198 average, CQRF</t>
  </si>
  <si>
    <t>n1 = 998 average, CQRF</t>
  </si>
  <si>
    <t>p/n = 0.1 average, CQRF</t>
  </si>
  <si>
    <t>p/n = 0.2 average, CQRF</t>
  </si>
  <si>
    <t>p/n = 0.3 average, CQRF</t>
  </si>
  <si>
    <t>p/n = 0.4 average, CQRF</t>
  </si>
  <si>
    <t>p/n = 0.5 average, CQRF</t>
  </si>
  <si>
    <t>QR within CI</t>
  </si>
  <si>
    <t>CQR within CI</t>
  </si>
  <si>
    <t>QR above CI</t>
  </si>
  <si>
    <t>CQR above CI</t>
  </si>
  <si>
    <t>QR below CI</t>
  </si>
  <si>
    <t>CQR below CI</t>
  </si>
  <si>
    <t>fatto x vedere se iid che ha exchangeability funziona meglio. È così! Pochi valori sotto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</si>
</sst>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594360</xdr:colOff>
      <xdr:row>55</xdr:row>
      <xdr:rowOff>30480</xdr:rowOff>
    </xdr:from>
    <xdr:ext cx="2133600" cy="1297919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92BFA41F-07D4-413D-E198-B988F019F460}"/>
            </a:ext>
          </a:extLst>
        </xdr:cNvPr>
        <xdr:cNvSpPr txBox="1"/>
      </xdr:nvSpPr>
      <xdr:spPr>
        <a:xfrm>
          <a:off x="3611880" y="10088880"/>
          <a:ext cx="2133600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t-IT" sz="1100"/>
            <a:t>CQR</a:t>
          </a:r>
          <a:r>
            <a:rPr lang="it-IT" sz="1100" baseline="0"/>
            <a:t> meglio di QR, nettamente.</a:t>
          </a:r>
        </a:p>
        <a:p>
          <a:r>
            <a:rPr lang="it-IT" sz="1100" baseline="0"/>
            <a:t>Se aumento n1, CQR continua a migliorare, QR è stabile</a:t>
          </a:r>
        </a:p>
        <a:p>
          <a:endParaRPr lang="it-IT" sz="1100" baseline="0"/>
        </a:p>
        <a:p>
          <a:r>
            <a:rPr lang="it-IT" sz="1100" baseline="0"/>
            <a:t>All'aumentare di p/n, QR continua a peggiorare, CQR mantiene performance stabili e buone</a:t>
          </a:r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4"/>
  <sheetViews>
    <sheetView tabSelected="1" topLeftCell="A67" workbookViewId="0">
      <selection activeCell="A84" sqref="A84"/>
    </sheetView>
  </sheetViews>
  <sheetFormatPr defaultRowHeight="14.4" x14ac:dyDescent="0.3"/>
  <cols>
    <col min="1" max="1" width="13.44140625" customWidth="1"/>
    <col min="2" max="2" width="17.33203125" customWidth="1"/>
    <col min="11" max="11" width="11.6640625" customWidth="1"/>
  </cols>
  <sheetData>
    <row r="1" spans="1:15" x14ac:dyDescent="0.3">
      <c r="C1" s="1" t="s">
        <v>0</v>
      </c>
      <c r="D1" s="1" t="s">
        <v>1</v>
      </c>
      <c r="E1" s="1" t="s">
        <v>2</v>
      </c>
      <c r="F1" s="1" t="s">
        <v>3</v>
      </c>
      <c r="L1" s="1" t="s">
        <v>4</v>
      </c>
      <c r="M1" s="1" t="s">
        <v>5</v>
      </c>
      <c r="N1" s="1" t="s">
        <v>6</v>
      </c>
      <c r="O1" s="1" t="s">
        <v>7</v>
      </c>
    </row>
    <row r="2" spans="1:15" x14ac:dyDescent="0.3">
      <c r="A2" t="s">
        <v>8</v>
      </c>
      <c r="C2">
        <v>4</v>
      </c>
      <c r="D2">
        <v>8</v>
      </c>
      <c r="E2">
        <v>8</v>
      </c>
      <c r="F2">
        <v>2.8559999999999999E-2</v>
      </c>
      <c r="L2">
        <v>4</v>
      </c>
      <c r="M2">
        <v>8</v>
      </c>
      <c r="N2">
        <v>8</v>
      </c>
      <c r="O2">
        <v>1.7389999999999999E-2</v>
      </c>
    </row>
    <row r="3" spans="1:15" x14ac:dyDescent="0.3">
      <c r="A3" t="s">
        <v>9</v>
      </c>
      <c r="C3">
        <v>0</v>
      </c>
      <c r="D3">
        <v>20</v>
      </c>
      <c r="E3">
        <v>0</v>
      </c>
      <c r="F3">
        <v>1.5679999999999999E-2</v>
      </c>
      <c r="L3">
        <v>8</v>
      </c>
      <c r="M3">
        <v>12</v>
      </c>
      <c r="N3">
        <v>0</v>
      </c>
      <c r="O3">
        <v>1.042E-2</v>
      </c>
    </row>
    <row r="5" spans="1:15" x14ac:dyDescent="0.3">
      <c r="A5" t="s">
        <v>10</v>
      </c>
      <c r="C5">
        <v>2</v>
      </c>
      <c r="D5">
        <v>9</v>
      </c>
      <c r="E5">
        <v>9</v>
      </c>
      <c r="F5">
        <v>6.2265000000000001E-2</v>
      </c>
      <c r="L5">
        <v>9</v>
      </c>
      <c r="M5">
        <v>1</v>
      </c>
      <c r="N5">
        <v>10</v>
      </c>
      <c r="O5">
        <v>1.0064999999999999E-2</v>
      </c>
    </row>
    <row r="6" spans="1:15" x14ac:dyDescent="0.3">
      <c r="A6" t="s">
        <v>11</v>
      </c>
      <c r="C6">
        <v>8</v>
      </c>
      <c r="D6">
        <v>8</v>
      </c>
      <c r="E6">
        <v>4</v>
      </c>
      <c r="F6">
        <v>1.174E-2</v>
      </c>
      <c r="L6">
        <v>15</v>
      </c>
      <c r="M6">
        <v>5</v>
      </c>
      <c r="N6">
        <v>0</v>
      </c>
      <c r="O6">
        <v>6.9350000000000401E-3</v>
      </c>
    </row>
    <row r="8" spans="1:15" x14ac:dyDescent="0.3">
      <c r="A8" t="s">
        <v>12</v>
      </c>
      <c r="C8">
        <v>2</v>
      </c>
      <c r="D8">
        <v>9</v>
      </c>
      <c r="E8">
        <v>9</v>
      </c>
      <c r="F8">
        <v>8.5120000000000001E-2</v>
      </c>
      <c r="L8">
        <v>6</v>
      </c>
      <c r="M8">
        <v>8</v>
      </c>
      <c r="N8">
        <v>6</v>
      </c>
      <c r="O8">
        <v>1.0410000000000001E-2</v>
      </c>
    </row>
    <row r="9" spans="1:15" x14ac:dyDescent="0.3">
      <c r="A9" t="s">
        <v>13</v>
      </c>
      <c r="C9">
        <v>11</v>
      </c>
      <c r="D9">
        <v>4</v>
      </c>
      <c r="E9">
        <v>5</v>
      </c>
      <c r="F9">
        <v>6.8900000000000298E-3</v>
      </c>
      <c r="L9">
        <v>3</v>
      </c>
      <c r="M9">
        <v>17</v>
      </c>
      <c r="N9">
        <v>0</v>
      </c>
      <c r="O9">
        <v>1.387E-2</v>
      </c>
    </row>
    <row r="11" spans="1:15" x14ac:dyDescent="0.3">
      <c r="A11" t="s">
        <v>14</v>
      </c>
      <c r="C11">
        <v>1</v>
      </c>
      <c r="D11">
        <v>10</v>
      </c>
      <c r="E11">
        <v>9</v>
      </c>
      <c r="F11">
        <v>0.11344</v>
      </c>
      <c r="L11">
        <v>8</v>
      </c>
      <c r="M11">
        <v>8</v>
      </c>
      <c r="N11">
        <v>4</v>
      </c>
      <c r="O11">
        <v>8.7599999999999692E-3</v>
      </c>
    </row>
    <row r="12" spans="1:15" x14ac:dyDescent="0.3">
      <c r="A12" t="s">
        <v>15</v>
      </c>
      <c r="C12">
        <v>0</v>
      </c>
      <c r="D12">
        <v>20</v>
      </c>
      <c r="E12">
        <v>0</v>
      </c>
      <c r="F12">
        <v>1.9890000000000001E-2</v>
      </c>
      <c r="L12">
        <v>2</v>
      </c>
      <c r="M12">
        <v>18</v>
      </c>
      <c r="N12">
        <v>0</v>
      </c>
      <c r="O12">
        <v>1.489E-2</v>
      </c>
    </row>
    <row r="14" spans="1:15" x14ac:dyDescent="0.3">
      <c r="A14" t="s">
        <v>16</v>
      </c>
      <c r="C14" s="2" t="s">
        <v>38</v>
      </c>
      <c r="D14" s="2" t="s">
        <v>38</v>
      </c>
      <c r="E14" s="2" t="s">
        <v>38</v>
      </c>
      <c r="F14" s="2" t="s">
        <v>38</v>
      </c>
      <c r="L14">
        <v>8</v>
      </c>
      <c r="M14">
        <v>12</v>
      </c>
      <c r="N14">
        <v>0</v>
      </c>
      <c r="O14">
        <v>1.076E-2</v>
      </c>
    </row>
    <row r="15" spans="1:15" x14ac:dyDescent="0.3">
      <c r="A15" t="s">
        <v>17</v>
      </c>
      <c r="C15" s="2" t="s">
        <v>38</v>
      </c>
      <c r="D15" s="2" t="s">
        <v>38</v>
      </c>
      <c r="E15" s="2" t="s">
        <v>38</v>
      </c>
      <c r="F15" s="2" t="s">
        <v>38</v>
      </c>
      <c r="L15">
        <v>3</v>
      </c>
      <c r="M15">
        <v>17</v>
      </c>
      <c r="N15">
        <v>0</v>
      </c>
      <c r="O15">
        <v>1.6750000000000001E-2</v>
      </c>
    </row>
    <row r="18" spans="1:15" x14ac:dyDescent="0.3">
      <c r="A18" t="s">
        <v>18</v>
      </c>
      <c r="C18">
        <v>2</v>
      </c>
      <c r="D18">
        <v>10</v>
      </c>
      <c r="E18">
        <v>8</v>
      </c>
      <c r="F18">
        <v>3.0380000000000001E-2</v>
      </c>
      <c r="L18">
        <v>3</v>
      </c>
      <c r="M18">
        <v>9</v>
      </c>
      <c r="N18">
        <v>8</v>
      </c>
      <c r="O18">
        <v>1.7319999999999999E-2</v>
      </c>
    </row>
    <row r="19" spans="1:15" x14ac:dyDescent="0.3">
      <c r="A19" t="s">
        <v>19</v>
      </c>
      <c r="C19">
        <v>12</v>
      </c>
      <c r="D19">
        <v>8</v>
      </c>
      <c r="E19">
        <v>0</v>
      </c>
      <c r="F19">
        <v>4.8499999999999698E-3</v>
      </c>
      <c r="L19">
        <v>12</v>
      </c>
      <c r="M19">
        <v>8</v>
      </c>
      <c r="N19">
        <v>0</v>
      </c>
      <c r="O19">
        <v>7.3549999999999701E-3</v>
      </c>
    </row>
    <row r="21" spans="1:15" x14ac:dyDescent="0.3">
      <c r="A21" t="s">
        <v>20</v>
      </c>
      <c r="C21">
        <v>1</v>
      </c>
      <c r="D21">
        <v>10</v>
      </c>
      <c r="E21">
        <v>9</v>
      </c>
      <c r="F21">
        <v>5.9990000000000002E-2</v>
      </c>
      <c r="L21">
        <v>4</v>
      </c>
      <c r="M21">
        <v>10</v>
      </c>
      <c r="N21">
        <v>6</v>
      </c>
      <c r="O21">
        <v>1.5440000000000001E-2</v>
      </c>
    </row>
    <row r="22" spans="1:15" x14ac:dyDescent="0.3">
      <c r="A22" t="s">
        <v>21</v>
      </c>
      <c r="C22">
        <v>15</v>
      </c>
      <c r="D22">
        <v>5</v>
      </c>
      <c r="E22">
        <v>0</v>
      </c>
      <c r="F22">
        <v>5.8649999999999796E-3</v>
      </c>
      <c r="L22">
        <v>8</v>
      </c>
      <c r="M22">
        <v>12</v>
      </c>
      <c r="N22">
        <v>0</v>
      </c>
      <c r="O22">
        <v>1.018E-2</v>
      </c>
    </row>
    <row r="24" spans="1:15" x14ac:dyDescent="0.3">
      <c r="A24" t="s">
        <v>22</v>
      </c>
      <c r="C24">
        <v>2</v>
      </c>
      <c r="D24">
        <v>9</v>
      </c>
      <c r="E24">
        <v>9</v>
      </c>
      <c r="F24">
        <v>8.4449999999999997E-2</v>
      </c>
      <c r="L24">
        <v>5</v>
      </c>
      <c r="M24">
        <v>6</v>
      </c>
      <c r="N24">
        <v>9</v>
      </c>
      <c r="O24">
        <v>1.2555E-2</v>
      </c>
    </row>
    <row r="25" spans="1:15" x14ac:dyDescent="0.3">
      <c r="A25" t="s">
        <v>23</v>
      </c>
      <c r="C25">
        <v>15</v>
      </c>
      <c r="D25">
        <v>5</v>
      </c>
      <c r="E25">
        <v>0</v>
      </c>
      <c r="F25">
        <v>4.8199999999999996E-3</v>
      </c>
      <c r="L25">
        <v>16</v>
      </c>
      <c r="M25">
        <v>4</v>
      </c>
      <c r="N25">
        <v>1</v>
      </c>
      <c r="O25">
        <v>5.2900000000000403E-3</v>
      </c>
    </row>
    <row r="27" spans="1:15" x14ac:dyDescent="0.3">
      <c r="A27" t="s">
        <v>24</v>
      </c>
      <c r="C27">
        <v>1</v>
      </c>
      <c r="D27">
        <v>11</v>
      </c>
      <c r="E27">
        <v>8</v>
      </c>
      <c r="F27">
        <v>0.111605</v>
      </c>
      <c r="L27">
        <v>6</v>
      </c>
      <c r="M27">
        <v>8</v>
      </c>
      <c r="N27">
        <v>6</v>
      </c>
      <c r="O27">
        <v>9.7449999999999707E-3</v>
      </c>
    </row>
    <row r="28" spans="1:15" x14ac:dyDescent="0.3">
      <c r="A28" t="s">
        <v>25</v>
      </c>
      <c r="C28">
        <v>18</v>
      </c>
      <c r="D28">
        <v>2</v>
      </c>
      <c r="E28">
        <v>0</v>
      </c>
      <c r="F28">
        <v>2.5699999999999799E-3</v>
      </c>
      <c r="L28">
        <v>16</v>
      </c>
      <c r="M28">
        <v>4</v>
      </c>
      <c r="N28">
        <v>0</v>
      </c>
      <c r="O28">
        <v>4.3249999999999903E-3</v>
      </c>
    </row>
    <row r="30" spans="1:15" x14ac:dyDescent="0.3">
      <c r="A30" t="s">
        <v>26</v>
      </c>
      <c r="C30" s="2" t="s">
        <v>38</v>
      </c>
      <c r="D30" s="2" t="s">
        <v>38</v>
      </c>
      <c r="E30" s="2" t="s">
        <v>38</v>
      </c>
      <c r="F30" s="2" t="s">
        <v>38</v>
      </c>
      <c r="L30">
        <v>8</v>
      </c>
      <c r="M30">
        <v>10</v>
      </c>
      <c r="N30">
        <v>2</v>
      </c>
      <c r="O30">
        <v>9.3999999999999605E-3</v>
      </c>
    </row>
    <row r="31" spans="1:15" x14ac:dyDescent="0.3">
      <c r="A31" t="s">
        <v>27</v>
      </c>
      <c r="C31" s="2" t="s">
        <v>38</v>
      </c>
      <c r="D31" s="2" t="s">
        <v>38</v>
      </c>
      <c r="E31" s="2" t="s">
        <v>38</v>
      </c>
      <c r="F31" s="2" t="s">
        <v>38</v>
      </c>
      <c r="L31">
        <v>6</v>
      </c>
      <c r="M31">
        <v>14</v>
      </c>
      <c r="N31">
        <v>0</v>
      </c>
      <c r="O31">
        <v>1.0330000000000001E-2</v>
      </c>
    </row>
    <row r="34" spans="1:15" x14ac:dyDescent="0.3">
      <c r="A34" t="s">
        <v>28</v>
      </c>
      <c r="C34">
        <v>4</v>
      </c>
      <c r="D34">
        <v>8</v>
      </c>
      <c r="E34">
        <v>8</v>
      </c>
      <c r="F34">
        <v>2.9014999999999999E-2</v>
      </c>
      <c r="L34">
        <v>4</v>
      </c>
      <c r="M34">
        <v>7</v>
      </c>
      <c r="N34">
        <v>9</v>
      </c>
      <c r="O34">
        <v>1.7205000000000002E-2</v>
      </c>
    </row>
    <row r="35" spans="1:15" x14ac:dyDescent="0.3">
      <c r="A35" t="s">
        <v>29</v>
      </c>
      <c r="C35">
        <v>19</v>
      </c>
      <c r="D35">
        <v>1</v>
      </c>
      <c r="E35">
        <v>0</v>
      </c>
      <c r="F35">
        <v>2.2799999999999999E-3</v>
      </c>
      <c r="L35">
        <v>20</v>
      </c>
      <c r="M35">
        <v>0</v>
      </c>
      <c r="N35">
        <v>0</v>
      </c>
      <c r="O35">
        <v>2.3949999999999701E-3</v>
      </c>
    </row>
    <row r="37" spans="1:15" x14ac:dyDescent="0.3">
      <c r="A37" t="s">
        <v>30</v>
      </c>
      <c r="C37">
        <v>2</v>
      </c>
      <c r="D37">
        <v>11</v>
      </c>
      <c r="E37">
        <v>7</v>
      </c>
      <c r="F37">
        <v>5.8354999999999997E-2</v>
      </c>
      <c r="L37">
        <v>7</v>
      </c>
      <c r="M37">
        <v>7</v>
      </c>
      <c r="N37">
        <v>6</v>
      </c>
      <c r="O37">
        <v>1.0565E-2</v>
      </c>
    </row>
    <row r="38" spans="1:15" x14ac:dyDescent="0.3">
      <c r="A38" t="s">
        <v>31</v>
      </c>
      <c r="C38">
        <v>18</v>
      </c>
      <c r="D38">
        <v>2</v>
      </c>
      <c r="E38">
        <v>0</v>
      </c>
      <c r="F38">
        <v>4.3699999999999599E-3</v>
      </c>
      <c r="L38">
        <v>19</v>
      </c>
      <c r="M38">
        <v>1</v>
      </c>
      <c r="N38">
        <v>0</v>
      </c>
      <c r="O38">
        <v>2.4799999999999801E-3</v>
      </c>
    </row>
    <row r="40" spans="1:15" x14ac:dyDescent="0.3">
      <c r="A40" t="s">
        <v>32</v>
      </c>
      <c r="C40">
        <v>2</v>
      </c>
      <c r="D40">
        <v>9</v>
      </c>
      <c r="E40">
        <v>9</v>
      </c>
      <c r="F40">
        <v>8.4019999999999997E-2</v>
      </c>
      <c r="L40">
        <v>7</v>
      </c>
      <c r="M40">
        <v>5</v>
      </c>
      <c r="N40">
        <v>8</v>
      </c>
      <c r="O40">
        <v>9.6599999999999794E-3</v>
      </c>
    </row>
    <row r="41" spans="1:15" x14ac:dyDescent="0.3">
      <c r="A41" t="s">
        <v>33</v>
      </c>
      <c r="C41">
        <v>20</v>
      </c>
      <c r="D41">
        <v>0</v>
      </c>
      <c r="E41">
        <v>0</v>
      </c>
      <c r="F41">
        <v>2.1499999999999701E-3</v>
      </c>
      <c r="L41">
        <v>20</v>
      </c>
      <c r="M41">
        <v>0</v>
      </c>
      <c r="N41">
        <v>0</v>
      </c>
      <c r="O41">
        <v>2.3700000000000001E-3</v>
      </c>
    </row>
    <row r="43" spans="1:15" x14ac:dyDescent="0.3">
      <c r="A43" t="s">
        <v>34</v>
      </c>
      <c r="C43">
        <v>1</v>
      </c>
      <c r="D43">
        <v>10</v>
      </c>
      <c r="E43">
        <v>9</v>
      </c>
      <c r="F43">
        <v>0.116205</v>
      </c>
      <c r="L43">
        <v>19</v>
      </c>
      <c r="M43">
        <v>0</v>
      </c>
      <c r="N43">
        <v>1</v>
      </c>
      <c r="O43">
        <v>3.5750000000000001E-3</v>
      </c>
    </row>
    <row r="44" spans="1:15" x14ac:dyDescent="0.3">
      <c r="A44" t="s">
        <v>35</v>
      </c>
      <c r="C44">
        <v>20</v>
      </c>
      <c r="D44">
        <v>0</v>
      </c>
      <c r="E44">
        <v>0</v>
      </c>
      <c r="F44">
        <v>3.58500000000004E-3</v>
      </c>
      <c r="L44">
        <v>19</v>
      </c>
      <c r="M44">
        <v>1</v>
      </c>
      <c r="N44">
        <v>0</v>
      </c>
      <c r="O44">
        <v>3.8100000000000299E-3</v>
      </c>
    </row>
    <row r="46" spans="1:15" x14ac:dyDescent="0.3">
      <c r="A46" t="s">
        <v>36</v>
      </c>
      <c r="C46" s="2" t="s">
        <v>38</v>
      </c>
      <c r="D46" s="2" t="s">
        <v>38</v>
      </c>
      <c r="E46" s="2" t="s">
        <v>38</v>
      </c>
      <c r="F46" s="2" t="s">
        <v>38</v>
      </c>
      <c r="L46">
        <v>14</v>
      </c>
      <c r="M46">
        <v>1</v>
      </c>
      <c r="N46">
        <v>5</v>
      </c>
      <c r="O46">
        <v>6.1049999999999802E-3</v>
      </c>
    </row>
    <row r="47" spans="1:15" x14ac:dyDescent="0.3">
      <c r="A47" t="s">
        <v>37</v>
      </c>
      <c r="C47" s="2" t="s">
        <v>38</v>
      </c>
      <c r="D47" s="2" t="s">
        <v>38</v>
      </c>
      <c r="E47" s="2" t="s">
        <v>38</v>
      </c>
      <c r="F47" s="2" t="s">
        <v>38</v>
      </c>
      <c r="L47">
        <v>19</v>
      </c>
      <c r="M47">
        <v>1</v>
      </c>
      <c r="N47">
        <v>0</v>
      </c>
      <c r="O47">
        <v>3.4100000000000098E-3</v>
      </c>
    </row>
    <row r="51" spans="1:12" x14ac:dyDescent="0.3">
      <c r="A51" t="s">
        <v>39</v>
      </c>
      <c r="C51">
        <f>(F2+F5+F8+F11)/4</f>
        <v>7.2346250000000001E-2</v>
      </c>
      <c r="J51" t="s">
        <v>53</v>
      </c>
      <c r="L51">
        <f>(O2+O5+O8+O11+O14)/5</f>
        <v>1.1476999999999994E-2</v>
      </c>
    </row>
    <row r="52" spans="1:12" x14ac:dyDescent="0.3">
      <c r="A52" t="s">
        <v>40</v>
      </c>
      <c r="C52">
        <f>(F3+F6+F9+F12)/4</f>
        <v>1.3550000000000006E-2</v>
      </c>
      <c r="J52" t="s">
        <v>61</v>
      </c>
      <c r="L52">
        <f>(O3+O6+O9+O12+O15)/5</f>
        <v>1.257300000000001E-2</v>
      </c>
    </row>
    <row r="54" spans="1:12" x14ac:dyDescent="0.3">
      <c r="A54" t="s">
        <v>41</v>
      </c>
      <c r="C54">
        <f>(F18+F21+F24+F27)/4</f>
        <v>7.1606249999999996E-2</v>
      </c>
      <c r="J54" t="s">
        <v>54</v>
      </c>
      <c r="L54">
        <f>(O18+O21+O24+O27+O30)/5</f>
        <v>1.2891999999999983E-2</v>
      </c>
    </row>
    <row r="55" spans="1:12" x14ac:dyDescent="0.3">
      <c r="A55" t="s">
        <v>42</v>
      </c>
      <c r="C55">
        <f>(F19+F22+F25+F28)/4</f>
        <v>4.5262499999999825E-3</v>
      </c>
      <c r="J55" t="s">
        <v>62</v>
      </c>
      <c r="L55">
        <f>(O19+O22+O25+O28+O31)/5</f>
        <v>7.4960000000000001E-3</v>
      </c>
    </row>
    <row r="57" spans="1:12" x14ac:dyDescent="0.3">
      <c r="A57" t="s">
        <v>43</v>
      </c>
      <c r="C57">
        <f>(F34+F37+F40+F43)/4</f>
        <v>7.1898749999999997E-2</v>
      </c>
      <c r="J57" t="s">
        <v>55</v>
      </c>
      <c r="L57">
        <f>(O34+O37+O40+O43+O46)/5</f>
        <v>9.4219999999999929E-3</v>
      </c>
    </row>
    <row r="58" spans="1:12" x14ac:dyDescent="0.3">
      <c r="A58" t="s">
        <v>44</v>
      </c>
      <c r="C58">
        <f>(F35+F38+F41+F44)/4</f>
        <v>3.0962499999999922E-3</v>
      </c>
      <c r="J58" t="s">
        <v>63</v>
      </c>
      <c r="L58">
        <f>(O35+O38+O41+O44+O47)/5</f>
        <v>2.8929999999999984E-3</v>
      </c>
    </row>
    <row r="60" spans="1:12" x14ac:dyDescent="0.3">
      <c r="A60" t="s">
        <v>45</v>
      </c>
      <c r="C60">
        <f>(F2+F18+F34)/3</f>
        <v>2.9318333333333335E-2</v>
      </c>
      <c r="J60" t="s">
        <v>56</v>
      </c>
      <c r="L60">
        <f>(O2+O18+O34)/3</f>
        <v>1.7305000000000001E-2</v>
      </c>
    </row>
    <row r="61" spans="1:12" x14ac:dyDescent="0.3">
      <c r="A61" t="s">
        <v>46</v>
      </c>
      <c r="C61">
        <f>(F3+F19+F35)/3</f>
        <v>7.6033333333333231E-3</v>
      </c>
      <c r="J61" t="s">
        <v>64</v>
      </c>
      <c r="L61">
        <f>(O3+O19+O35)/3</f>
        <v>6.7233333333333138E-3</v>
      </c>
    </row>
    <row r="63" spans="1:12" x14ac:dyDescent="0.3">
      <c r="A63" t="s">
        <v>47</v>
      </c>
      <c r="C63">
        <f>(F5+F21+F37)/3</f>
        <v>6.0203333333333331E-2</v>
      </c>
      <c r="J63" t="s">
        <v>57</v>
      </c>
      <c r="L63">
        <f>(O5+O21+O37)/3</f>
        <v>1.2023333333333332E-2</v>
      </c>
    </row>
    <row r="64" spans="1:12" x14ac:dyDescent="0.3">
      <c r="A64" t="s">
        <v>48</v>
      </c>
      <c r="C64">
        <f>(F6+F22+F38)/3</f>
        <v>7.3249999999999808E-3</v>
      </c>
      <c r="J64" t="s">
        <v>65</v>
      </c>
      <c r="L64">
        <f>(O6+O22+O38)/3</f>
        <v>6.5316666666666726E-3</v>
      </c>
    </row>
    <row r="66" spans="1:12" x14ac:dyDescent="0.3">
      <c r="A66" t="s">
        <v>49</v>
      </c>
      <c r="C66">
        <f>(F8+F24+F40)/3</f>
        <v>8.4529999999999994E-2</v>
      </c>
      <c r="J66" t="s">
        <v>58</v>
      </c>
      <c r="L66">
        <f>(O8+O24+O40)/3</f>
        <v>1.0874999999999994E-2</v>
      </c>
    </row>
    <row r="67" spans="1:12" x14ac:dyDescent="0.3">
      <c r="A67" t="s">
        <v>50</v>
      </c>
      <c r="C67">
        <f>(F9+F25+F41)/3</f>
        <v>4.62E-3</v>
      </c>
      <c r="J67" t="s">
        <v>66</v>
      </c>
      <c r="L67">
        <f>(O9+O25+O41)/3</f>
        <v>7.176666666666681E-3</v>
      </c>
    </row>
    <row r="69" spans="1:12" x14ac:dyDescent="0.3">
      <c r="A69" t="s">
        <v>51</v>
      </c>
      <c r="C69">
        <f>(F11+F27+F43)/3</f>
        <v>0.11375</v>
      </c>
      <c r="J69" t="s">
        <v>59</v>
      </c>
      <c r="L69">
        <f>(O11+O27+O43)/3</f>
        <v>7.3599999999999803E-3</v>
      </c>
    </row>
    <row r="70" spans="1:12" x14ac:dyDescent="0.3">
      <c r="A70" t="s">
        <v>52</v>
      </c>
      <c r="C70">
        <f>(F12+F28+F44)/3</f>
        <v>8.6816666666666726E-3</v>
      </c>
      <c r="J70" t="s">
        <v>67</v>
      </c>
      <c r="L70">
        <f>(O12+O28+O44)/3</f>
        <v>7.6750000000000056E-3</v>
      </c>
    </row>
    <row r="72" spans="1:12" x14ac:dyDescent="0.3">
      <c r="J72" t="s">
        <v>60</v>
      </c>
      <c r="L72">
        <f>(O14+O30+O46)/3</f>
        <v>8.7549999999999798E-3</v>
      </c>
    </row>
    <row r="73" spans="1:12" x14ac:dyDescent="0.3">
      <c r="J73" t="s">
        <v>68</v>
      </c>
      <c r="L73">
        <f>(O15+O31+O47)/3</f>
        <v>1.0163333333333337E-2</v>
      </c>
    </row>
    <row r="76" spans="1:12" x14ac:dyDescent="0.3">
      <c r="A76" t="s">
        <v>69</v>
      </c>
      <c r="B76">
        <f>(C2+C5+C8+C11+C18+C21+C24+C27+C34+C37+C40+C43)/20/12%</f>
        <v>10</v>
      </c>
    </row>
    <row r="77" spans="1:12" x14ac:dyDescent="0.3">
      <c r="A77" t="s">
        <v>70</v>
      </c>
      <c r="B77">
        <f>(C3+C6+C9+C12+C19+C22+C25+C28+C35+C38+C41+C44)/20/12%</f>
        <v>65</v>
      </c>
    </row>
    <row r="79" spans="1:12" x14ac:dyDescent="0.3">
      <c r="A79" t="s">
        <v>71</v>
      </c>
      <c r="B79">
        <f>(D2+D5+D8+D11+D18+D21+D24+D27+D34+D37+D40+D43)/20/12%</f>
        <v>47.5</v>
      </c>
    </row>
    <row r="80" spans="1:12" x14ac:dyDescent="0.3">
      <c r="A80" t="s">
        <v>72</v>
      </c>
      <c r="B80">
        <f>(D3+D6+D9+D12+D19+D22+D25+D28+D35+D38+D41+D44)/20/12%</f>
        <v>31.25</v>
      </c>
    </row>
    <row r="82" spans="1:2" x14ac:dyDescent="0.3">
      <c r="A82" t="s">
        <v>73</v>
      </c>
      <c r="B82">
        <f>(E2+E5+E8+E11+E18+E21+E24+E27+E34+E37+E40+E43)/12/20%</f>
        <v>42.5</v>
      </c>
    </row>
    <row r="83" spans="1:2" x14ac:dyDescent="0.3">
      <c r="A83" t="s">
        <v>74</v>
      </c>
      <c r="B83">
        <f>(E3+E6+E9+E12+E19+E22+E25+E28+E35+E38+E41+E44)/12/20%</f>
        <v>3.75</v>
      </c>
    </row>
    <row r="84" spans="1:2" x14ac:dyDescent="0.3">
      <c r="A84" t="s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 Bogani</cp:lastModifiedBy>
  <dcterms:created xsi:type="dcterms:W3CDTF">2015-06-05T18:17:20Z</dcterms:created>
  <dcterms:modified xsi:type="dcterms:W3CDTF">2024-06-26T19:46:41Z</dcterms:modified>
</cp:coreProperties>
</file>