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Y:\Segmentstatistiken_FORECAST\Channelmanagement Estimates\Estimates\Zusammenfassungen\2021\"/>
    </mc:Choice>
  </mc:AlternateContent>
  <xr:revisionPtr revIDLastSave="0" documentId="13_ncr:1_{C3EBD78B-FAC5-4AD7-8BEB-7848985758B9}" xr6:coauthVersionLast="47" xr6:coauthVersionMax="47" xr10:uidLastSave="{00000000-0000-0000-0000-000000000000}"/>
  <bookViews>
    <workbookView xWindow="28680" yWindow="-120" windowWidth="29040" windowHeight="15840" tabRatio="815" firstSheet="1" activeTab="2" xr2:uid="{00000000-000D-0000-FFFF-FFFF00000000}"/>
  </bookViews>
  <sheets>
    <sheet name="Region GESAMT" sheetId="178" state="hidden" r:id="rId1"/>
    <sheet name="Region GESAMT D-A-CH" sheetId="23" r:id="rId2"/>
    <sheet name="Region GESAMT D+A €" sheetId="174" r:id="rId3"/>
    <sheet name="Region Berlin" sheetId="110" r:id="rId4"/>
    <sheet name="H+HotelBerlinMitte" sheetId="111" state="hidden" r:id="rId5"/>
    <sheet name="HYPERIONHotelBerlin" sheetId="112" state="hidden" r:id="rId6"/>
    <sheet name="H2HotelBerlinAlexand" sheetId="113" state="hidden" r:id="rId7"/>
    <sheet name="H4HotelBerlinAlexand" sheetId="114" state="hidden" r:id="rId8"/>
    <sheet name="Region Nord" sheetId="116" r:id="rId9"/>
    <sheet name="H+HotelBremen" sheetId="117" state="hidden" r:id="rId10"/>
    <sheet name="H+HotelLübeck" sheetId="118" state="hidden" r:id="rId11"/>
    <sheet name="H4HotelHamburgBerged" sheetId="119" state="hidden" r:id="rId12"/>
    <sheet name="H+HotelStadeHerzogWi" sheetId="120" state="hidden" r:id="rId13"/>
    <sheet name="HYPERIONHotelHamburg" sheetId="121" state="hidden" r:id="rId14"/>
    <sheet name="H+HotelFerienparkUse" sheetId="122" state="hidden" r:id="rId15"/>
    <sheet name="Region Südwest" sheetId="123" r:id="rId16"/>
    <sheet name="H+HotelWiesbadenNied" sheetId="124" state="hidden" r:id="rId17"/>
    <sheet name="H+HotelBadSoden" sheetId="125" state="hidden" r:id="rId18"/>
    <sheet name="H+HotelDarmstadt" sheetId="126" state="hidden" r:id="rId19"/>
    <sheet name="H+HotelFrankfurtAirp" sheetId="127" state="hidden" r:id="rId20"/>
    <sheet name="H4HotelFrankfurtMess" sheetId="128" state="hidden" r:id="rId21"/>
    <sheet name="Region West" sheetId="129" r:id="rId22"/>
    <sheet name="H4HotelMünster" sheetId="130" state="hidden" r:id="rId23"/>
    <sheet name="H+HotelHannover" sheetId="131" state="hidden" r:id="rId24"/>
    <sheet name="H4HotelKassel" sheetId="132" state="hidden" r:id="rId25"/>
    <sheet name="H+HotelBochum" sheetId="133" state="hidden" r:id="rId26"/>
    <sheet name="H+HotelKölnBrühl" sheetId="134" state="hidden" r:id="rId27"/>
    <sheet name="H+HotelKölnHürth" sheetId="135" state="hidden" r:id="rId28"/>
    <sheet name="H+HotelWillingen" sheetId="137" state="hidden" r:id="rId29"/>
    <sheet name="H2HotelDüsseldorfSee" sheetId="136" state="hidden" r:id="rId30"/>
    <sheet name="H4HotelMönchengladba" sheetId="138" state="hidden" r:id="rId31"/>
    <sheet name="H4HotelHannoverMesse" sheetId="139" state="hidden" r:id="rId32"/>
    <sheet name="HotelBrunnenhausSchl" sheetId="140" state="hidden" r:id="rId33"/>
    <sheet name="H.ostelMünster" sheetId="141" state="hidden" r:id="rId34"/>
    <sheet name="Region Ost" sheetId="142" r:id="rId35"/>
    <sheet name="H+HotelGoslar" sheetId="143" state="hidden" r:id="rId36"/>
    <sheet name="H4HotelLeipzig" sheetId="144" state="hidden" r:id="rId37"/>
    <sheet name="H+Hotel&amp;SPAFriedrich" sheetId="145" state="hidden" r:id="rId38"/>
    <sheet name="H2HotelLeipzig" sheetId="146" state="hidden" r:id="rId39"/>
    <sheet name="HyperionHotelDresden" sheetId="147" state="hidden" r:id="rId40"/>
    <sheet name="HyperionHotelLeipzig" sheetId="148" state="hidden" r:id="rId41"/>
    <sheet name="H+HotelLeipzig" sheetId="149" state="hidden" r:id="rId42"/>
    <sheet name="H+HotelLeipzig-Halle" sheetId="150" state="hidden" r:id="rId43"/>
    <sheet name="Region Süd" sheetId="151" r:id="rId44"/>
    <sheet name="H+HotelLimesThermenA" sheetId="152" state="hidden" r:id="rId45"/>
    <sheet name="H4HotelResidenzschlo" sheetId="153" state="hidden" r:id="rId46"/>
    <sheet name="H+HotelNürnberg" sheetId="154" state="hidden" r:id="rId47"/>
    <sheet name="HyperionHotelGarmisc" sheetId="155" state="hidden" r:id="rId48"/>
    <sheet name="H+HotelMünchen" sheetId="156" state="hidden" r:id="rId49"/>
    <sheet name="H+HotelStuttgartHerr" sheetId="157" state="hidden" r:id="rId50"/>
    <sheet name="H2HotelMünchenMesse" sheetId="158" state="hidden" r:id="rId51"/>
    <sheet name="H2HotelMünchenOlympi" sheetId="159" state="hidden" r:id="rId52"/>
    <sheet name="HYPERIONHotelMünchen" sheetId="160" state="hidden" r:id="rId53"/>
    <sheet name="H4HotelMünchenMesse" sheetId="161" state="hidden" r:id="rId54"/>
    <sheet name="KönigshofHotelResort" sheetId="175" state="hidden" r:id="rId55"/>
    <sheet name="KönigshofHealth&amp;View" sheetId="176" state="hidden" r:id="rId56"/>
    <sheet name="H+HotelOberstaufen" sheetId="177" state="hidden" r:id="rId57"/>
    <sheet name="H.omesServicedApartm" sheetId="162" state="hidden" r:id="rId58"/>
    <sheet name="Region Austria" sheetId="163" r:id="rId59"/>
    <sheet name="H+HotelWien" sheetId="164" state="hidden" r:id="rId60"/>
    <sheet name="H+HotelSalzburg" sheetId="165" state="hidden" r:id="rId61"/>
    <sheet name="HyperionHotelSalzbur" sheetId="181" state="hidden" r:id="rId62"/>
    <sheet name="Region Schweiz" sheetId="166" r:id="rId63"/>
    <sheet name="H+Hotel&amp;SPAEngelberg" sheetId="167" state="hidden" r:id="rId64"/>
    <sheet name="H4HotelArcadiaLocarn" sheetId="168" state="hidden" r:id="rId65"/>
    <sheet name="HYPERIONHotelBasel" sheetId="169" state="hidden" r:id="rId66"/>
    <sheet name="H4HotelSolothurn" sheetId="170" state="hidden" r:id="rId67"/>
    <sheet name="H+HotelZürich" sheetId="171" state="hidden" r:id="rId68"/>
    <sheet name="H+HotelSonnwendhofEn" sheetId="172" state="hidden" r:id="rId69"/>
    <sheet name="PalaisBesenval" sheetId="173" state="hidden" r:id="rId70"/>
    <sheet name="Region Ungarn" sheetId="179" r:id="rId71"/>
    <sheet name="H2HotelBudapest" sheetId="180" state="hidden" r:id="rId72"/>
    <sheet name="mapping" sheetId="34" state="veryHidden" r:id="rId73"/>
  </sheets>
  <functionGroups builtInGroupCount="19"/>
  <definedNames>
    <definedName name="_xlnm._FilterDatabase" localSheetId="72" hidden="1">mapping!$A$1:$F$55</definedName>
    <definedName name="hotel_information">mapping!$A$2:$F$61</definedName>
    <definedName name="hotel_name_list">mapping!$A$2:$A$61</definedName>
    <definedName name="region_breakeven">mapping!$H$2:$I$10</definedName>
    <definedName name="region_list">mapping!$H$2:$H$10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" i="178" l="1"/>
  <c r="M1" i="178"/>
  <c r="K209" i="178" l="1"/>
  <c r="K206" i="178"/>
  <c r="K205" i="178"/>
  <c r="K203" i="178"/>
  <c r="K202" i="178"/>
  <c r="K201" i="178"/>
  <c r="G209" i="178"/>
  <c r="G206" i="178"/>
  <c r="G205" i="178"/>
  <c r="G203" i="178"/>
  <c r="G202" i="178"/>
  <c r="G201" i="178"/>
  <c r="E209" i="178"/>
  <c r="D209" i="178"/>
  <c r="C209" i="178"/>
  <c r="E206" i="178"/>
  <c r="D206" i="178"/>
  <c r="C206" i="178"/>
  <c r="E205" i="178"/>
  <c r="D205" i="178"/>
  <c r="C205" i="178"/>
  <c r="E203" i="178"/>
  <c r="D203" i="178"/>
  <c r="C203" i="178"/>
  <c r="E202" i="178"/>
  <c r="D202" i="178"/>
  <c r="C202" i="178"/>
  <c r="E201" i="178"/>
  <c r="D201" i="178"/>
  <c r="C201" i="178"/>
  <c r="K194" i="178"/>
  <c r="K191" i="178"/>
  <c r="K190" i="178"/>
  <c r="K188" i="178"/>
  <c r="K187" i="178"/>
  <c r="K186" i="178"/>
  <c r="G194" i="178"/>
  <c r="G191" i="178"/>
  <c r="G190" i="178"/>
  <c r="G188" i="178"/>
  <c r="G187" i="178"/>
  <c r="G186" i="178"/>
  <c r="E194" i="178"/>
  <c r="D194" i="178"/>
  <c r="C194" i="178"/>
  <c r="E191" i="178"/>
  <c r="D191" i="178"/>
  <c r="C191" i="178"/>
  <c r="E190" i="178"/>
  <c r="D190" i="178"/>
  <c r="C190" i="178"/>
  <c r="E188" i="178"/>
  <c r="D188" i="178"/>
  <c r="C188" i="178"/>
  <c r="E187" i="178"/>
  <c r="D187" i="178"/>
  <c r="C187" i="178"/>
  <c r="E186" i="178"/>
  <c r="D186" i="178"/>
  <c r="C186" i="178"/>
  <c r="K179" i="178"/>
  <c r="K176" i="178"/>
  <c r="K175" i="178"/>
  <c r="K173" i="178"/>
  <c r="K172" i="178"/>
  <c r="K171" i="178"/>
  <c r="G179" i="178"/>
  <c r="G176" i="178"/>
  <c r="G175" i="178"/>
  <c r="G173" i="178"/>
  <c r="G172" i="178"/>
  <c r="G171" i="178"/>
  <c r="E179" i="178"/>
  <c r="D179" i="178"/>
  <c r="C179" i="178"/>
  <c r="E176" i="178"/>
  <c r="D176" i="178"/>
  <c r="C176" i="178"/>
  <c r="E175" i="178"/>
  <c r="D175" i="178"/>
  <c r="C175" i="178"/>
  <c r="E173" i="178"/>
  <c r="D173" i="178"/>
  <c r="C173" i="178"/>
  <c r="E172" i="178"/>
  <c r="D172" i="178"/>
  <c r="C172" i="178"/>
  <c r="E171" i="178"/>
  <c r="D171" i="178"/>
  <c r="C171" i="178"/>
  <c r="K164" i="178"/>
  <c r="K161" i="178"/>
  <c r="K160" i="178"/>
  <c r="K158" i="178"/>
  <c r="K157" i="178"/>
  <c r="K156" i="178"/>
  <c r="G164" i="178"/>
  <c r="G161" i="178"/>
  <c r="G160" i="178"/>
  <c r="G158" i="178"/>
  <c r="G157" i="178"/>
  <c r="G156" i="178"/>
  <c r="E164" i="178"/>
  <c r="D164" i="178"/>
  <c r="C164" i="178"/>
  <c r="E161" i="178"/>
  <c r="D161" i="178"/>
  <c r="C161" i="178"/>
  <c r="E160" i="178"/>
  <c r="D160" i="178"/>
  <c r="C160" i="178"/>
  <c r="E158" i="178"/>
  <c r="D158" i="178"/>
  <c r="C158" i="178"/>
  <c r="E157" i="178"/>
  <c r="D157" i="178"/>
  <c r="C157" i="178"/>
  <c r="E156" i="178"/>
  <c r="D156" i="178"/>
  <c r="C156" i="178"/>
  <c r="K149" i="178"/>
  <c r="K146" i="178"/>
  <c r="K145" i="178"/>
  <c r="K143" i="178"/>
  <c r="K142" i="178"/>
  <c r="K141" i="178"/>
  <c r="G149" i="178"/>
  <c r="G146" i="178"/>
  <c r="G145" i="178"/>
  <c r="G143" i="178"/>
  <c r="G142" i="178"/>
  <c r="G141" i="178"/>
  <c r="E149" i="178"/>
  <c r="D149" i="178"/>
  <c r="C149" i="178"/>
  <c r="E146" i="178"/>
  <c r="D146" i="178"/>
  <c r="C146" i="178"/>
  <c r="E145" i="178"/>
  <c r="D145" i="178"/>
  <c r="C145" i="178"/>
  <c r="E143" i="178"/>
  <c r="D143" i="178"/>
  <c r="C143" i="178"/>
  <c r="E142" i="178"/>
  <c r="D142" i="178"/>
  <c r="C142" i="178"/>
  <c r="E141" i="178"/>
  <c r="D141" i="178"/>
  <c r="C141" i="178"/>
  <c r="K134" i="178"/>
  <c r="K131" i="178"/>
  <c r="K130" i="178"/>
  <c r="K128" i="178"/>
  <c r="K127" i="178"/>
  <c r="K126" i="178"/>
  <c r="G134" i="178"/>
  <c r="G131" i="178"/>
  <c r="G130" i="178"/>
  <c r="G128" i="178"/>
  <c r="G127" i="178"/>
  <c r="G126" i="178"/>
  <c r="E134" i="178"/>
  <c r="D134" i="178"/>
  <c r="C134" i="178"/>
  <c r="E131" i="178"/>
  <c r="D131" i="178"/>
  <c r="C131" i="178"/>
  <c r="E130" i="178"/>
  <c r="D130" i="178"/>
  <c r="C130" i="178"/>
  <c r="E128" i="178"/>
  <c r="D128" i="178"/>
  <c r="C128" i="178"/>
  <c r="E127" i="178"/>
  <c r="D127" i="178"/>
  <c r="C127" i="178"/>
  <c r="E126" i="178"/>
  <c r="D126" i="178"/>
  <c r="C126" i="178"/>
  <c r="K119" i="178"/>
  <c r="K116" i="178"/>
  <c r="K115" i="178"/>
  <c r="K113" i="178"/>
  <c r="K112" i="178"/>
  <c r="K111" i="178"/>
  <c r="G119" i="178"/>
  <c r="G116" i="178"/>
  <c r="G115" i="178"/>
  <c r="G113" i="178"/>
  <c r="G112" i="178"/>
  <c r="G111" i="178"/>
  <c r="E119" i="178"/>
  <c r="D119" i="178"/>
  <c r="C119" i="178"/>
  <c r="E116" i="178"/>
  <c r="D116" i="178"/>
  <c r="C116" i="178"/>
  <c r="E115" i="178"/>
  <c r="D115" i="178"/>
  <c r="C115" i="178"/>
  <c r="E113" i="178"/>
  <c r="D113" i="178"/>
  <c r="C113" i="178"/>
  <c r="E112" i="178"/>
  <c r="D112" i="178"/>
  <c r="C112" i="178"/>
  <c r="E111" i="178"/>
  <c r="D111" i="178"/>
  <c r="C111" i="178"/>
  <c r="K104" i="178"/>
  <c r="K101" i="178"/>
  <c r="K100" i="178"/>
  <c r="K98" i="178"/>
  <c r="K97" i="178"/>
  <c r="K96" i="178"/>
  <c r="G104" i="178"/>
  <c r="G101" i="178"/>
  <c r="G100" i="178"/>
  <c r="G98" i="178"/>
  <c r="G97" i="178"/>
  <c r="G96" i="178"/>
  <c r="E104" i="178"/>
  <c r="D104" i="178"/>
  <c r="C104" i="178"/>
  <c r="E101" i="178"/>
  <c r="D101" i="178"/>
  <c r="C101" i="178"/>
  <c r="E100" i="178"/>
  <c r="D100" i="178"/>
  <c r="C100" i="178"/>
  <c r="E98" i="178"/>
  <c r="D98" i="178"/>
  <c r="C98" i="178"/>
  <c r="E97" i="178"/>
  <c r="D97" i="178"/>
  <c r="C97" i="178"/>
  <c r="E96" i="178"/>
  <c r="D96" i="178"/>
  <c r="C96" i="178"/>
  <c r="K89" i="178"/>
  <c r="K86" i="178"/>
  <c r="K85" i="178"/>
  <c r="K83" i="178"/>
  <c r="K82" i="178"/>
  <c r="K81" i="178"/>
  <c r="G89" i="178"/>
  <c r="G86" i="178"/>
  <c r="G85" i="178"/>
  <c r="G83" i="178"/>
  <c r="G82" i="178"/>
  <c r="G81" i="178"/>
  <c r="E89" i="178"/>
  <c r="D89" i="178"/>
  <c r="C89" i="178"/>
  <c r="E86" i="178"/>
  <c r="D86" i="178"/>
  <c r="C86" i="178"/>
  <c r="E85" i="178"/>
  <c r="D85" i="178"/>
  <c r="C85" i="178"/>
  <c r="E83" i="178"/>
  <c r="D83" i="178"/>
  <c r="C83" i="178"/>
  <c r="E82" i="178"/>
  <c r="D82" i="178"/>
  <c r="C82" i="178"/>
  <c r="E81" i="178"/>
  <c r="D81" i="178"/>
  <c r="C81" i="178"/>
  <c r="K74" i="178"/>
  <c r="K71" i="178"/>
  <c r="K70" i="178"/>
  <c r="K68" i="178"/>
  <c r="K67" i="178"/>
  <c r="K66" i="178"/>
  <c r="G74" i="178"/>
  <c r="G71" i="178"/>
  <c r="G70" i="178"/>
  <c r="G68" i="178"/>
  <c r="G67" i="178"/>
  <c r="G66" i="178"/>
  <c r="E74" i="178"/>
  <c r="D74" i="178"/>
  <c r="C74" i="178"/>
  <c r="E71" i="178"/>
  <c r="D71" i="178"/>
  <c r="C71" i="178"/>
  <c r="E70" i="178"/>
  <c r="D70" i="178"/>
  <c r="C70" i="178"/>
  <c r="E68" i="178"/>
  <c r="D68" i="178"/>
  <c r="C68" i="178"/>
  <c r="E67" i="178"/>
  <c r="D67" i="178"/>
  <c r="C67" i="178"/>
  <c r="E66" i="178"/>
  <c r="D66" i="178"/>
  <c r="C66" i="178"/>
  <c r="K59" i="178"/>
  <c r="K56" i="178"/>
  <c r="K55" i="178"/>
  <c r="K53" i="178"/>
  <c r="K52" i="178"/>
  <c r="K51" i="178"/>
  <c r="G59" i="178"/>
  <c r="G56" i="178"/>
  <c r="G55" i="178"/>
  <c r="G53" i="178"/>
  <c r="G52" i="178"/>
  <c r="G51" i="178"/>
  <c r="E59" i="178"/>
  <c r="D59" i="178"/>
  <c r="C59" i="178"/>
  <c r="E56" i="178"/>
  <c r="D56" i="178"/>
  <c r="C56" i="178"/>
  <c r="E55" i="178"/>
  <c r="D55" i="178"/>
  <c r="C55" i="178"/>
  <c r="E53" i="178"/>
  <c r="D53" i="178"/>
  <c r="C53" i="178"/>
  <c r="E52" i="178"/>
  <c r="D52" i="178"/>
  <c r="C52" i="178"/>
  <c r="E51" i="178"/>
  <c r="D51" i="178"/>
  <c r="C51" i="178"/>
  <c r="K44" i="178"/>
  <c r="K41" i="178"/>
  <c r="K40" i="178"/>
  <c r="K38" i="178"/>
  <c r="K37" i="178"/>
  <c r="K36" i="178"/>
  <c r="G44" i="178"/>
  <c r="G41" i="178"/>
  <c r="G40" i="178"/>
  <c r="G38" i="178"/>
  <c r="G37" i="178"/>
  <c r="G36" i="178"/>
  <c r="E44" i="178"/>
  <c r="D44" i="178"/>
  <c r="C44" i="178"/>
  <c r="E41" i="178"/>
  <c r="D41" i="178"/>
  <c r="C41" i="178"/>
  <c r="E40" i="178"/>
  <c r="D40" i="178"/>
  <c r="C40" i="178"/>
  <c r="E38" i="178"/>
  <c r="D38" i="178"/>
  <c r="C38" i="178"/>
  <c r="E37" i="178"/>
  <c r="D37" i="178"/>
  <c r="C37" i="178"/>
  <c r="E36" i="178"/>
  <c r="D36" i="178"/>
  <c r="C36" i="178"/>
  <c r="K29" i="178"/>
  <c r="K26" i="178"/>
  <c r="K25" i="178"/>
  <c r="K23" i="178"/>
  <c r="K22" i="178"/>
  <c r="K21" i="178"/>
  <c r="G29" i="178"/>
  <c r="G26" i="178"/>
  <c r="G25" i="178"/>
  <c r="G23" i="178"/>
  <c r="G22" i="178"/>
  <c r="G21" i="178"/>
  <c r="E29" i="178"/>
  <c r="D29" i="178"/>
  <c r="C29" i="178"/>
  <c r="E26" i="178"/>
  <c r="D26" i="178"/>
  <c r="C26" i="178"/>
  <c r="E25" i="178"/>
  <c r="D25" i="178"/>
  <c r="C25" i="178"/>
  <c r="E23" i="178"/>
  <c r="D23" i="178"/>
  <c r="C23" i="178"/>
  <c r="E22" i="178"/>
  <c r="D22" i="178"/>
  <c r="C22" i="178"/>
  <c r="E21" i="178"/>
  <c r="D21" i="178"/>
  <c r="C21" i="178"/>
  <c r="K14" i="178"/>
  <c r="K11" i="178"/>
  <c r="K10" i="178"/>
  <c r="K8" i="178"/>
  <c r="K7" i="178"/>
  <c r="K6" i="178"/>
  <c r="G14" i="178"/>
  <c r="G11" i="178"/>
  <c r="G10" i="178"/>
  <c r="G8" i="178"/>
  <c r="G7" i="178"/>
  <c r="G6" i="178"/>
  <c r="E14" i="178"/>
  <c r="D14" i="178"/>
  <c r="C14" i="178"/>
  <c r="E11" i="178"/>
  <c r="D11" i="178"/>
  <c r="C11" i="178"/>
  <c r="E10" i="178"/>
  <c r="D10" i="178"/>
  <c r="C10" i="178"/>
  <c r="C8" i="178"/>
  <c r="C7" i="178"/>
  <c r="E8" i="178"/>
  <c r="D8" i="178"/>
  <c r="E7" i="178"/>
  <c r="D7" i="178"/>
  <c r="E6" i="178"/>
  <c r="D6" i="178"/>
  <c r="C6" i="178"/>
  <c r="D210" i="178" l="1"/>
  <c r="C210" i="178"/>
  <c r="L209" i="178"/>
  <c r="G210" i="178"/>
  <c r="H209" i="178"/>
  <c r="G207" i="178"/>
  <c r="K207" i="178"/>
  <c r="F206" i="178"/>
  <c r="D207" i="178"/>
  <c r="C207" i="178"/>
  <c r="L205" i="178"/>
  <c r="L203" i="178"/>
  <c r="K200" i="178"/>
  <c r="K214" i="178" s="1"/>
  <c r="J203" i="178"/>
  <c r="I203" i="178"/>
  <c r="H203" i="178"/>
  <c r="J202" i="178"/>
  <c r="I202" i="178"/>
  <c r="H202" i="178"/>
  <c r="F202" i="178"/>
  <c r="K212" i="178"/>
  <c r="F201" i="178"/>
  <c r="D212" i="178"/>
  <c r="C212" i="178"/>
  <c r="E200" i="178"/>
  <c r="D200" i="178"/>
  <c r="D214" i="178" s="1"/>
  <c r="C200" i="178"/>
  <c r="C214" i="178" s="1"/>
  <c r="G195" i="178"/>
  <c r="E195" i="178"/>
  <c r="K195" i="178"/>
  <c r="L194" i="178"/>
  <c r="D195" i="178"/>
  <c r="C195" i="178"/>
  <c r="K192" i="178"/>
  <c r="H191" i="178"/>
  <c r="F191" i="178"/>
  <c r="D192" i="178"/>
  <c r="C192" i="178"/>
  <c r="L188" i="178"/>
  <c r="D185" i="178"/>
  <c r="D199" i="178" s="1"/>
  <c r="L187" i="178"/>
  <c r="J187" i="178"/>
  <c r="K197" i="178"/>
  <c r="J186" i="178"/>
  <c r="I186" i="178"/>
  <c r="G197" i="178"/>
  <c r="H186" i="178"/>
  <c r="D197" i="178"/>
  <c r="G185" i="178"/>
  <c r="E185" i="178"/>
  <c r="E199" i="178" s="1"/>
  <c r="E183" i="178"/>
  <c r="K180" i="178"/>
  <c r="G180" i="178"/>
  <c r="F179" i="178"/>
  <c r="C180" i="178"/>
  <c r="E177" i="178"/>
  <c r="D177" i="178"/>
  <c r="C177" i="178"/>
  <c r="G177" i="178"/>
  <c r="L176" i="178"/>
  <c r="D180" i="178"/>
  <c r="L175" i="178"/>
  <c r="H175" i="178"/>
  <c r="F175" i="178"/>
  <c r="H173" i="178"/>
  <c r="F173" i="178"/>
  <c r="K182" i="178"/>
  <c r="L171" i="178"/>
  <c r="K170" i="178"/>
  <c r="K184" i="178" s="1"/>
  <c r="G167" i="178"/>
  <c r="D165" i="178"/>
  <c r="C165" i="178"/>
  <c r="L164" i="178"/>
  <c r="G165" i="178"/>
  <c r="H164" i="178"/>
  <c r="G162" i="178"/>
  <c r="K162" i="178"/>
  <c r="F161" i="178"/>
  <c r="D162" i="178"/>
  <c r="C162" i="178"/>
  <c r="L160" i="178"/>
  <c r="L158" i="178"/>
  <c r="K155" i="178"/>
  <c r="K169" i="178" s="1"/>
  <c r="I158" i="178"/>
  <c r="J158" i="178"/>
  <c r="J157" i="178"/>
  <c r="I157" i="178"/>
  <c r="H157" i="178"/>
  <c r="K167" i="178"/>
  <c r="H156" i="178"/>
  <c r="F156" i="178"/>
  <c r="D155" i="178"/>
  <c r="D169" i="178" s="1"/>
  <c r="C167" i="178"/>
  <c r="E155" i="178"/>
  <c r="C155" i="178"/>
  <c r="C169" i="178" s="1"/>
  <c r="G150" i="178"/>
  <c r="L149" i="178"/>
  <c r="D150" i="178"/>
  <c r="C150" i="178"/>
  <c r="L146" i="178"/>
  <c r="K147" i="178"/>
  <c r="G147" i="178"/>
  <c r="H146" i="178"/>
  <c r="D147" i="178"/>
  <c r="C147" i="178"/>
  <c r="F145" i="178"/>
  <c r="L143" i="178"/>
  <c r="L142" i="178"/>
  <c r="L141" i="178"/>
  <c r="K152" i="178"/>
  <c r="G152" i="178"/>
  <c r="J141" i="178"/>
  <c r="D140" i="178"/>
  <c r="D154" i="178" s="1"/>
  <c r="G140" i="178"/>
  <c r="G154" i="178" s="1"/>
  <c r="E140" i="178"/>
  <c r="E138" i="178"/>
  <c r="K135" i="178"/>
  <c r="G135" i="178"/>
  <c r="F134" i="178"/>
  <c r="C135" i="178"/>
  <c r="E132" i="178"/>
  <c r="K132" i="178"/>
  <c r="L131" i="178"/>
  <c r="D132" i="178"/>
  <c r="C132" i="178"/>
  <c r="L130" i="178"/>
  <c r="G132" i="178"/>
  <c r="H130" i="178"/>
  <c r="H128" i="178"/>
  <c r="F128" i="178"/>
  <c r="F127" i="178"/>
  <c r="K125" i="178"/>
  <c r="K139" i="178" s="1"/>
  <c r="G125" i="178"/>
  <c r="G139" i="178" s="1"/>
  <c r="L126" i="178"/>
  <c r="D120" i="178"/>
  <c r="C120" i="178"/>
  <c r="K120" i="178"/>
  <c r="G120" i="178"/>
  <c r="L119" i="178"/>
  <c r="K117" i="178"/>
  <c r="G117" i="178"/>
  <c r="D117" i="178"/>
  <c r="C117" i="178"/>
  <c r="L115" i="178"/>
  <c r="L113" i="178"/>
  <c r="J113" i="178"/>
  <c r="J112" i="178"/>
  <c r="I112" i="178"/>
  <c r="H112" i="178"/>
  <c r="K110" i="178"/>
  <c r="K124" i="178" s="1"/>
  <c r="F111" i="178"/>
  <c r="D110" i="178"/>
  <c r="D124" i="178" s="1"/>
  <c r="C110" i="178"/>
  <c r="C124" i="178" s="1"/>
  <c r="E110" i="178"/>
  <c r="G105" i="178"/>
  <c r="E105" i="178"/>
  <c r="D105" i="178"/>
  <c r="C105" i="178"/>
  <c r="L101" i="178"/>
  <c r="K102" i="178"/>
  <c r="G102" i="178"/>
  <c r="H101" i="178"/>
  <c r="D102" i="178"/>
  <c r="C102" i="178"/>
  <c r="F100" i="178"/>
  <c r="L98" i="178"/>
  <c r="D95" i="178"/>
  <c r="D109" i="178" s="1"/>
  <c r="L97" i="178"/>
  <c r="L96" i="178"/>
  <c r="K107" i="178"/>
  <c r="G95" i="178"/>
  <c r="G109" i="178" s="1"/>
  <c r="J96" i="178"/>
  <c r="D107" i="178"/>
  <c r="E95" i="178"/>
  <c r="E93" i="178"/>
  <c r="K90" i="178"/>
  <c r="H89" i="178"/>
  <c r="G90" i="178"/>
  <c r="F89" i="178"/>
  <c r="D90" i="178"/>
  <c r="C90" i="178"/>
  <c r="E87" i="178"/>
  <c r="G87" i="178"/>
  <c r="L86" i="178"/>
  <c r="D87" i="178"/>
  <c r="C87" i="178"/>
  <c r="L85" i="178"/>
  <c r="H85" i="178"/>
  <c r="H83" i="178"/>
  <c r="F83" i="178"/>
  <c r="F82" i="178"/>
  <c r="K80" i="178"/>
  <c r="K94" i="178" s="1"/>
  <c r="L81" i="178"/>
  <c r="C77" i="178"/>
  <c r="D75" i="178"/>
  <c r="C75" i="178"/>
  <c r="K75" i="178"/>
  <c r="G75" i="178"/>
  <c r="L74" i="178"/>
  <c r="G72" i="178"/>
  <c r="E72" i="178"/>
  <c r="D72" i="178"/>
  <c r="C72" i="178"/>
  <c r="L68" i="178"/>
  <c r="D65" i="178"/>
  <c r="D79" i="178" s="1"/>
  <c r="J67" i="178"/>
  <c r="I67" i="178"/>
  <c r="I66" i="178"/>
  <c r="G78" i="178"/>
  <c r="E78" i="178"/>
  <c r="D77" i="178"/>
  <c r="C78" i="178"/>
  <c r="K65" i="178"/>
  <c r="K79" i="178" s="1"/>
  <c r="E63" i="178"/>
  <c r="C63" i="178"/>
  <c r="K60" i="178"/>
  <c r="G60" i="178"/>
  <c r="F59" i="178"/>
  <c r="E60" i="178"/>
  <c r="D60" i="178"/>
  <c r="C60" i="178"/>
  <c r="D57" i="178"/>
  <c r="C57" i="178"/>
  <c r="L56" i="178"/>
  <c r="K57" i="178"/>
  <c r="H56" i="178"/>
  <c r="F56" i="178"/>
  <c r="E57" i="178"/>
  <c r="H55" i="178"/>
  <c r="G57" i="178"/>
  <c r="F55" i="178"/>
  <c r="L55" i="178"/>
  <c r="D63" i="178"/>
  <c r="F53" i="178"/>
  <c r="L53" i="178"/>
  <c r="L52" i="178"/>
  <c r="J52" i="178"/>
  <c r="H52" i="178"/>
  <c r="I52" i="178"/>
  <c r="L51" i="178"/>
  <c r="K62" i="178"/>
  <c r="J51" i="178"/>
  <c r="G50" i="178"/>
  <c r="G64" i="178" s="1"/>
  <c r="I51" i="178"/>
  <c r="D50" i="178"/>
  <c r="D64" i="178" s="1"/>
  <c r="C62" i="178"/>
  <c r="K50" i="178"/>
  <c r="K64" i="178" s="1"/>
  <c r="G48" i="178"/>
  <c r="E45" i="178"/>
  <c r="L44" i="178"/>
  <c r="K45" i="178"/>
  <c r="H44" i="178"/>
  <c r="G45" i="178"/>
  <c r="F44" i="178"/>
  <c r="D45" i="178"/>
  <c r="C45" i="178"/>
  <c r="G42" i="178"/>
  <c r="E42" i="178"/>
  <c r="L41" i="178"/>
  <c r="H41" i="178"/>
  <c r="D42" i="178"/>
  <c r="C42" i="178"/>
  <c r="L40" i="178"/>
  <c r="H40" i="178"/>
  <c r="L38" i="178"/>
  <c r="J38" i="178"/>
  <c r="I38" i="178"/>
  <c r="H38" i="178"/>
  <c r="F38" i="178"/>
  <c r="H37" i="178"/>
  <c r="G35" i="178"/>
  <c r="G49" i="178" s="1"/>
  <c r="F37" i="178"/>
  <c r="L37" i="178"/>
  <c r="K35" i="178"/>
  <c r="K49" i="178" s="1"/>
  <c r="G47" i="178"/>
  <c r="F36" i="178"/>
  <c r="E47" i="178"/>
  <c r="D47" i="178"/>
  <c r="C47" i="178"/>
  <c r="D35" i="178"/>
  <c r="D49" i="178" s="1"/>
  <c r="C35" i="178"/>
  <c r="C49" i="178" s="1"/>
  <c r="K33" i="178"/>
  <c r="E33" i="178"/>
  <c r="K30" i="178"/>
  <c r="E30" i="178"/>
  <c r="D30" i="178"/>
  <c r="C30" i="178"/>
  <c r="L29" i="178"/>
  <c r="H29" i="178"/>
  <c r="F29" i="178"/>
  <c r="K27" i="178"/>
  <c r="G27" i="178"/>
  <c r="F26" i="178"/>
  <c r="E27" i="178"/>
  <c r="D27" i="178"/>
  <c r="L25" i="178"/>
  <c r="H25" i="178"/>
  <c r="C27" i="178"/>
  <c r="L23" i="178"/>
  <c r="J23" i="178"/>
  <c r="I23" i="178"/>
  <c r="L22" i="178"/>
  <c r="J22" i="178"/>
  <c r="I22" i="178"/>
  <c r="H22" i="178"/>
  <c r="L21" i="178"/>
  <c r="K32" i="178"/>
  <c r="I21" i="178"/>
  <c r="H21" i="178"/>
  <c r="E32" i="178"/>
  <c r="D32" i="178"/>
  <c r="F21" i="178"/>
  <c r="E20" i="178"/>
  <c r="D20" i="178"/>
  <c r="D34" i="178" s="1"/>
  <c r="K17" i="178"/>
  <c r="K15" i="178"/>
  <c r="G15" i="178"/>
  <c r="C15" i="178"/>
  <c r="F14" i="178"/>
  <c r="D15" i="178"/>
  <c r="E12" i="178"/>
  <c r="D12" i="178"/>
  <c r="C12" i="178"/>
  <c r="L11" i="178"/>
  <c r="H11" i="178"/>
  <c r="F11" i="178"/>
  <c r="K12" i="178"/>
  <c r="H10" i="178"/>
  <c r="F10" i="178"/>
  <c r="G5" i="178"/>
  <c r="G19" i="178" s="1"/>
  <c r="L8" i="178"/>
  <c r="L7" i="178"/>
  <c r="L6" i="178"/>
  <c r="K18" i="178"/>
  <c r="J6" i="178"/>
  <c r="G18" i="178"/>
  <c r="H6" i="178"/>
  <c r="D18" i="178"/>
  <c r="C18" i="178"/>
  <c r="K5" i="178"/>
  <c r="K19" i="178" s="1"/>
  <c r="F42" i="178" l="1"/>
  <c r="F30" i="178"/>
  <c r="L33" i="178"/>
  <c r="F132" i="178"/>
  <c r="H195" i="178"/>
  <c r="F45" i="178"/>
  <c r="H42" i="178"/>
  <c r="H105" i="178"/>
  <c r="F177" i="178"/>
  <c r="H45" i="178"/>
  <c r="L95" i="178"/>
  <c r="L12" i="178"/>
  <c r="L30" i="178"/>
  <c r="H185" i="178"/>
  <c r="J185" i="178"/>
  <c r="L140" i="178"/>
  <c r="H140" i="178"/>
  <c r="J140" i="178"/>
  <c r="L50" i="178"/>
  <c r="L45" i="178"/>
  <c r="L5" i="178"/>
  <c r="J47" i="178"/>
  <c r="I47" i="178"/>
  <c r="F47" i="178"/>
  <c r="H47" i="178"/>
  <c r="H78" i="178"/>
  <c r="F78" i="178"/>
  <c r="J78" i="178"/>
  <c r="I78" i="178"/>
  <c r="F35" i="178"/>
  <c r="L20" i="178"/>
  <c r="H72" i="178"/>
  <c r="F72" i="178"/>
  <c r="J72" i="178"/>
  <c r="I72" i="178"/>
  <c r="L32" i="178"/>
  <c r="L57" i="178"/>
  <c r="J57" i="178"/>
  <c r="I57" i="178"/>
  <c r="H57" i="178"/>
  <c r="F57" i="178"/>
  <c r="H60" i="178"/>
  <c r="F60" i="178"/>
  <c r="L60" i="178"/>
  <c r="J27" i="178"/>
  <c r="I27" i="178"/>
  <c r="H27" i="178"/>
  <c r="F27" i="178"/>
  <c r="L27" i="178"/>
  <c r="F7" i="178"/>
  <c r="F12" i="178"/>
  <c r="J21" i="178"/>
  <c r="H26" i="178"/>
  <c r="C5" i="178"/>
  <c r="C19" i="178" s="1"/>
  <c r="I8" i="178"/>
  <c r="G12" i="178"/>
  <c r="J12" i="178" s="1"/>
  <c r="I14" i="178"/>
  <c r="C17" i="178"/>
  <c r="E18" i="178"/>
  <c r="G30" i="178"/>
  <c r="H30" i="178" s="1"/>
  <c r="E35" i="178"/>
  <c r="I37" i="178"/>
  <c r="I42" i="178"/>
  <c r="F63" i="178"/>
  <c r="C65" i="178"/>
  <c r="C79" i="178" s="1"/>
  <c r="K77" i="178"/>
  <c r="K78" i="178"/>
  <c r="L78" i="178" s="1"/>
  <c r="K72" i="178"/>
  <c r="L72" i="178" s="1"/>
  <c r="G77" i="178"/>
  <c r="G80" i="178"/>
  <c r="G94" i="178" s="1"/>
  <c r="K87" i="178"/>
  <c r="L87" i="178" s="1"/>
  <c r="L100" i="178"/>
  <c r="H100" i="178"/>
  <c r="F105" i="178"/>
  <c r="L132" i="178"/>
  <c r="J132" i="178"/>
  <c r="I132" i="178"/>
  <c r="H132" i="178"/>
  <c r="L145" i="178"/>
  <c r="H145" i="178"/>
  <c r="C183" i="178"/>
  <c r="F183" i="178" s="1"/>
  <c r="C170" i="178"/>
  <c r="C184" i="178" s="1"/>
  <c r="H179" i="178"/>
  <c r="F195" i="178"/>
  <c r="D5" i="178"/>
  <c r="D19" i="178" s="1"/>
  <c r="F6" i="178"/>
  <c r="J8" i="178"/>
  <c r="F25" i="178"/>
  <c r="L26" i="178"/>
  <c r="H36" i="178"/>
  <c r="J37" i="178"/>
  <c r="F41" i="178"/>
  <c r="J42" i="178"/>
  <c r="F52" i="178"/>
  <c r="H53" i="178"/>
  <c r="H59" i="178"/>
  <c r="D62" i="178"/>
  <c r="G63" i="178"/>
  <c r="J63" i="178" s="1"/>
  <c r="E65" i="178"/>
  <c r="J87" i="178"/>
  <c r="I87" i="178"/>
  <c r="H87" i="178"/>
  <c r="E117" i="178"/>
  <c r="L116" i="178"/>
  <c r="H116" i="178"/>
  <c r="E120" i="178"/>
  <c r="D183" i="178"/>
  <c r="D170" i="178"/>
  <c r="D184" i="178" s="1"/>
  <c r="C185" i="178"/>
  <c r="H14" i="178"/>
  <c r="H7" i="178"/>
  <c r="J14" i="178"/>
  <c r="I7" i="178"/>
  <c r="I12" i="178"/>
  <c r="E17" i="178"/>
  <c r="K20" i="178"/>
  <c r="K34" i="178" s="1"/>
  <c r="I36" i="178"/>
  <c r="K42" i="178"/>
  <c r="L42" i="178" s="1"/>
  <c r="K48" i="178"/>
  <c r="G123" i="178"/>
  <c r="G110" i="178"/>
  <c r="G124" i="178" s="1"/>
  <c r="G122" i="178"/>
  <c r="F8" i="178"/>
  <c r="H8" i="178"/>
  <c r="D17" i="178"/>
  <c r="E5" i="178"/>
  <c r="C33" i="178"/>
  <c r="I33" i="178" s="1"/>
  <c r="E34" i="178"/>
  <c r="C50" i="178"/>
  <c r="C64" i="178" s="1"/>
  <c r="I53" i="178"/>
  <c r="E62" i="178"/>
  <c r="F87" i="178"/>
  <c r="K105" i="178"/>
  <c r="L105" i="178" s="1"/>
  <c r="F116" i="178"/>
  <c r="K150" i="178"/>
  <c r="G213" i="178"/>
  <c r="G200" i="178"/>
  <c r="G214" i="178" s="1"/>
  <c r="J7" i="178"/>
  <c r="L14" i="178"/>
  <c r="F23" i="178"/>
  <c r="D33" i="178"/>
  <c r="J36" i="178"/>
  <c r="F51" i="178"/>
  <c r="J53" i="178"/>
  <c r="L59" i="178"/>
  <c r="I63" i="178"/>
  <c r="G65" i="178"/>
  <c r="G79" i="178" s="1"/>
  <c r="H67" i="178"/>
  <c r="F67" i="178"/>
  <c r="L67" i="178"/>
  <c r="H95" i="178"/>
  <c r="H111" i="178"/>
  <c r="L127" i="178"/>
  <c r="J127" i="178"/>
  <c r="I127" i="178"/>
  <c r="E125" i="178"/>
  <c r="H127" i="178"/>
  <c r="G168" i="178"/>
  <c r="G155" i="178"/>
  <c r="G169" i="178" s="1"/>
  <c r="E162" i="178"/>
  <c r="L161" i="178"/>
  <c r="H161" i="178"/>
  <c r="G170" i="178"/>
  <c r="G184" i="178" s="1"/>
  <c r="K177" i="178"/>
  <c r="L177" i="178" s="1"/>
  <c r="C182" i="178"/>
  <c r="H201" i="178"/>
  <c r="E207" i="178"/>
  <c r="L206" i="178"/>
  <c r="H206" i="178"/>
  <c r="G20" i="178"/>
  <c r="G34" i="178" s="1"/>
  <c r="L10" i="178"/>
  <c r="C32" i="178"/>
  <c r="I32" i="178" s="1"/>
  <c r="K47" i="178"/>
  <c r="L47" i="178" s="1"/>
  <c r="E50" i="178"/>
  <c r="G62" i="178"/>
  <c r="K63" i="178"/>
  <c r="L63" i="178" s="1"/>
  <c r="L70" i="178"/>
  <c r="H70" i="178"/>
  <c r="F70" i="178"/>
  <c r="L82" i="178"/>
  <c r="J82" i="178"/>
  <c r="I82" i="178"/>
  <c r="E80" i="178"/>
  <c r="H82" i="178"/>
  <c r="D182" i="178"/>
  <c r="I6" i="178"/>
  <c r="G17" i="178"/>
  <c r="F22" i="178"/>
  <c r="F20" i="178" s="1"/>
  <c r="F40" i="178"/>
  <c r="G212" i="178"/>
  <c r="H23" i="178"/>
  <c r="L36" i="178"/>
  <c r="L35" i="178" s="1"/>
  <c r="H51" i="178"/>
  <c r="J95" i="178"/>
  <c r="E15" i="178"/>
  <c r="C20" i="178"/>
  <c r="C34" i="178" s="1"/>
  <c r="G33" i="178"/>
  <c r="J33" i="178" s="1"/>
  <c r="C48" i="178"/>
  <c r="C95" i="178"/>
  <c r="H134" i="178"/>
  <c r="C140" i="178"/>
  <c r="J177" i="178"/>
  <c r="I177" i="178"/>
  <c r="H177" i="178"/>
  <c r="L191" i="178"/>
  <c r="D48" i="178"/>
  <c r="L172" i="178"/>
  <c r="J172" i="178"/>
  <c r="I172" i="178"/>
  <c r="H172" i="178"/>
  <c r="K198" i="178"/>
  <c r="K185" i="178"/>
  <c r="K199" i="178" s="1"/>
  <c r="L199" i="178" s="1"/>
  <c r="G32" i="178"/>
  <c r="H32" i="178" s="1"/>
  <c r="E48" i="178"/>
  <c r="F66" i="178"/>
  <c r="E77" i="178"/>
  <c r="L66" i="178"/>
  <c r="J66" i="178"/>
  <c r="C138" i="178"/>
  <c r="F138" i="178" s="1"/>
  <c r="C125" i="178"/>
  <c r="C139" i="178" s="1"/>
  <c r="C137" i="178"/>
  <c r="F172" i="178"/>
  <c r="L186" i="178"/>
  <c r="L185" i="178" s="1"/>
  <c r="L71" i="178"/>
  <c r="H71" i="178"/>
  <c r="C93" i="178"/>
  <c r="I93" i="178" s="1"/>
  <c r="C80" i="178"/>
  <c r="C94" i="178" s="1"/>
  <c r="C92" i="178"/>
  <c r="E124" i="178"/>
  <c r="I110" i="178"/>
  <c r="D138" i="178"/>
  <c r="D125" i="178"/>
  <c r="D139" i="178" s="1"/>
  <c r="D137" i="178"/>
  <c r="L190" i="178"/>
  <c r="H190" i="178"/>
  <c r="E214" i="178"/>
  <c r="I200" i="178"/>
  <c r="H66" i="178"/>
  <c r="J68" i="178"/>
  <c r="F71" i="178"/>
  <c r="D93" i="178"/>
  <c r="D80" i="178"/>
  <c r="D94" i="178" s="1"/>
  <c r="D92" i="178"/>
  <c r="K108" i="178"/>
  <c r="K95" i="178"/>
  <c r="K109" i="178" s="1"/>
  <c r="K153" i="178"/>
  <c r="K140" i="178"/>
  <c r="K154" i="178" s="1"/>
  <c r="E169" i="178"/>
  <c r="I155" i="178"/>
  <c r="F190" i="178"/>
  <c r="E75" i="178"/>
  <c r="I83" i="178"/>
  <c r="E92" i="178"/>
  <c r="G93" i="178"/>
  <c r="J93" i="178" s="1"/>
  <c r="C108" i="178"/>
  <c r="E109" i="178"/>
  <c r="I111" i="178"/>
  <c r="K123" i="178"/>
  <c r="I128" i="178"/>
  <c r="E137" i="178"/>
  <c r="G138" i="178"/>
  <c r="J138" i="178" s="1"/>
  <c r="C153" i="178"/>
  <c r="E154" i="178"/>
  <c r="I156" i="178"/>
  <c r="E165" i="178"/>
  <c r="K168" i="178"/>
  <c r="I173" i="178"/>
  <c r="E182" i="178"/>
  <c r="G183" i="178"/>
  <c r="J183" i="178" s="1"/>
  <c r="C198" i="178"/>
  <c r="I201" i="178"/>
  <c r="E210" i="178"/>
  <c r="K213" i="178"/>
  <c r="F81" i="178"/>
  <c r="F80" i="178" s="1"/>
  <c r="J83" i="178"/>
  <c r="L89" i="178"/>
  <c r="F98" i="178"/>
  <c r="F104" i="178"/>
  <c r="D108" i="178"/>
  <c r="J111" i="178"/>
  <c r="L112" i="178"/>
  <c r="F126" i="178"/>
  <c r="F125" i="178" s="1"/>
  <c r="J128" i="178"/>
  <c r="L134" i="178"/>
  <c r="F143" i="178"/>
  <c r="F149" i="178"/>
  <c r="D153" i="178"/>
  <c r="J156" i="178"/>
  <c r="L157" i="178"/>
  <c r="F171" i="178"/>
  <c r="J173" i="178"/>
  <c r="L179" i="178"/>
  <c r="F188" i="178"/>
  <c r="F194" i="178"/>
  <c r="L195" i="178"/>
  <c r="D198" i="178"/>
  <c r="J201" i="178"/>
  <c r="L202" i="178"/>
  <c r="G92" i="178"/>
  <c r="E102" i="178"/>
  <c r="C107" i="178"/>
  <c r="E108" i="178"/>
  <c r="K122" i="178"/>
  <c r="G137" i="178"/>
  <c r="E147" i="178"/>
  <c r="C152" i="178"/>
  <c r="E153" i="178"/>
  <c r="E170" i="178"/>
  <c r="G182" i="178"/>
  <c r="E192" i="178"/>
  <c r="C197" i="178"/>
  <c r="E198" i="178"/>
  <c r="G199" i="178"/>
  <c r="H199" i="178" s="1"/>
  <c r="H81" i="178"/>
  <c r="L83" i="178"/>
  <c r="F86" i="178"/>
  <c r="F97" i="178"/>
  <c r="H98" i="178"/>
  <c r="H104" i="178"/>
  <c r="L111" i="178"/>
  <c r="F115" i="178"/>
  <c r="H126" i="178"/>
  <c r="L128" i="178"/>
  <c r="F131" i="178"/>
  <c r="D135" i="178"/>
  <c r="F142" i="178"/>
  <c r="H143" i="178"/>
  <c r="H149" i="178"/>
  <c r="D152" i="178"/>
  <c r="L156" i="178"/>
  <c r="F160" i="178"/>
  <c r="H171" i="178"/>
  <c r="L173" i="178"/>
  <c r="F176" i="178"/>
  <c r="F187" i="178"/>
  <c r="H188" i="178"/>
  <c r="H194" i="178"/>
  <c r="L201" i="178"/>
  <c r="F205" i="178"/>
  <c r="I81" i="178"/>
  <c r="E90" i="178"/>
  <c r="K93" i="178"/>
  <c r="L93" i="178" s="1"/>
  <c r="I98" i="178"/>
  <c r="E107" i="178"/>
  <c r="G108" i="178"/>
  <c r="C123" i="178"/>
  <c r="I126" i="178"/>
  <c r="E135" i="178"/>
  <c r="K138" i="178"/>
  <c r="L138" i="178" s="1"/>
  <c r="I143" i="178"/>
  <c r="E152" i="178"/>
  <c r="G153" i="178"/>
  <c r="K165" i="178"/>
  <c r="C168" i="178"/>
  <c r="I171" i="178"/>
  <c r="E180" i="178"/>
  <c r="K183" i="178"/>
  <c r="L183" i="178" s="1"/>
  <c r="I188" i="178"/>
  <c r="G192" i="178"/>
  <c r="E197" i="178"/>
  <c r="G198" i="178"/>
  <c r="K210" i="178"/>
  <c r="C213" i="178"/>
  <c r="F68" i="178"/>
  <c r="F74" i="178"/>
  <c r="D78" i="178"/>
  <c r="J81" i="178"/>
  <c r="H86" i="178"/>
  <c r="F96" i="178"/>
  <c r="H97" i="178"/>
  <c r="J98" i="178"/>
  <c r="L104" i="178"/>
  <c r="F113" i="178"/>
  <c r="H115" i="178"/>
  <c r="F119" i="178"/>
  <c r="D123" i="178"/>
  <c r="J126" i="178"/>
  <c r="H131" i="178"/>
  <c r="F141" i="178"/>
  <c r="H142" i="178"/>
  <c r="J143" i="178"/>
  <c r="F158" i="178"/>
  <c r="H160" i="178"/>
  <c r="F164" i="178"/>
  <c r="D168" i="178"/>
  <c r="J171" i="178"/>
  <c r="H176" i="178"/>
  <c r="F186" i="178"/>
  <c r="H187" i="178"/>
  <c r="J188" i="178"/>
  <c r="F203" i="178"/>
  <c r="F200" i="178" s="1"/>
  <c r="H205" i="178"/>
  <c r="F209" i="178"/>
  <c r="D213" i="178"/>
  <c r="K92" i="178"/>
  <c r="I97" i="178"/>
  <c r="G107" i="178"/>
  <c r="C122" i="178"/>
  <c r="E123" i="178"/>
  <c r="K137" i="178"/>
  <c r="I142" i="178"/>
  <c r="E168" i="178"/>
  <c r="I187" i="178"/>
  <c r="E213" i="178"/>
  <c r="H68" i="178"/>
  <c r="H74" i="178"/>
  <c r="F85" i="178"/>
  <c r="H96" i="178"/>
  <c r="J97" i="178"/>
  <c r="F101" i="178"/>
  <c r="F112" i="178"/>
  <c r="H113" i="178"/>
  <c r="H119" i="178"/>
  <c r="D122" i="178"/>
  <c r="F130" i="178"/>
  <c r="H141" i="178"/>
  <c r="J142" i="178"/>
  <c r="F146" i="178"/>
  <c r="F157" i="178"/>
  <c r="H158" i="178"/>
  <c r="D167" i="178"/>
  <c r="I68" i="178"/>
  <c r="I96" i="178"/>
  <c r="I113" i="178"/>
  <c r="E122" i="178"/>
  <c r="I141" i="178"/>
  <c r="E150" i="178"/>
  <c r="E167" i="178"/>
  <c r="E212" i="178"/>
  <c r="M1" i="174"/>
  <c r="M2" i="174"/>
  <c r="M2" i="23"/>
  <c r="M1" i="23"/>
  <c r="K209" i="174"/>
  <c r="G209" i="174"/>
  <c r="E209" i="174"/>
  <c r="D209" i="174"/>
  <c r="C209" i="174"/>
  <c r="K206" i="174"/>
  <c r="G206" i="174"/>
  <c r="E206" i="174"/>
  <c r="D206" i="174"/>
  <c r="C206" i="174"/>
  <c r="K205" i="174"/>
  <c r="G205" i="174"/>
  <c r="E205" i="174"/>
  <c r="D205" i="174"/>
  <c r="C205" i="174"/>
  <c r="K203" i="174"/>
  <c r="G203" i="174"/>
  <c r="E203" i="174"/>
  <c r="D203" i="174"/>
  <c r="C203" i="174"/>
  <c r="K202" i="174"/>
  <c r="G202" i="174"/>
  <c r="E202" i="174"/>
  <c r="D202" i="174"/>
  <c r="C202" i="174"/>
  <c r="K201" i="174"/>
  <c r="G201" i="174"/>
  <c r="E201" i="174"/>
  <c r="D201" i="174"/>
  <c r="C201" i="174"/>
  <c r="K194" i="174"/>
  <c r="G194" i="174"/>
  <c r="E194" i="174"/>
  <c r="D194" i="174"/>
  <c r="C194" i="174"/>
  <c r="K191" i="174"/>
  <c r="G191" i="174"/>
  <c r="E191" i="174"/>
  <c r="D191" i="174"/>
  <c r="C191" i="174"/>
  <c r="K190" i="174"/>
  <c r="G190" i="174"/>
  <c r="E190" i="174"/>
  <c r="D190" i="174"/>
  <c r="C190" i="174"/>
  <c r="K188" i="174"/>
  <c r="G188" i="174"/>
  <c r="E188" i="174"/>
  <c r="D188" i="174"/>
  <c r="C188" i="174"/>
  <c r="K187" i="174"/>
  <c r="G187" i="174"/>
  <c r="E187" i="174"/>
  <c r="D187" i="174"/>
  <c r="C187" i="174"/>
  <c r="K186" i="174"/>
  <c r="G186" i="174"/>
  <c r="E186" i="174"/>
  <c r="D186" i="174"/>
  <c r="C186" i="174"/>
  <c r="K179" i="174"/>
  <c r="G179" i="174"/>
  <c r="E179" i="174"/>
  <c r="D179" i="174"/>
  <c r="C179" i="174"/>
  <c r="K176" i="174"/>
  <c r="G176" i="174"/>
  <c r="E176" i="174"/>
  <c r="D176" i="174"/>
  <c r="C176" i="174"/>
  <c r="K175" i="174"/>
  <c r="G175" i="174"/>
  <c r="E175" i="174"/>
  <c r="D175" i="174"/>
  <c r="C175" i="174"/>
  <c r="K173" i="174"/>
  <c r="G173" i="174"/>
  <c r="E173" i="174"/>
  <c r="D173" i="174"/>
  <c r="C173" i="174"/>
  <c r="K172" i="174"/>
  <c r="G172" i="174"/>
  <c r="E172" i="174"/>
  <c r="D172" i="174"/>
  <c r="C172" i="174"/>
  <c r="K171" i="174"/>
  <c r="G171" i="174"/>
  <c r="E171" i="174"/>
  <c r="D171" i="174"/>
  <c r="C171" i="174"/>
  <c r="K164" i="174"/>
  <c r="G164" i="174"/>
  <c r="E164" i="174"/>
  <c r="D164" i="174"/>
  <c r="C164" i="174"/>
  <c r="K161" i="174"/>
  <c r="G161" i="174"/>
  <c r="E161" i="174"/>
  <c r="D161" i="174"/>
  <c r="C161" i="174"/>
  <c r="K160" i="174"/>
  <c r="G160" i="174"/>
  <c r="E160" i="174"/>
  <c r="D160" i="174"/>
  <c r="C160" i="174"/>
  <c r="K158" i="174"/>
  <c r="G158" i="174"/>
  <c r="E158" i="174"/>
  <c r="D158" i="174"/>
  <c r="C158" i="174"/>
  <c r="K157" i="174"/>
  <c r="G157" i="174"/>
  <c r="E157" i="174"/>
  <c r="D157" i="174"/>
  <c r="C157" i="174"/>
  <c r="K156" i="174"/>
  <c r="G156" i="174"/>
  <c r="E156" i="174"/>
  <c r="D156" i="174"/>
  <c r="C156" i="174"/>
  <c r="K149" i="174"/>
  <c r="G149" i="174"/>
  <c r="E149" i="174"/>
  <c r="D149" i="174"/>
  <c r="C149" i="174"/>
  <c r="K146" i="174"/>
  <c r="G146" i="174"/>
  <c r="E146" i="174"/>
  <c r="D146" i="174"/>
  <c r="C146" i="174"/>
  <c r="K145" i="174"/>
  <c r="G145" i="174"/>
  <c r="E145" i="174"/>
  <c r="D145" i="174"/>
  <c r="C145" i="174"/>
  <c r="K143" i="174"/>
  <c r="G143" i="174"/>
  <c r="E143" i="174"/>
  <c r="D143" i="174"/>
  <c r="C143" i="174"/>
  <c r="K142" i="174"/>
  <c r="G142" i="174"/>
  <c r="E142" i="174"/>
  <c r="D142" i="174"/>
  <c r="C142" i="174"/>
  <c r="K141" i="174"/>
  <c r="G141" i="174"/>
  <c r="E141" i="174"/>
  <c r="D141" i="174"/>
  <c r="C141" i="174"/>
  <c r="K134" i="174"/>
  <c r="G134" i="174"/>
  <c r="E134" i="174"/>
  <c r="D134" i="174"/>
  <c r="C134" i="174"/>
  <c r="K131" i="174"/>
  <c r="G131" i="174"/>
  <c r="E131" i="174"/>
  <c r="D131" i="174"/>
  <c r="C131" i="174"/>
  <c r="K130" i="174"/>
  <c r="G130" i="174"/>
  <c r="E130" i="174"/>
  <c r="D130" i="174"/>
  <c r="C130" i="174"/>
  <c r="K128" i="174"/>
  <c r="G128" i="174"/>
  <c r="E128" i="174"/>
  <c r="D128" i="174"/>
  <c r="C128" i="174"/>
  <c r="K127" i="174"/>
  <c r="G127" i="174"/>
  <c r="E127" i="174"/>
  <c r="D127" i="174"/>
  <c r="C127" i="174"/>
  <c r="K126" i="174"/>
  <c r="G126" i="174"/>
  <c r="E126" i="174"/>
  <c r="D126" i="174"/>
  <c r="C126" i="174"/>
  <c r="K119" i="174"/>
  <c r="G119" i="174"/>
  <c r="E119" i="174"/>
  <c r="D119" i="174"/>
  <c r="C119" i="174"/>
  <c r="K116" i="174"/>
  <c r="G116" i="174"/>
  <c r="E116" i="174"/>
  <c r="D116" i="174"/>
  <c r="C116" i="174"/>
  <c r="K115" i="174"/>
  <c r="G115" i="174"/>
  <c r="E115" i="174"/>
  <c r="D115" i="174"/>
  <c r="C115" i="174"/>
  <c r="K113" i="174"/>
  <c r="G113" i="174"/>
  <c r="E113" i="174"/>
  <c r="D113" i="174"/>
  <c r="C113" i="174"/>
  <c r="K112" i="174"/>
  <c r="G112" i="174"/>
  <c r="E112" i="174"/>
  <c r="D112" i="174"/>
  <c r="C112" i="174"/>
  <c r="K111" i="174"/>
  <c r="G111" i="174"/>
  <c r="E111" i="174"/>
  <c r="D111" i="174"/>
  <c r="C111" i="174"/>
  <c r="K104" i="174"/>
  <c r="G104" i="174"/>
  <c r="E104" i="174"/>
  <c r="D104" i="174"/>
  <c r="C104" i="174"/>
  <c r="K101" i="174"/>
  <c r="G101" i="174"/>
  <c r="E101" i="174"/>
  <c r="D101" i="174"/>
  <c r="C101" i="174"/>
  <c r="K100" i="174"/>
  <c r="G100" i="174"/>
  <c r="E100" i="174"/>
  <c r="D100" i="174"/>
  <c r="C100" i="174"/>
  <c r="K98" i="174"/>
  <c r="G98" i="174"/>
  <c r="E98" i="174"/>
  <c r="D98" i="174"/>
  <c r="C98" i="174"/>
  <c r="K97" i="174"/>
  <c r="G97" i="174"/>
  <c r="E97" i="174"/>
  <c r="D97" i="174"/>
  <c r="C97" i="174"/>
  <c r="K96" i="174"/>
  <c r="G96" i="174"/>
  <c r="E96" i="174"/>
  <c r="D96" i="174"/>
  <c r="C96" i="174"/>
  <c r="K89" i="174"/>
  <c r="G89" i="174"/>
  <c r="E89" i="174"/>
  <c r="D89" i="174"/>
  <c r="C89" i="174"/>
  <c r="K86" i="174"/>
  <c r="G86" i="174"/>
  <c r="E86" i="174"/>
  <c r="D86" i="174"/>
  <c r="C86" i="174"/>
  <c r="K85" i="174"/>
  <c r="G85" i="174"/>
  <c r="E85" i="174"/>
  <c r="D85" i="174"/>
  <c r="C85" i="174"/>
  <c r="K83" i="174"/>
  <c r="G83" i="174"/>
  <c r="E83" i="174"/>
  <c r="D83" i="174"/>
  <c r="C83" i="174"/>
  <c r="K82" i="174"/>
  <c r="G82" i="174"/>
  <c r="E82" i="174"/>
  <c r="D82" i="174"/>
  <c r="C82" i="174"/>
  <c r="K81" i="174"/>
  <c r="G81" i="174"/>
  <c r="E81" i="174"/>
  <c r="D81" i="174"/>
  <c r="C81" i="174"/>
  <c r="K74" i="174"/>
  <c r="G74" i="174"/>
  <c r="E74" i="174"/>
  <c r="D74" i="174"/>
  <c r="C74" i="174"/>
  <c r="K71" i="174"/>
  <c r="G71" i="174"/>
  <c r="E71" i="174"/>
  <c r="D71" i="174"/>
  <c r="C71" i="174"/>
  <c r="K70" i="174"/>
  <c r="G70" i="174"/>
  <c r="E70" i="174"/>
  <c r="D70" i="174"/>
  <c r="C70" i="174"/>
  <c r="K68" i="174"/>
  <c r="G68" i="174"/>
  <c r="E68" i="174"/>
  <c r="D68" i="174"/>
  <c r="C68" i="174"/>
  <c r="K67" i="174"/>
  <c r="G67" i="174"/>
  <c r="E67" i="174"/>
  <c r="D67" i="174"/>
  <c r="C67" i="174"/>
  <c r="K66" i="174"/>
  <c r="G66" i="174"/>
  <c r="E66" i="174"/>
  <c r="D66" i="174"/>
  <c r="C66" i="174"/>
  <c r="K59" i="174"/>
  <c r="G59" i="174"/>
  <c r="E59" i="174"/>
  <c r="D59" i="174"/>
  <c r="C59" i="174"/>
  <c r="K56" i="174"/>
  <c r="G56" i="174"/>
  <c r="E56" i="174"/>
  <c r="D56" i="174"/>
  <c r="C56" i="174"/>
  <c r="K55" i="174"/>
  <c r="G55" i="174"/>
  <c r="E55" i="174"/>
  <c r="D55" i="174"/>
  <c r="C55" i="174"/>
  <c r="K53" i="174"/>
  <c r="G53" i="174"/>
  <c r="E53" i="174"/>
  <c r="D53" i="174"/>
  <c r="C53" i="174"/>
  <c r="K52" i="174"/>
  <c r="G52" i="174"/>
  <c r="E52" i="174"/>
  <c r="D52" i="174"/>
  <c r="C52" i="174"/>
  <c r="K51" i="174"/>
  <c r="G51" i="174"/>
  <c r="E51" i="174"/>
  <c r="D51" i="174"/>
  <c r="C51" i="174"/>
  <c r="K44" i="174"/>
  <c r="G44" i="174"/>
  <c r="E44" i="174"/>
  <c r="D44" i="174"/>
  <c r="C44" i="174"/>
  <c r="K41" i="174"/>
  <c r="G41" i="174"/>
  <c r="E41" i="174"/>
  <c r="D41" i="174"/>
  <c r="C41" i="174"/>
  <c r="K40" i="174"/>
  <c r="G40" i="174"/>
  <c r="E40" i="174"/>
  <c r="D40" i="174"/>
  <c r="C40" i="174"/>
  <c r="K38" i="174"/>
  <c r="G38" i="174"/>
  <c r="E38" i="174"/>
  <c r="D38" i="174"/>
  <c r="C38" i="174"/>
  <c r="K37" i="174"/>
  <c r="G37" i="174"/>
  <c r="E37" i="174"/>
  <c r="D37" i="174"/>
  <c r="C37" i="174"/>
  <c r="K36" i="174"/>
  <c r="G36" i="174"/>
  <c r="E36" i="174"/>
  <c r="D36" i="174"/>
  <c r="C36" i="174"/>
  <c r="K29" i="174"/>
  <c r="G29" i="174"/>
  <c r="E29" i="174"/>
  <c r="D29" i="174"/>
  <c r="C29" i="174"/>
  <c r="K26" i="174"/>
  <c r="G26" i="174"/>
  <c r="E26" i="174"/>
  <c r="D26" i="174"/>
  <c r="C26" i="174"/>
  <c r="K25" i="174"/>
  <c r="G25" i="174"/>
  <c r="E25" i="174"/>
  <c r="D25" i="174"/>
  <c r="C25" i="174"/>
  <c r="K23" i="174"/>
  <c r="G23" i="174"/>
  <c r="E23" i="174"/>
  <c r="D23" i="174"/>
  <c r="C23" i="174"/>
  <c r="K22" i="174"/>
  <c r="G22" i="174"/>
  <c r="E22" i="174"/>
  <c r="D22" i="174"/>
  <c r="C22" i="174"/>
  <c r="K21" i="174"/>
  <c r="G21" i="174"/>
  <c r="E21" i="174"/>
  <c r="D21" i="174"/>
  <c r="C21" i="174"/>
  <c r="K14" i="174"/>
  <c r="K11" i="174"/>
  <c r="K10" i="174"/>
  <c r="K8" i="174"/>
  <c r="K7" i="174"/>
  <c r="K6" i="174"/>
  <c r="G14" i="174"/>
  <c r="G11" i="174"/>
  <c r="G10" i="174"/>
  <c r="G8" i="174"/>
  <c r="G7" i="174"/>
  <c r="G6" i="174"/>
  <c r="E14" i="174"/>
  <c r="E11" i="174"/>
  <c r="E10" i="174"/>
  <c r="E8" i="174"/>
  <c r="E7" i="174"/>
  <c r="E6" i="174"/>
  <c r="D14" i="174"/>
  <c r="D11" i="174"/>
  <c r="D10" i="174"/>
  <c r="D8" i="174"/>
  <c r="D7" i="174"/>
  <c r="D6" i="174"/>
  <c r="C14" i="174"/>
  <c r="C11" i="174"/>
  <c r="C10" i="174"/>
  <c r="C8" i="174"/>
  <c r="C7" i="174"/>
  <c r="C6" i="174"/>
  <c r="K209" i="23"/>
  <c r="G209" i="23"/>
  <c r="E209" i="23"/>
  <c r="D209" i="23"/>
  <c r="C209" i="23"/>
  <c r="K206" i="23"/>
  <c r="G206" i="23"/>
  <c r="E206" i="23"/>
  <c r="D206" i="23"/>
  <c r="C206" i="23"/>
  <c r="K205" i="23"/>
  <c r="G205" i="23"/>
  <c r="E205" i="23"/>
  <c r="D205" i="23"/>
  <c r="C205" i="23"/>
  <c r="K203" i="23"/>
  <c r="G203" i="23"/>
  <c r="E203" i="23"/>
  <c r="D203" i="23"/>
  <c r="C203" i="23"/>
  <c r="K202" i="23"/>
  <c r="G202" i="23"/>
  <c r="E202" i="23"/>
  <c r="D202" i="23"/>
  <c r="C202" i="23"/>
  <c r="K201" i="23"/>
  <c r="G201" i="23"/>
  <c r="E201" i="23"/>
  <c r="D201" i="23"/>
  <c r="C201" i="23"/>
  <c r="K194" i="23"/>
  <c r="G194" i="23"/>
  <c r="E194" i="23"/>
  <c r="D194" i="23"/>
  <c r="C194" i="23"/>
  <c r="K191" i="23"/>
  <c r="G191" i="23"/>
  <c r="E191" i="23"/>
  <c r="D191" i="23"/>
  <c r="C191" i="23"/>
  <c r="K190" i="23"/>
  <c r="G190" i="23"/>
  <c r="E190" i="23"/>
  <c r="D190" i="23"/>
  <c r="C190" i="23"/>
  <c r="K188" i="23"/>
  <c r="G188" i="23"/>
  <c r="E188" i="23"/>
  <c r="D188" i="23"/>
  <c r="C188" i="23"/>
  <c r="K187" i="23"/>
  <c r="G187" i="23"/>
  <c r="E187" i="23"/>
  <c r="D187" i="23"/>
  <c r="C187" i="23"/>
  <c r="K186" i="23"/>
  <c r="G186" i="23"/>
  <c r="E186" i="23"/>
  <c r="D186" i="23"/>
  <c r="C186" i="23"/>
  <c r="K179" i="23"/>
  <c r="G179" i="23"/>
  <c r="E179" i="23"/>
  <c r="D179" i="23"/>
  <c r="C179" i="23"/>
  <c r="K176" i="23"/>
  <c r="G176" i="23"/>
  <c r="E176" i="23"/>
  <c r="D176" i="23"/>
  <c r="C176" i="23"/>
  <c r="K175" i="23"/>
  <c r="G175" i="23"/>
  <c r="E175" i="23"/>
  <c r="D175" i="23"/>
  <c r="C175" i="23"/>
  <c r="K173" i="23"/>
  <c r="G173" i="23"/>
  <c r="E173" i="23"/>
  <c r="D173" i="23"/>
  <c r="C173" i="23"/>
  <c r="K172" i="23"/>
  <c r="G172" i="23"/>
  <c r="E172" i="23"/>
  <c r="D172" i="23"/>
  <c r="C172" i="23"/>
  <c r="K171" i="23"/>
  <c r="G171" i="23"/>
  <c r="E171" i="23"/>
  <c r="D171" i="23"/>
  <c r="C171" i="23"/>
  <c r="K164" i="23"/>
  <c r="G164" i="23"/>
  <c r="E164" i="23"/>
  <c r="D164" i="23"/>
  <c r="C164" i="23"/>
  <c r="K161" i="23"/>
  <c r="G161" i="23"/>
  <c r="E161" i="23"/>
  <c r="D161" i="23"/>
  <c r="C161" i="23"/>
  <c r="K160" i="23"/>
  <c r="G160" i="23"/>
  <c r="E160" i="23"/>
  <c r="D160" i="23"/>
  <c r="C160" i="23"/>
  <c r="K158" i="23"/>
  <c r="G158" i="23"/>
  <c r="E158" i="23"/>
  <c r="D158" i="23"/>
  <c r="C158" i="23"/>
  <c r="K157" i="23"/>
  <c r="G157" i="23"/>
  <c r="E157" i="23"/>
  <c r="D157" i="23"/>
  <c r="C157" i="23"/>
  <c r="K156" i="23"/>
  <c r="G156" i="23"/>
  <c r="E156" i="23"/>
  <c r="D156" i="23"/>
  <c r="C156" i="23"/>
  <c r="K149" i="23"/>
  <c r="G149" i="23"/>
  <c r="E149" i="23"/>
  <c r="D149" i="23"/>
  <c r="C149" i="23"/>
  <c r="K146" i="23"/>
  <c r="G146" i="23"/>
  <c r="E146" i="23"/>
  <c r="D146" i="23"/>
  <c r="C146" i="23"/>
  <c r="K145" i="23"/>
  <c r="G145" i="23"/>
  <c r="E145" i="23"/>
  <c r="D145" i="23"/>
  <c r="C145" i="23"/>
  <c r="K143" i="23"/>
  <c r="G143" i="23"/>
  <c r="E143" i="23"/>
  <c r="D143" i="23"/>
  <c r="C143" i="23"/>
  <c r="K142" i="23"/>
  <c r="G142" i="23"/>
  <c r="E142" i="23"/>
  <c r="D142" i="23"/>
  <c r="C142" i="23"/>
  <c r="K141" i="23"/>
  <c r="G141" i="23"/>
  <c r="E141" i="23"/>
  <c r="D141" i="23"/>
  <c r="C141" i="23"/>
  <c r="K134" i="23"/>
  <c r="G134" i="23"/>
  <c r="E134" i="23"/>
  <c r="D134" i="23"/>
  <c r="C134" i="23"/>
  <c r="K131" i="23"/>
  <c r="G131" i="23"/>
  <c r="E131" i="23"/>
  <c r="D131" i="23"/>
  <c r="C131" i="23"/>
  <c r="K130" i="23"/>
  <c r="G130" i="23"/>
  <c r="E130" i="23"/>
  <c r="D130" i="23"/>
  <c r="C130" i="23"/>
  <c r="K128" i="23"/>
  <c r="G128" i="23"/>
  <c r="E128" i="23"/>
  <c r="D128" i="23"/>
  <c r="C128" i="23"/>
  <c r="K127" i="23"/>
  <c r="G127" i="23"/>
  <c r="E127" i="23"/>
  <c r="D127" i="23"/>
  <c r="C127" i="23"/>
  <c r="K126" i="23"/>
  <c r="G126" i="23"/>
  <c r="E126" i="23"/>
  <c r="D126" i="23"/>
  <c r="C126" i="23"/>
  <c r="K119" i="23"/>
  <c r="G119" i="23"/>
  <c r="E119" i="23"/>
  <c r="D119" i="23"/>
  <c r="C119" i="23"/>
  <c r="K116" i="23"/>
  <c r="G116" i="23"/>
  <c r="E116" i="23"/>
  <c r="D116" i="23"/>
  <c r="C116" i="23"/>
  <c r="K115" i="23"/>
  <c r="G115" i="23"/>
  <c r="E115" i="23"/>
  <c r="D115" i="23"/>
  <c r="C115" i="23"/>
  <c r="K113" i="23"/>
  <c r="G113" i="23"/>
  <c r="E113" i="23"/>
  <c r="D113" i="23"/>
  <c r="C113" i="23"/>
  <c r="K112" i="23"/>
  <c r="G112" i="23"/>
  <c r="E112" i="23"/>
  <c r="D112" i="23"/>
  <c r="C112" i="23"/>
  <c r="K111" i="23"/>
  <c r="G111" i="23"/>
  <c r="E111" i="23"/>
  <c r="D111" i="23"/>
  <c r="C111" i="23"/>
  <c r="K104" i="23"/>
  <c r="G104" i="23"/>
  <c r="E104" i="23"/>
  <c r="D104" i="23"/>
  <c r="C104" i="23"/>
  <c r="K101" i="23"/>
  <c r="G101" i="23"/>
  <c r="E101" i="23"/>
  <c r="D101" i="23"/>
  <c r="C101" i="23"/>
  <c r="K100" i="23"/>
  <c r="G100" i="23"/>
  <c r="E100" i="23"/>
  <c r="D100" i="23"/>
  <c r="C100" i="23"/>
  <c r="K98" i="23"/>
  <c r="G98" i="23"/>
  <c r="E98" i="23"/>
  <c r="D98" i="23"/>
  <c r="C98" i="23"/>
  <c r="K97" i="23"/>
  <c r="G97" i="23"/>
  <c r="E97" i="23"/>
  <c r="D97" i="23"/>
  <c r="C97" i="23"/>
  <c r="K96" i="23"/>
  <c r="G96" i="23"/>
  <c r="E96" i="23"/>
  <c r="D96" i="23"/>
  <c r="C96" i="23"/>
  <c r="K89" i="23"/>
  <c r="G89" i="23"/>
  <c r="E89" i="23"/>
  <c r="D89" i="23"/>
  <c r="C89" i="23"/>
  <c r="K86" i="23"/>
  <c r="G86" i="23"/>
  <c r="E86" i="23"/>
  <c r="D86" i="23"/>
  <c r="C86" i="23"/>
  <c r="K85" i="23"/>
  <c r="G85" i="23"/>
  <c r="E85" i="23"/>
  <c r="D85" i="23"/>
  <c r="C85" i="23"/>
  <c r="K83" i="23"/>
  <c r="G83" i="23"/>
  <c r="E83" i="23"/>
  <c r="D83" i="23"/>
  <c r="C83" i="23"/>
  <c r="K82" i="23"/>
  <c r="G82" i="23"/>
  <c r="E82" i="23"/>
  <c r="D82" i="23"/>
  <c r="C82" i="23"/>
  <c r="K81" i="23"/>
  <c r="G81" i="23"/>
  <c r="E81" i="23"/>
  <c r="D81" i="23"/>
  <c r="C81" i="23"/>
  <c r="K74" i="23"/>
  <c r="G74" i="23"/>
  <c r="E74" i="23"/>
  <c r="D74" i="23"/>
  <c r="C74" i="23"/>
  <c r="K71" i="23"/>
  <c r="G71" i="23"/>
  <c r="E71" i="23"/>
  <c r="D71" i="23"/>
  <c r="C71" i="23"/>
  <c r="K70" i="23"/>
  <c r="G70" i="23"/>
  <c r="E70" i="23"/>
  <c r="D70" i="23"/>
  <c r="C70" i="23"/>
  <c r="K68" i="23"/>
  <c r="G68" i="23"/>
  <c r="E68" i="23"/>
  <c r="D68" i="23"/>
  <c r="C68" i="23"/>
  <c r="K67" i="23"/>
  <c r="G67" i="23"/>
  <c r="E67" i="23"/>
  <c r="D67" i="23"/>
  <c r="C67" i="23"/>
  <c r="K66" i="23"/>
  <c r="G66" i="23"/>
  <c r="E66" i="23"/>
  <c r="D66" i="23"/>
  <c r="C66" i="23"/>
  <c r="K59" i="23"/>
  <c r="G59" i="23"/>
  <c r="E59" i="23"/>
  <c r="D59" i="23"/>
  <c r="C59" i="23"/>
  <c r="K56" i="23"/>
  <c r="G56" i="23"/>
  <c r="E56" i="23"/>
  <c r="D56" i="23"/>
  <c r="C56" i="23"/>
  <c r="K55" i="23"/>
  <c r="G55" i="23"/>
  <c r="E55" i="23"/>
  <c r="D55" i="23"/>
  <c r="C55" i="23"/>
  <c r="K53" i="23"/>
  <c r="G53" i="23"/>
  <c r="E53" i="23"/>
  <c r="D53" i="23"/>
  <c r="C53" i="23"/>
  <c r="K52" i="23"/>
  <c r="G52" i="23"/>
  <c r="E52" i="23"/>
  <c r="D52" i="23"/>
  <c r="C52" i="23"/>
  <c r="K51" i="23"/>
  <c r="G51" i="23"/>
  <c r="E51" i="23"/>
  <c r="D51" i="23"/>
  <c r="C51" i="23"/>
  <c r="K44" i="23"/>
  <c r="G44" i="23"/>
  <c r="E44" i="23"/>
  <c r="D44" i="23"/>
  <c r="C44" i="23"/>
  <c r="K41" i="23"/>
  <c r="G41" i="23"/>
  <c r="E41" i="23"/>
  <c r="D41" i="23"/>
  <c r="C41" i="23"/>
  <c r="K40" i="23"/>
  <c r="G40" i="23"/>
  <c r="E40" i="23"/>
  <c r="D40" i="23"/>
  <c r="C40" i="23"/>
  <c r="K38" i="23"/>
  <c r="G38" i="23"/>
  <c r="E38" i="23"/>
  <c r="D38" i="23"/>
  <c r="C38" i="23"/>
  <c r="K37" i="23"/>
  <c r="G37" i="23"/>
  <c r="E37" i="23"/>
  <c r="D37" i="23"/>
  <c r="C37" i="23"/>
  <c r="K36" i="23"/>
  <c r="G36" i="23"/>
  <c r="E36" i="23"/>
  <c r="D36" i="23"/>
  <c r="C36" i="23"/>
  <c r="K29" i="23"/>
  <c r="K26" i="23"/>
  <c r="K25" i="23"/>
  <c r="K23" i="23"/>
  <c r="K22" i="23"/>
  <c r="K21" i="23"/>
  <c r="G29" i="23"/>
  <c r="G26" i="23"/>
  <c r="G25" i="23"/>
  <c r="G23" i="23"/>
  <c r="G22" i="23"/>
  <c r="G21" i="23"/>
  <c r="K14" i="23"/>
  <c r="K11" i="23"/>
  <c r="K10" i="23"/>
  <c r="K8" i="23"/>
  <c r="K7" i="23"/>
  <c r="K6" i="23"/>
  <c r="G14" i="23"/>
  <c r="G11" i="23"/>
  <c r="G10" i="23"/>
  <c r="G8" i="23"/>
  <c r="G7" i="23"/>
  <c r="G6" i="23"/>
  <c r="F50" i="178" l="1"/>
  <c r="L65" i="178"/>
  <c r="L125" i="178"/>
  <c r="J155" i="178"/>
  <c r="D167" i="23"/>
  <c r="H155" i="178"/>
  <c r="I183" i="178"/>
  <c r="J20" i="178"/>
  <c r="H63" i="178"/>
  <c r="H20" i="178"/>
  <c r="J199" i="178"/>
  <c r="F155" i="178"/>
  <c r="J200" i="178"/>
  <c r="L170" i="178"/>
  <c r="F170" i="178"/>
  <c r="L155" i="178"/>
  <c r="F110" i="178"/>
  <c r="L110" i="178"/>
  <c r="H110" i="178"/>
  <c r="J110" i="178"/>
  <c r="F95" i="178"/>
  <c r="L80" i="178"/>
  <c r="H93" i="178"/>
  <c r="F33" i="178"/>
  <c r="H12" i="178"/>
  <c r="L34" i="178"/>
  <c r="J34" i="178"/>
  <c r="I34" i="178"/>
  <c r="H34" i="178"/>
  <c r="F34" i="178"/>
  <c r="H33" i="178"/>
  <c r="F122" i="178"/>
  <c r="L122" i="178"/>
  <c r="J122" i="178"/>
  <c r="I122" i="178"/>
  <c r="H122" i="178"/>
  <c r="H162" i="178"/>
  <c r="F162" i="178"/>
  <c r="L162" i="178"/>
  <c r="J162" i="178"/>
  <c r="I162" i="178"/>
  <c r="L17" i="178"/>
  <c r="J17" i="178"/>
  <c r="I17" i="178"/>
  <c r="H17" i="178"/>
  <c r="F17" i="178"/>
  <c r="H117" i="178"/>
  <c r="F117" i="178"/>
  <c r="L117" i="178"/>
  <c r="J117" i="178"/>
  <c r="I117" i="178"/>
  <c r="E49" i="178"/>
  <c r="J35" i="178"/>
  <c r="I35" i="178"/>
  <c r="H35" i="178"/>
  <c r="J32" i="178"/>
  <c r="J169" i="178"/>
  <c r="I169" i="178"/>
  <c r="H169" i="178"/>
  <c r="F169" i="178"/>
  <c r="L169" i="178"/>
  <c r="L147" i="178"/>
  <c r="J147" i="178"/>
  <c r="I147" i="178"/>
  <c r="H147" i="178"/>
  <c r="F147" i="178"/>
  <c r="F185" i="178"/>
  <c r="L182" i="178"/>
  <c r="J182" i="178"/>
  <c r="I182" i="178"/>
  <c r="H182" i="178"/>
  <c r="F182" i="178"/>
  <c r="L109" i="178"/>
  <c r="J109" i="178"/>
  <c r="H109" i="178"/>
  <c r="E94" i="178"/>
  <c r="J80" i="178"/>
  <c r="H80" i="178"/>
  <c r="I80" i="178"/>
  <c r="J5" i="178"/>
  <c r="I5" i="178"/>
  <c r="H5" i="178"/>
  <c r="E19" i="178"/>
  <c r="F93" i="178"/>
  <c r="F212" i="178"/>
  <c r="L212" i="178"/>
  <c r="J212" i="178"/>
  <c r="I212" i="178"/>
  <c r="H212" i="178"/>
  <c r="J124" i="178"/>
  <c r="I124" i="178"/>
  <c r="H124" i="178"/>
  <c r="F124" i="178"/>
  <c r="L124" i="178"/>
  <c r="H168" i="178"/>
  <c r="F168" i="178"/>
  <c r="L168" i="178"/>
  <c r="J168" i="178"/>
  <c r="I168" i="178"/>
  <c r="H123" i="178"/>
  <c r="F123" i="178"/>
  <c r="L123" i="178"/>
  <c r="J123" i="178"/>
  <c r="I123" i="178"/>
  <c r="J152" i="178"/>
  <c r="I152" i="178"/>
  <c r="H152" i="178"/>
  <c r="F152" i="178"/>
  <c r="L152" i="178"/>
  <c r="H138" i="178"/>
  <c r="C154" i="178"/>
  <c r="I154" i="178" s="1"/>
  <c r="I140" i="178"/>
  <c r="H183" i="178"/>
  <c r="I20" i="178"/>
  <c r="F32" i="178"/>
  <c r="L200" i="178"/>
  <c r="L108" i="178"/>
  <c r="J108" i="178"/>
  <c r="I108" i="178"/>
  <c r="H108" i="178"/>
  <c r="F108" i="178"/>
  <c r="I138" i="178"/>
  <c r="H200" i="178"/>
  <c r="L18" i="178"/>
  <c r="J18" i="178"/>
  <c r="I18" i="178"/>
  <c r="H18" i="178"/>
  <c r="F18" i="178"/>
  <c r="F48" i="178"/>
  <c r="L48" i="178"/>
  <c r="J48" i="178"/>
  <c r="I48" i="178"/>
  <c r="H48" i="178"/>
  <c r="L90" i="178"/>
  <c r="H90" i="178"/>
  <c r="F90" i="178"/>
  <c r="L165" i="178"/>
  <c r="H165" i="178"/>
  <c r="F165" i="178"/>
  <c r="L92" i="178"/>
  <c r="J92" i="178"/>
  <c r="I92" i="178"/>
  <c r="H92" i="178"/>
  <c r="F92" i="178"/>
  <c r="C109" i="178"/>
  <c r="I109" i="178" s="1"/>
  <c r="I95" i="178"/>
  <c r="E139" i="178"/>
  <c r="J125" i="178"/>
  <c r="I125" i="178"/>
  <c r="H125" i="178"/>
  <c r="J197" i="178"/>
  <c r="I197" i="178"/>
  <c r="H197" i="178"/>
  <c r="F197" i="178"/>
  <c r="L197" i="178"/>
  <c r="L135" i="178"/>
  <c r="H135" i="178"/>
  <c r="F135" i="178"/>
  <c r="L198" i="178"/>
  <c r="J198" i="178"/>
  <c r="I198" i="178"/>
  <c r="H198" i="178"/>
  <c r="F198" i="178"/>
  <c r="L102" i="178"/>
  <c r="J102" i="178"/>
  <c r="I102" i="178"/>
  <c r="H102" i="178"/>
  <c r="F102" i="178"/>
  <c r="H207" i="178"/>
  <c r="F207" i="178"/>
  <c r="L207" i="178"/>
  <c r="J207" i="178"/>
  <c r="I207" i="178"/>
  <c r="E79" i="178"/>
  <c r="J65" i="178"/>
  <c r="H65" i="178"/>
  <c r="I65" i="178"/>
  <c r="L154" i="178"/>
  <c r="J154" i="178"/>
  <c r="H154" i="178"/>
  <c r="L75" i="178"/>
  <c r="H75" i="178"/>
  <c r="F75" i="178"/>
  <c r="J214" i="178"/>
  <c r="I214" i="178"/>
  <c r="H214" i="178"/>
  <c r="F214" i="178"/>
  <c r="L214" i="178"/>
  <c r="C199" i="178"/>
  <c r="I185" i="178"/>
  <c r="L192" i="178"/>
  <c r="J192" i="178"/>
  <c r="I192" i="178"/>
  <c r="H192" i="178"/>
  <c r="F192" i="178"/>
  <c r="H15" i="178"/>
  <c r="F15" i="178"/>
  <c r="L15" i="178"/>
  <c r="J62" i="178"/>
  <c r="L62" i="178"/>
  <c r="I62" i="178"/>
  <c r="H62" i="178"/>
  <c r="F62" i="178"/>
  <c r="F167" i="178"/>
  <c r="L167" i="178"/>
  <c r="J167" i="178"/>
  <c r="I167" i="178"/>
  <c r="H167" i="178"/>
  <c r="H213" i="178"/>
  <c r="F213" i="178"/>
  <c r="L213" i="178"/>
  <c r="J213" i="178"/>
  <c r="I213" i="178"/>
  <c r="L180" i="178"/>
  <c r="H180" i="178"/>
  <c r="F180" i="178"/>
  <c r="J107" i="178"/>
  <c r="I107" i="178"/>
  <c r="H107" i="178"/>
  <c r="F107" i="178"/>
  <c r="L107" i="178"/>
  <c r="E184" i="178"/>
  <c r="J170" i="178"/>
  <c r="I170" i="178"/>
  <c r="H170" i="178"/>
  <c r="L210" i="178"/>
  <c r="H210" i="178"/>
  <c r="F210" i="178"/>
  <c r="L137" i="178"/>
  <c r="J137" i="178"/>
  <c r="I137" i="178"/>
  <c r="H137" i="178"/>
  <c r="F137" i="178"/>
  <c r="F77" i="178"/>
  <c r="L77" i="178"/>
  <c r="J77" i="178"/>
  <c r="I77" i="178"/>
  <c r="H77" i="178"/>
  <c r="L120" i="178"/>
  <c r="H120" i="178"/>
  <c r="F120" i="178"/>
  <c r="F5" i="178"/>
  <c r="F150" i="178"/>
  <c r="L150" i="178"/>
  <c r="H150" i="178"/>
  <c r="F140" i="178"/>
  <c r="L153" i="178"/>
  <c r="J153" i="178"/>
  <c r="I153" i="178"/>
  <c r="H153" i="178"/>
  <c r="F153" i="178"/>
  <c r="F65" i="178"/>
  <c r="J50" i="178"/>
  <c r="I50" i="178"/>
  <c r="E64" i="178"/>
  <c r="H50" i="178"/>
  <c r="L97" i="174"/>
  <c r="I22" i="174"/>
  <c r="H141" i="23"/>
  <c r="L40" i="23"/>
  <c r="L89" i="174"/>
  <c r="C137" i="174"/>
  <c r="G210" i="23"/>
  <c r="D165" i="174"/>
  <c r="C92" i="23"/>
  <c r="K92" i="174"/>
  <c r="D62" i="174"/>
  <c r="G197" i="174"/>
  <c r="J112" i="23"/>
  <c r="H172" i="23"/>
  <c r="G48" i="174"/>
  <c r="G108" i="174"/>
  <c r="J157" i="174"/>
  <c r="D90" i="23"/>
  <c r="K165" i="174"/>
  <c r="L209" i="174"/>
  <c r="J173" i="23"/>
  <c r="D57" i="174"/>
  <c r="L143" i="174"/>
  <c r="D42" i="174"/>
  <c r="I82" i="174"/>
  <c r="L119" i="174"/>
  <c r="G155" i="23"/>
  <c r="K212" i="23"/>
  <c r="K62" i="174"/>
  <c r="H191" i="174"/>
  <c r="D207" i="174"/>
  <c r="G137" i="23"/>
  <c r="G197" i="23"/>
  <c r="I202" i="23"/>
  <c r="D92" i="174"/>
  <c r="K200" i="23"/>
  <c r="K214" i="23" s="1"/>
  <c r="L171" i="23"/>
  <c r="H82" i="23"/>
  <c r="L179" i="23"/>
  <c r="C167" i="174"/>
  <c r="F82" i="23"/>
  <c r="I141" i="174"/>
  <c r="H51" i="23"/>
  <c r="H111" i="23"/>
  <c r="J128" i="23"/>
  <c r="H44" i="174"/>
  <c r="D90" i="174"/>
  <c r="L194" i="174"/>
  <c r="F51" i="174"/>
  <c r="H206" i="174"/>
  <c r="G125" i="174"/>
  <c r="G139" i="174" s="1"/>
  <c r="H111" i="174"/>
  <c r="G135" i="23"/>
  <c r="F25" i="174"/>
  <c r="D62" i="23"/>
  <c r="D122" i="23"/>
  <c r="D152" i="23"/>
  <c r="D182" i="23"/>
  <c r="C212" i="23"/>
  <c r="C122" i="174"/>
  <c r="E80" i="23"/>
  <c r="E94" i="23" s="1"/>
  <c r="F171" i="23"/>
  <c r="G62" i="23"/>
  <c r="G122" i="23"/>
  <c r="E42" i="23"/>
  <c r="K122" i="23"/>
  <c r="G92" i="174"/>
  <c r="L145" i="23"/>
  <c r="F101" i="174"/>
  <c r="H55" i="174"/>
  <c r="L68" i="174"/>
  <c r="I8" i="174"/>
  <c r="L55" i="174"/>
  <c r="C42" i="174"/>
  <c r="J66" i="174"/>
  <c r="L104" i="174"/>
  <c r="H100" i="23"/>
  <c r="F206" i="23"/>
  <c r="C15" i="174"/>
  <c r="F26" i="174"/>
  <c r="F86" i="174"/>
  <c r="K95" i="174"/>
  <c r="K109" i="174" s="1"/>
  <c r="F116" i="174"/>
  <c r="C50" i="23"/>
  <c r="C64" i="23" s="1"/>
  <c r="H81" i="23"/>
  <c r="F97" i="23"/>
  <c r="L41" i="174"/>
  <c r="L158" i="174"/>
  <c r="J172" i="174"/>
  <c r="F86" i="23"/>
  <c r="L176" i="23"/>
  <c r="I186" i="23"/>
  <c r="D183" i="174"/>
  <c r="F96" i="174"/>
  <c r="K90" i="23"/>
  <c r="G120" i="23"/>
  <c r="G177" i="23"/>
  <c r="K42" i="174"/>
  <c r="C72" i="174"/>
  <c r="C117" i="174"/>
  <c r="E180" i="174"/>
  <c r="C42" i="23"/>
  <c r="G45" i="23"/>
  <c r="H104" i="23"/>
  <c r="C212" i="174"/>
  <c r="E165" i="23"/>
  <c r="G180" i="23"/>
  <c r="K45" i="174"/>
  <c r="C75" i="174"/>
  <c r="G105" i="174"/>
  <c r="E125" i="174"/>
  <c r="E139" i="174" s="1"/>
  <c r="D42" i="23"/>
  <c r="K45" i="23"/>
  <c r="J52" i="23"/>
  <c r="J98" i="23"/>
  <c r="G132" i="23"/>
  <c r="H156" i="23"/>
  <c r="H179" i="23"/>
  <c r="E12" i="174"/>
  <c r="K48" i="174"/>
  <c r="D60" i="174"/>
  <c r="K60" i="174"/>
  <c r="G90" i="174"/>
  <c r="K140" i="174"/>
  <c r="K154" i="174" s="1"/>
  <c r="C147" i="174"/>
  <c r="G150" i="174"/>
  <c r="D185" i="174"/>
  <c r="D199" i="174" s="1"/>
  <c r="C195" i="174"/>
  <c r="L56" i="23"/>
  <c r="I66" i="23"/>
  <c r="F116" i="23"/>
  <c r="L131" i="23"/>
  <c r="K50" i="174"/>
  <c r="K64" i="174" s="1"/>
  <c r="G65" i="174"/>
  <c r="G79" i="174" s="1"/>
  <c r="L100" i="174"/>
  <c r="L134" i="174"/>
  <c r="G210" i="174"/>
  <c r="C90" i="23"/>
  <c r="K155" i="23"/>
  <c r="K169" i="23" s="1"/>
  <c r="D177" i="23"/>
  <c r="D213" i="23"/>
  <c r="I66" i="174"/>
  <c r="C90" i="174"/>
  <c r="C105" i="174"/>
  <c r="L128" i="174"/>
  <c r="J171" i="174"/>
  <c r="D60" i="23"/>
  <c r="G75" i="23"/>
  <c r="C122" i="23"/>
  <c r="L205" i="23"/>
  <c r="D27" i="174"/>
  <c r="D105" i="174"/>
  <c r="L113" i="174"/>
  <c r="K197" i="174"/>
  <c r="E60" i="23"/>
  <c r="C95" i="23"/>
  <c r="C109" i="23" s="1"/>
  <c r="D102" i="23"/>
  <c r="K102" i="23"/>
  <c r="C120" i="23"/>
  <c r="C170" i="23"/>
  <c r="C184" i="23" s="1"/>
  <c r="H66" i="174"/>
  <c r="D75" i="174"/>
  <c r="D117" i="174"/>
  <c r="H131" i="174"/>
  <c r="K147" i="174"/>
  <c r="H156" i="174"/>
  <c r="J173" i="174"/>
  <c r="H202" i="174"/>
  <c r="E35" i="23"/>
  <c r="E49" i="23" s="1"/>
  <c r="D120" i="23"/>
  <c r="D147" i="23"/>
  <c r="D195" i="23"/>
  <c r="L209" i="23"/>
  <c r="G27" i="174"/>
  <c r="L40" i="174"/>
  <c r="C45" i="174"/>
  <c r="I172" i="174"/>
  <c r="I96" i="23"/>
  <c r="H119" i="23"/>
  <c r="F146" i="23"/>
  <c r="L203" i="23"/>
  <c r="D45" i="174"/>
  <c r="J141" i="174"/>
  <c r="D150" i="174"/>
  <c r="C162" i="174"/>
  <c r="H96" i="23"/>
  <c r="G138" i="23"/>
  <c r="J52" i="174"/>
  <c r="C60" i="174"/>
  <c r="C47" i="23"/>
  <c r="J38" i="23"/>
  <c r="K42" i="23"/>
  <c r="G60" i="23"/>
  <c r="D80" i="23"/>
  <c r="D94" i="23" s="1"/>
  <c r="L115" i="23"/>
  <c r="K120" i="23"/>
  <c r="D132" i="23"/>
  <c r="C140" i="23"/>
  <c r="C154" i="23" s="1"/>
  <c r="L143" i="23"/>
  <c r="L146" i="23"/>
  <c r="C210" i="23"/>
  <c r="C32" i="174"/>
  <c r="E20" i="174"/>
  <c r="E34" i="174" s="1"/>
  <c r="D77" i="174"/>
  <c r="L85" i="174"/>
  <c r="H116" i="174"/>
  <c r="J126" i="174"/>
  <c r="D135" i="174"/>
  <c r="L142" i="174"/>
  <c r="G182" i="174"/>
  <c r="I187" i="174"/>
  <c r="L190" i="174"/>
  <c r="G207" i="174"/>
  <c r="D47" i="23"/>
  <c r="C45" i="23"/>
  <c r="D72" i="23"/>
  <c r="F81" i="23"/>
  <c r="H83" i="23"/>
  <c r="K95" i="23"/>
  <c r="K109" i="23" s="1"/>
  <c r="F100" i="23"/>
  <c r="C105" i="23"/>
  <c r="G123" i="23"/>
  <c r="D125" i="23"/>
  <c r="D139" i="23" s="1"/>
  <c r="J157" i="23"/>
  <c r="D170" i="23"/>
  <c r="D184" i="23" s="1"/>
  <c r="C177" i="23"/>
  <c r="G185" i="23"/>
  <c r="G199" i="23" s="1"/>
  <c r="I188" i="23"/>
  <c r="F191" i="23"/>
  <c r="D210" i="23"/>
  <c r="C30" i="174"/>
  <c r="I37" i="174"/>
  <c r="L44" i="174"/>
  <c r="K117" i="174"/>
  <c r="K162" i="174"/>
  <c r="K182" i="174"/>
  <c r="L173" i="174"/>
  <c r="D180" i="174"/>
  <c r="L203" i="174"/>
  <c r="K207" i="174"/>
  <c r="D45" i="23"/>
  <c r="D150" i="23"/>
  <c r="D185" i="23"/>
  <c r="D199" i="23" s="1"/>
  <c r="G192" i="23"/>
  <c r="C213" i="23"/>
  <c r="D30" i="174"/>
  <c r="G95" i="174"/>
  <c r="G109" i="174" s="1"/>
  <c r="C102" i="174"/>
  <c r="D122" i="174"/>
  <c r="K137" i="174"/>
  <c r="D167" i="174"/>
  <c r="D212" i="174"/>
  <c r="C210" i="174"/>
  <c r="L44" i="23"/>
  <c r="I81" i="23"/>
  <c r="K192" i="23"/>
  <c r="L29" i="174"/>
  <c r="K35" i="174"/>
  <c r="K49" i="174" s="1"/>
  <c r="C87" i="174"/>
  <c r="C120" i="174"/>
  <c r="L130" i="174"/>
  <c r="C192" i="174"/>
  <c r="D210" i="174"/>
  <c r="K35" i="23"/>
  <c r="K49" i="23" s="1"/>
  <c r="C57" i="23"/>
  <c r="K72" i="23"/>
  <c r="C87" i="23"/>
  <c r="F89" i="23"/>
  <c r="G105" i="23"/>
  <c r="K140" i="23"/>
  <c r="K154" i="23" s="1"/>
  <c r="G150" i="23"/>
  <c r="C195" i="23"/>
  <c r="H11" i="174"/>
  <c r="K33" i="174"/>
  <c r="H70" i="174"/>
  <c r="K75" i="174"/>
  <c r="C107" i="174"/>
  <c r="G110" i="174"/>
  <c r="G124" i="174" s="1"/>
  <c r="D120" i="174"/>
  <c r="G155" i="174"/>
  <c r="G169" i="174" s="1"/>
  <c r="L179" i="174"/>
  <c r="D197" i="174"/>
  <c r="C207" i="174"/>
  <c r="K5" i="23"/>
  <c r="K20" i="23"/>
  <c r="D35" i="23"/>
  <c r="D49" i="23" s="1"/>
  <c r="G77" i="23"/>
  <c r="D75" i="23"/>
  <c r="L85" i="23"/>
  <c r="L100" i="23"/>
  <c r="K105" i="23"/>
  <c r="G117" i="23"/>
  <c r="K125" i="23"/>
  <c r="K139" i="23" s="1"/>
  <c r="D135" i="23"/>
  <c r="D140" i="23"/>
  <c r="D154" i="23" s="1"/>
  <c r="G147" i="23"/>
  <c r="C155" i="23"/>
  <c r="C169" i="23" s="1"/>
  <c r="L158" i="23"/>
  <c r="K165" i="23"/>
  <c r="G182" i="23"/>
  <c r="H194" i="23"/>
  <c r="H202" i="23"/>
  <c r="C18" i="174"/>
  <c r="H38" i="174"/>
  <c r="L67" i="174"/>
  <c r="L98" i="174"/>
  <c r="L115" i="174"/>
  <c r="G120" i="174"/>
  <c r="D152" i="174"/>
  <c r="G165" i="174"/>
  <c r="G192" i="174"/>
  <c r="L205" i="174"/>
  <c r="H37" i="23"/>
  <c r="L74" i="23"/>
  <c r="L82" i="23"/>
  <c r="L113" i="23"/>
  <c r="K117" i="23"/>
  <c r="C125" i="23"/>
  <c r="C139" i="23" s="1"/>
  <c r="H134" i="23"/>
  <c r="J142" i="23"/>
  <c r="C165" i="23"/>
  <c r="D180" i="23"/>
  <c r="K185" i="23"/>
  <c r="K199" i="23" s="1"/>
  <c r="C207" i="23"/>
  <c r="J22" i="174"/>
  <c r="L83" i="174"/>
  <c r="C150" i="174"/>
  <c r="K192" i="174"/>
  <c r="L53" i="23"/>
  <c r="D165" i="23"/>
  <c r="L190" i="23"/>
  <c r="D207" i="23"/>
  <c r="C27" i="174"/>
  <c r="G60" i="174"/>
  <c r="L112" i="174"/>
  <c r="I128" i="174"/>
  <c r="L70" i="23"/>
  <c r="J127" i="23"/>
  <c r="G169" i="23"/>
  <c r="E200" i="23"/>
  <c r="E214" i="23" s="1"/>
  <c r="E92" i="174"/>
  <c r="H96" i="174"/>
  <c r="D125" i="174"/>
  <c r="D139" i="174" s="1"/>
  <c r="G137" i="174"/>
  <c r="H176" i="174"/>
  <c r="K132" i="174"/>
  <c r="C48" i="23"/>
  <c r="F71" i="23"/>
  <c r="C35" i="23"/>
  <c r="C49" i="23" s="1"/>
  <c r="D50" i="23"/>
  <c r="D64" i="23" s="1"/>
  <c r="G57" i="23"/>
  <c r="H66" i="23"/>
  <c r="L89" i="23"/>
  <c r="H98" i="23"/>
  <c r="G102" i="23"/>
  <c r="C110" i="23"/>
  <c r="C124" i="23" s="1"/>
  <c r="H127" i="23"/>
  <c r="K135" i="23"/>
  <c r="F161" i="23"/>
  <c r="H171" i="23"/>
  <c r="L173" i="23"/>
  <c r="H186" i="23"/>
  <c r="J188" i="23"/>
  <c r="H201" i="23"/>
  <c r="L38" i="174"/>
  <c r="E42" i="174"/>
  <c r="C63" i="174"/>
  <c r="G57" i="174"/>
  <c r="K65" i="174"/>
  <c r="K79" i="174" s="1"/>
  <c r="D72" i="174"/>
  <c r="L82" i="174"/>
  <c r="D87" i="174"/>
  <c r="J111" i="174"/>
  <c r="G138" i="174"/>
  <c r="I134" i="174"/>
  <c r="K153" i="174"/>
  <c r="L149" i="174"/>
  <c r="K167" i="174"/>
  <c r="L164" i="174"/>
  <c r="I171" i="174"/>
  <c r="I173" i="174"/>
  <c r="G177" i="174"/>
  <c r="D198" i="174"/>
  <c r="K212" i="174"/>
  <c r="C75" i="23"/>
  <c r="H97" i="23"/>
  <c r="L98" i="23"/>
  <c r="D110" i="23"/>
  <c r="D124" i="23" s="1"/>
  <c r="C117" i="23"/>
  <c r="G162" i="23"/>
  <c r="G212" i="23"/>
  <c r="J53" i="174"/>
  <c r="E65" i="174"/>
  <c r="E79" i="174" s="1"/>
  <c r="H71" i="174"/>
  <c r="E87" i="174"/>
  <c r="D95" i="174"/>
  <c r="D109" i="174" s="1"/>
  <c r="K122" i="174"/>
  <c r="I126" i="174"/>
  <c r="L145" i="174"/>
  <c r="I157" i="174"/>
  <c r="L160" i="174"/>
  <c r="K177" i="174"/>
  <c r="J186" i="174"/>
  <c r="I202" i="174"/>
  <c r="D117" i="23"/>
  <c r="C132" i="23"/>
  <c r="C180" i="23"/>
  <c r="G30" i="174"/>
  <c r="C57" i="174"/>
  <c r="G72" i="174"/>
  <c r="K150" i="174"/>
  <c r="C180" i="174"/>
  <c r="D195" i="174"/>
  <c r="K80" i="23"/>
  <c r="K94" i="23" s="1"/>
  <c r="E95" i="23"/>
  <c r="E109" i="23" s="1"/>
  <c r="K20" i="174"/>
  <c r="K34" i="174" s="1"/>
  <c r="K32" i="174"/>
  <c r="J51" i="174"/>
  <c r="H81" i="174"/>
  <c r="G87" i="174"/>
  <c r="G135" i="174"/>
  <c r="C60" i="23"/>
  <c r="I37" i="23"/>
  <c r="I51" i="23"/>
  <c r="C80" i="23"/>
  <c r="C94" i="23" s="1"/>
  <c r="G87" i="23"/>
  <c r="C107" i="23"/>
  <c r="I97" i="23"/>
  <c r="D105" i="23"/>
  <c r="C137" i="23"/>
  <c r="L128" i="23"/>
  <c r="F131" i="23"/>
  <c r="G167" i="23"/>
  <c r="G195" i="23"/>
  <c r="D200" i="23"/>
  <c r="D214" i="23" s="1"/>
  <c r="G207" i="23"/>
  <c r="G35" i="174"/>
  <c r="G49" i="174" s="1"/>
  <c r="H40" i="174"/>
  <c r="K63" i="174"/>
  <c r="J81" i="174"/>
  <c r="H86" i="174"/>
  <c r="H97" i="174"/>
  <c r="K105" i="174"/>
  <c r="K120" i="174"/>
  <c r="K135" i="174"/>
  <c r="K152" i="174"/>
  <c r="L172" i="174"/>
  <c r="C177" i="174"/>
  <c r="I179" i="174"/>
  <c r="G195" i="174"/>
  <c r="K210" i="174"/>
  <c r="G42" i="23"/>
  <c r="K65" i="23"/>
  <c r="K79" i="23" s="1"/>
  <c r="J37" i="23"/>
  <c r="K50" i="23"/>
  <c r="K64" i="23" s="1"/>
  <c r="L59" i="23"/>
  <c r="K75" i="23"/>
  <c r="D95" i="23"/>
  <c r="D109" i="23" s="1"/>
  <c r="J97" i="23"/>
  <c r="L104" i="23"/>
  <c r="I113" i="23"/>
  <c r="D137" i="23"/>
  <c r="C150" i="23"/>
  <c r="I156" i="23"/>
  <c r="C162" i="23"/>
  <c r="L164" i="23"/>
  <c r="L194" i="23"/>
  <c r="K210" i="23"/>
  <c r="D32" i="174"/>
  <c r="C48" i="174"/>
  <c r="J37" i="174"/>
  <c r="I52" i="174"/>
  <c r="K87" i="174"/>
  <c r="D108" i="174"/>
  <c r="J97" i="174"/>
  <c r="L127" i="174"/>
  <c r="C135" i="174"/>
  <c r="D147" i="174"/>
  <c r="L157" i="174"/>
  <c r="D162" i="174"/>
  <c r="D170" i="174"/>
  <c r="D184" i="174" s="1"/>
  <c r="G180" i="174"/>
  <c r="K195" i="174"/>
  <c r="J202" i="174"/>
  <c r="K57" i="23"/>
  <c r="L83" i="23"/>
  <c r="L55" i="23"/>
  <c r="J67" i="23"/>
  <c r="E75" i="23"/>
  <c r="J83" i="23"/>
  <c r="F96" i="23"/>
  <c r="L97" i="23"/>
  <c r="F104" i="23"/>
  <c r="J113" i="23"/>
  <c r="H126" i="23"/>
  <c r="I128" i="23"/>
  <c r="G152" i="23"/>
  <c r="J172" i="23"/>
  <c r="L175" i="23"/>
  <c r="K180" i="23"/>
  <c r="J187" i="23"/>
  <c r="E195" i="23"/>
  <c r="J202" i="23"/>
  <c r="F21" i="174"/>
  <c r="D47" i="174"/>
  <c r="F55" i="174"/>
  <c r="J59" i="174"/>
  <c r="L74" i="174"/>
  <c r="F82" i="174"/>
  <c r="J96" i="174"/>
  <c r="D107" i="174"/>
  <c r="C132" i="174"/>
  <c r="H146" i="174"/>
  <c r="K155" i="174"/>
  <c r="K169" i="174" s="1"/>
  <c r="H161" i="174"/>
  <c r="E170" i="174"/>
  <c r="E184" i="174" s="1"/>
  <c r="H172" i="174"/>
  <c r="L175" i="174"/>
  <c r="J179" i="174"/>
  <c r="L187" i="174"/>
  <c r="E195" i="174"/>
  <c r="E210" i="174"/>
  <c r="K60" i="23"/>
  <c r="C72" i="23"/>
  <c r="L149" i="23"/>
  <c r="I157" i="23"/>
  <c r="L160" i="23"/>
  <c r="C192" i="23"/>
  <c r="C200" i="23"/>
  <c r="C214" i="23" s="1"/>
  <c r="D15" i="174"/>
  <c r="G32" i="174"/>
  <c r="E47" i="174"/>
  <c r="H52" i="174"/>
  <c r="K77" i="174"/>
  <c r="G75" i="174"/>
  <c r="H101" i="174"/>
  <c r="D132" i="174"/>
  <c r="D140" i="174"/>
  <c r="D154" i="174" s="1"/>
  <c r="G147" i="174"/>
  <c r="D155" i="174"/>
  <c r="D169" i="174" s="1"/>
  <c r="G162" i="174"/>
  <c r="C182" i="174"/>
  <c r="E200" i="174"/>
  <c r="L202" i="174"/>
  <c r="C135" i="23"/>
  <c r="D155" i="23"/>
  <c r="D169" i="23" s="1"/>
  <c r="D192" i="23"/>
  <c r="G65" i="23"/>
  <c r="G79" i="23" s="1"/>
  <c r="C102" i="23"/>
  <c r="K150" i="23"/>
  <c r="H36" i="174"/>
  <c r="F41" i="174"/>
  <c r="G107" i="174"/>
  <c r="F36" i="23"/>
  <c r="G48" i="23"/>
  <c r="D48" i="23"/>
  <c r="D57" i="23"/>
  <c r="C65" i="23"/>
  <c r="C79" i="23" s="1"/>
  <c r="D65" i="23"/>
  <c r="D79" i="23" s="1"/>
  <c r="G72" i="23"/>
  <c r="D92" i="23"/>
  <c r="I82" i="23"/>
  <c r="H89" i="23"/>
  <c r="L96" i="23"/>
  <c r="F98" i="23"/>
  <c r="H112" i="23"/>
  <c r="C185" i="23"/>
  <c r="C199" i="23" s="1"/>
  <c r="K207" i="23"/>
  <c r="I7" i="174"/>
  <c r="H25" i="174"/>
  <c r="I36" i="174"/>
  <c r="G47" i="174"/>
  <c r="K72" i="174"/>
  <c r="J82" i="174"/>
  <c r="I96" i="174"/>
  <c r="K102" i="174"/>
  <c r="G123" i="174"/>
  <c r="D137" i="174"/>
  <c r="J156" i="174"/>
  <c r="C165" i="174"/>
  <c r="F171" i="174"/>
  <c r="D182" i="174"/>
  <c r="E185" i="174"/>
  <c r="E199" i="174" s="1"/>
  <c r="I201" i="174"/>
  <c r="G50" i="23"/>
  <c r="G64" i="23" s="1"/>
  <c r="F56" i="23"/>
  <c r="D77" i="23"/>
  <c r="L68" i="23"/>
  <c r="L71" i="23"/>
  <c r="E92" i="23"/>
  <c r="J82" i="23"/>
  <c r="F101" i="23"/>
  <c r="K108" i="23"/>
  <c r="I112" i="23"/>
  <c r="L130" i="23"/>
  <c r="C147" i="23"/>
  <c r="D153" i="23"/>
  <c r="D162" i="23"/>
  <c r="F176" i="23"/>
  <c r="D197" i="23"/>
  <c r="L188" i="23"/>
  <c r="D212" i="23"/>
  <c r="K27" i="174"/>
  <c r="K30" i="174"/>
  <c r="J36" i="174"/>
  <c r="K47" i="174"/>
  <c r="E62" i="174"/>
  <c r="I81" i="174"/>
  <c r="K90" i="174"/>
  <c r="K107" i="174"/>
  <c r="I111" i="174"/>
  <c r="G152" i="174"/>
  <c r="I156" i="174"/>
  <c r="I186" i="174"/>
  <c r="L188" i="174"/>
  <c r="J201" i="174"/>
  <c r="K213" i="174"/>
  <c r="L201" i="174"/>
  <c r="F205" i="174"/>
  <c r="L206" i="174"/>
  <c r="K200" i="174"/>
  <c r="K214" i="174" s="1"/>
  <c r="F203" i="174"/>
  <c r="H205" i="174"/>
  <c r="F209" i="174"/>
  <c r="E207" i="174"/>
  <c r="C213" i="174"/>
  <c r="F202" i="174"/>
  <c r="H203" i="174"/>
  <c r="H209" i="174"/>
  <c r="D213" i="174"/>
  <c r="C200" i="174"/>
  <c r="I203" i="174"/>
  <c r="I209" i="174"/>
  <c r="E213" i="174"/>
  <c r="D200" i="174"/>
  <c r="D214" i="174" s="1"/>
  <c r="F201" i="174"/>
  <c r="J203" i="174"/>
  <c r="J209" i="174"/>
  <c r="E212" i="174"/>
  <c r="G213" i="174"/>
  <c r="H201" i="174"/>
  <c r="F206" i="174"/>
  <c r="G200" i="174"/>
  <c r="G214" i="174" s="1"/>
  <c r="G212" i="174"/>
  <c r="K198" i="174"/>
  <c r="L186" i="174"/>
  <c r="F190" i="174"/>
  <c r="L191" i="174"/>
  <c r="K185" i="174"/>
  <c r="K199" i="174" s="1"/>
  <c r="F188" i="174"/>
  <c r="H190" i="174"/>
  <c r="D192" i="174"/>
  <c r="F194" i="174"/>
  <c r="E192" i="174"/>
  <c r="C198" i="174"/>
  <c r="F187" i="174"/>
  <c r="H188" i="174"/>
  <c r="H194" i="174"/>
  <c r="C185" i="174"/>
  <c r="I188" i="174"/>
  <c r="I194" i="174"/>
  <c r="C197" i="174"/>
  <c r="E198" i="174"/>
  <c r="F186" i="174"/>
  <c r="H187" i="174"/>
  <c r="J188" i="174"/>
  <c r="J194" i="174"/>
  <c r="E197" i="174"/>
  <c r="G198" i="174"/>
  <c r="H186" i="174"/>
  <c r="J187" i="174"/>
  <c r="F191" i="174"/>
  <c r="G185" i="174"/>
  <c r="G199" i="174" s="1"/>
  <c r="K183" i="174"/>
  <c r="L171" i="174"/>
  <c r="F175" i="174"/>
  <c r="L176" i="174"/>
  <c r="K170" i="174"/>
  <c r="K184" i="174" s="1"/>
  <c r="F173" i="174"/>
  <c r="H175" i="174"/>
  <c r="D177" i="174"/>
  <c r="F179" i="174"/>
  <c r="E177" i="174"/>
  <c r="K180" i="174"/>
  <c r="C183" i="174"/>
  <c r="F172" i="174"/>
  <c r="H173" i="174"/>
  <c r="H179" i="174"/>
  <c r="C170" i="174"/>
  <c r="E183" i="174"/>
  <c r="E182" i="174"/>
  <c r="G183" i="174"/>
  <c r="H171" i="174"/>
  <c r="F176" i="174"/>
  <c r="G170" i="174"/>
  <c r="G184" i="174" s="1"/>
  <c r="E165" i="174"/>
  <c r="K168" i="174"/>
  <c r="L156" i="174"/>
  <c r="F160" i="174"/>
  <c r="L161" i="174"/>
  <c r="F158" i="174"/>
  <c r="H160" i="174"/>
  <c r="F164" i="174"/>
  <c r="C168" i="174"/>
  <c r="F157" i="174"/>
  <c r="H158" i="174"/>
  <c r="H164" i="174"/>
  <c r="D168" i="174"/>
  <c r="E162" i="174"/>
  <c r="C155" i="174"/>
  <c r="C169" i="174" s="1"/>
  <c r="I158" i="174"/>
  <c r="I164" i="174"/>
  <c r="E168" i="174"/>
  <c r="F156" i="174"/>
  <c r="H157" i="174"/>
  <c r="J158" i="174"/>
  <c r="J164" i="174"/>
  <c r="E155" i="174"/>
  <c r="E167" i="174"/>
  <c r="G168" i="174"/>
  <c r="F161" i="174"/>
  <c r="G167" i="174"/>
  <c r="E150" i="174"/>
  <c r="L141" i="174"/>
  <c r="F145" i="174"/>
  <c r="L146" i="174"/>
  <c r="F143" i="174"/>
  <c r="H145" i="174"/>
  <c r="F149" i="174"/>
  <c r="E147" i="174"/>
  <c r="C153" i="174"/>
  <c r="F142" i="174"/>
  <c r="H143" i="174"/>
  <c r="H149" i="174"/>
  <c r="D153" i="174"/>
  <c r="C140" i="174"/>
  <c r="C154" i="174" s="1"/>
  <c r="I143" i="174"/>
  <c r="I149" i="174"/>
  <c r="C152" i="174"/>
  <c r="E153" i="174"/>
  <c r="F141" i="174"/>
  <c r="H142" i="174"/>
  <c r="J143" i="174"/>
  <c r="J149" i="174"/>
  <c r="E140" i="174"/>
  <c r="I142" i="174"/>
  <c r="E152" i="174"/>
  <c r="G153" i="174"/>
  <c r="H141" i="174"/>
  <c r="J142" i="174"/>
  <c r="F146" i="174"/>
  <c r="G140" i="174"/>
  <c r="G154" i="174" s="1"/>
  <c r="E135" i="174"/>
  <c r="K138" i="174"/>
  <c r="L126" i="174"/>
  <c r="F130" i="174"/>
  <c r="L131" i="174"/>
  <c r="K125" i="174"/>
  <c r="K139" i="174" s="1"/>
  <c r="F128" i="174"/>
  <c r="H130" i="174"/>
  <c r="F134" i="174"/>
  <c r="E132" i="174"/>
  <c r="C138" i="174"/>
  <c r="F127" i="174"/>
  <c r="H128" i="174"/>
  <c r="H134" i="174"/>
  <c r="D138" i="174"/>
  <c r="C125" i="174"/>
  <c r="C139" i="174" s="1"/>
  <c r="G132" i="174"/>
  <c r="E138" i="174"/>
  <c r="F126" i="174"/>
  <c r="H127" i="174"/>
  <c r="J128" i="174"/>
  <c r="J134" i="174"/>
  <c r="I127" i="174"/>
  <c r="E137" i="174"/>
  <c r="H126" i="174"/>
  <c r="J127" i="174"/>
  <c r="F131" i="174"/>
  <c r="E120" i="174"/>
  <c r="K123" i="174"/>
  <c r="L111" i="174"/>
  <c r="F115" i="174"/>
  <c r="L116" i="174"/>
  <c r="F113" i="174"/>
  <c r="H115" i="174"/>
  <c r="F119" i="174"/>
  <c r="K110" i="174"/>
  <c r="K124" i="174" s="1"/>
  <c r="E117" i="174"/>
  <c r="C123" i="174"/>
  <c r="F112" i="174"/>
  <c r="H113" i="174"/>
  <c r="H119" i="174"/>
  <c r="D123" i="174"/>
  <c r="C110" i="174"/>
  <c r="C124" i="174" s="1"/>
  <c r="I113" i="174"/>
  <c r="G117" i="174"/>
  <c r="I119" i="174"/>
  <c r="E123" i="174"/>
  <c r="D110" i="174"/>
  <c r="D124" i="174" s="1"/>
  <c r="F111" i="174"/>
  <c r="H112" i="174"/>
  <c r="J113" i="174"/>
  <c r="J119" i="174"/>
  <c r="E110" i="174"/>
  <c r="I112" i="174"/>
  <c r="E122" i="174"/>
  <c r="J112" i="174"/>
  <c r="G122" i="174"/>
  <c r="E105" i="174"/>
  <c r="K108" i="174"/>
  <c r="L96" i="174"/>
  <c r="F100" i="174"/>
  <c r="L101" i="174"/>
  <c r="F98" i="174"/>
  <c r="D102" i="174"/>
  <c r="F104" i="174"/>
  <c r="H100" i="174"/>
  <c r="E102" i="174"/>
  <c r="C108" i="174"/>
  <c r="F97" i="174"/>
  <c r="H98" i="174"/>
  <c r="H104" i="174"/>
  <c r="C95" i="174"/>
  <c r="C109" i="174" s="1"/>
  <c r="I98" i="174"/>
  <c r="G102" i="174"/>
  <c r="I104" i="174"/>
  <c r="E108" i="174"/>
  <c r="J104" i="174"/>
  <c r="J98" i="174"/>
  <c r="E95" i="174"/>
  <c r="I97" i="174"/>
  <c r="E107" i="174"/>
  <c r="E90" i="174"/>
  <c r="K93" i="174"/>
  <c r="L81" i="174"/>
  <c r="F85" i="174"/>
  <c r="L86" i="174"/>
  <c r="K80" i="174"/>
  <c r="K94" i="174" s="1"/>
  <c r="F83" i="174"/>
  <c r="H85" i="174"/>
  <c r="F89" i="174"/>
  <c r="C93" i="174"/>
  <c r="H83" i="174"/>
  <c r="C80" i="174"/>
  <c r="C94" i="174" s="1"/>
  <c r="I83" i="174"/>
  <c r="I89" i="174"/>
  <c r="C92" i="174"/>
  <c r="E93" i="174"/>
  <c r="D93" i="174"/>
  <c r="D80" i="174"/>
  <c r="D94" i="174" s="1"/>
  <c r="F81" i="174"/>
  <c r="H82" i="174"/>
  <c r="J83" i="174"/>
  <c r="J89" i="174"/>
  <c r="H89" i="174"/>
  <c r="E80" i="174"/>
  <c r="G93" i="174"/>
  <c r="G80" i="174"/>
  <c r="G94" i="174" s="1"/>
  <c r="E75" i="174"/>
  <c r="K78" i="174"/>
  <c r="L66" i="174"/>
  <c r="F70" i="174"/>
  <c r="L71" i="174"/>
  <c r="F68" i="174"/>
  <c r="F74" i="174"/>
  <c r="E72" i="174"/>
  <c r="C78" i="174"/>
  <c r="F67" i="174"/>
  <c r="H68" i="174"/>
  <c r="L70" i="174"/>
  <c r="H74" i="174"/>
  <c r="D78" i="174"/>
  <c r="C65" i="174"/>
  <c r="C79" i="174" s="1"/>
  <c r="I68" i="174"/>
  <c r="I74" i="174"/>
  <c r="C77" i="174"/>
  <c r="E78" i="174"/>
  <c r="D65" i="174"/>
  <c r="D79" i="174" s="1"/>
  <c r="F66" i="174"/>
  <c r="H67" i="174"/>
  <c r="J68" i="174"/>
  <c r="J74" i="174"/>
  <c r="E77" i="174"/>
  <c r="G78" i="174"/>
  <c r="I67" i="174"/>
  <c r="J67" i="174"/>
  <c r="F71" i="174"/>
  <c r="G77" i="174"/>
  <c r="G63" i="174"/>
  <c r="L53" i="174"/>
  <c r="F56" i="174"/>
  <c r="L59" i="174"/>
  <c r="K57" i="174"/>
  <c r="G62" i="174"/>
  <c r="L52" i="174"/>
  <c r="H56" i="174"/>
  <c r="E60" i="174"/>
  <c r="E50" i="174"/>
  <c r="H51" i="174"/>
  <c r="G50" i="174"/>
  <c r="G64" i="174" s="1"/>
  <c r="I51" i="174"/>
  <c r="L51" i="174"/>
  <c r="L56" i="174"/>
  <c r="F53" i="174"/>
  <c r="H53" i="174"/>
  <c r="H59" i="174"/>
  <c r="C50" i="174"/>
  <c r="C64" i="174" s="1"/>
  <c r="I53" i="174"/>
  <c r="I59" i="174"/>
  <c r="C62" i="174"/>
  <c r="E63" i="174"/>
  <c r="F59" i="174"/>
  <c r="E57" i="174"/>
  <c r="F52" i="174"/>
  <c r="D63" i="174"/>
  <c r="D50" i="174"/>
  <c r="D64" i="174" s="1"/>
  <c r="L37" i="174"/>
  <c r="H41" i="174"/>
  <c r="E45" i="174"/>
  <c r="L36" i="174"/>
  <c r="F40" i="174"/>
  <c r="C35" i="174"/>
  <c r="C49" i="174" s="1"/>
  <c r="I38" i="174"/>
  <c r="G42" i="174"/>
  <c r="I44" i="174"/>
  <c r="C47" i="174"/>
  <c r="E48" i="174"/>
  <c r="G45" i="174"/>
  <c r="F37" i="174"/>
  <c r="D48" i="174"/>
  <c r="D35" i="174"/>
  <c r="D49" i="174" s="1"/>
  <c r="F36" i="174"/>
  <c r="H37" i="174"/>
  <c r="J38" i="174"/>
  <c r="J44" i="174"/>
  <c r="F38" i="174"/>
  <c r="F44" i="174"/>
  <c r="E35" i="174"/>
  <c r="G33" i="174"/>
  <c r="L22" i="174"/>
  <c r="H26" i="174"/>
  <c r="E30" i="174"/>
  <c r="E32" i="174"/>
  <c r="G20" i="174"/>
  <c r="G34" i="174" s="1"/>
  <c r="I21" i="174"/>
  <c r="J21" i="174"/>
  <c r="L21" i="174"/>
  <c r="L26" i="174"/>
  <c r="F23" i="174"/>
  <c r="F29" i="174"/>
  <c r="C33" i="174"/>
  <c r="L25" i="174"/>
  <c r="H29" i="174"/>
  <c r="C20" i="174"/>
  <c r="C34" i="174" s="1"/>
  <c r="I23" i="174"/>
  <c r="I29" i="174"/>
  <c r="E33" i="174"/>
  <c r="E27" i="174"/>
  <c r="F22" i="174"/>
  <c r="H23" i="174"/>
  <c r="D33" i="174"/>
  <c r="D20" i="174"/>
  <c r="D34" i="174" s="1"/>
  <c r="H22" i="174"/>
  <c r="J23" i="174"/>
  <c r="J29" i="174"/>
  <c r="H21" i="174"/>
  <c r="L23" i="174"/>
  <c r="L14" i="174"/>
  <c r="K15" i="174"/>
  <c r="K17" i="174"/>
  <c r="L10" i="174"/>
  <c r="K12" i="174"/>
  <c r="L8" i="174"/>
  <c r="G12" i="174"/>
  <c r="G15" i="174"/>
  <c r="G17" i="174"/>
  <c r="J6" i="174"/>
  <c r="J14" i="174"/>
  <c r="H14" i="174"/>
  <c r="E15" i="174"/>
  <c r="F11" i="174"/>
  <c r="J8" i="174"/>
  <c r="H8" i="174"/>
  <c r="L7" i="174"/>
  <c r="J7" i="174"/>
  <c r="D17" i="174"/>
  <c r="D12" i="174"/>
  <c r="K18" i="174"/>
  <c r="L6" i="174"/>
  <c r="F10" i="174"/>
  <c r="L11" i="174"/>
  <c r="K5" i="174"/>
  <c r="K19" i="174" s="1"/>
  <c r="C12" i="174"/>
  <c r="F8" i="174"/>
  <c r="H10" i="174"/>
  <c r="F14" i="174"/>
  <c r="F7" i="174"/>
  <c r="D18" i="174"/>
  <c r="C5" i="174"/>
  <c r="C19" i="174" s="1"/>
  <c r="I14" i="174"/>
  <c r="C17" i="174"/>
  <c r="E18" i="174"/>
  <c r="D5" i="174"/>
  <c r="D19" i="174" s="1"/>
  <c r="F6" i="174"/>
  <c r="H7" i="174"/>
  <c r="E5" i="174"/>
  <c r="E17" i="174"/>
  <c r="G18" i="174"/>
  <c r="H6" i="174"/>
  <c r="G5" i="174"/>
  <c r="G19" i="174" s="1"/>
  <c r="I6" i="174"/>
  <c r="G200" i="23"/>
  <c r="G214" i="23" s="1"/>
  <c r="I201" i="23"/>
  <c r="E210" i="23"/>
  <c r="K213" i="23"/>
  <c r="J201" i="23"/>
  <c r="L202" i="23"/>
  <c r="H206" i="23"/>
  <c r="L201" i="23"/>
  <c r="F205" i="23"/>
  <c r="L206" i="23"/>
  <c r="F203" i="23"/>
  <c r="H205" i="23"/>
  <c r="F209" i="23"/>
  <c r="E207" i="23"/>
  <c r="E213" i="23"/>
  <c r="F202" i="23"/>
  <c r="H203" i="23"/>
  <c r="H209" i="23"/>
  <c r="I203" i="23"/>
  <c r="E212" i="23"/>
  <c r="G213" i="23"/>
  <c r="F201" i="23"/>
  <c r="J203" i="23"/>
  <c r="K198" i="23"/>
  <c r="J186" i="23"/>
  <c r="L187" i="23"/>
  <c r="H191" i="23"/>
  <c r="K197" i="23"/>
  <c r="L186" i="23"/>
  <c r="F190" i="23"/>
  <c r="L191" i="23"/>
  <c r="K195" i="23"/>
  <c r="C198" i="23"/>
  <c r="F188" i="23"/>
  <c r="H190" i="23"/>
  <c r="F194" i="23"/>
  <c r="D198" i="23"/>
  <c r="E192" i="23"/>
  <c r="C197" i="23"/>
  <c r="E198" i="23"/>
  <c r="F187" i="23"/>
  <c r="H188" i="23"/>
  <c r="E197" i="23"/>
  <c r="G198" i="23"/>
  <c r="F186" i="23"/>
  <c r="H187" i="23"/>
  <c r="I187" i="23"/>
  <c r="E185" i="23"/>
  <c r="G170" i="23"/>
  <c r="G184" i="23" s="1"/>
  <c r="I171" i="23"/>
  <c r="K177" i="23"/>
  <c r="E180" i="23"/>
  <c r="K183" i="23"/>
  <c r="J171" i="23"/>
  <c r="L172" i="23"/>
  <c r="H176" i="23"/>
  <c r="F175" i="23"/>
  <c r="C183" i="23"/>
  <c r="K170" i="23"/>
  <c r="K184" i="23" s="1"/>
  <c r="F173" i="23"/>
  <c r="H175" i="23"/>
  <c r="F179" i="23"/>
  <c r="D183" i="23"/>
  <c r="K182" i="23"/>
  <c r="C182" i="23"/>
  <c r="E183" i="23"/>
  <c r="E177" i="23"/>
  <c r="F172" i="23"/>
  <c r="H173" i="23"/>
  <c r="I173" i="23"/>
  <c r="E182" i="23"/>
  <c r="G183" i="23"/>
  <c r="E170" i="23"/>
  <c r="I172" i="23"/>
  <c r="K168" i="23"/>
  <c r="J156" i="23"/>
  <c r="L157" i="23"/>
  <c r="H161" i="23"/>
  <c r="G165" i="23"/>
  <c r="K167" i="23"/>
  <c r="L156" i="23"/>
  <c r="F160" i="23"/>
  <c r="L161" i="23"/>
  <c r="K162" i="23"/>
  <c r="C168" i="23"/>
  <c r="F158" i="23"/>
  <c r="H160" i="23"/>
  <c r="F164" i="23"/>
  <c r="D168" i="23"/>
  <c r="E162" i="23"/>
  <c r="C167" i="23"/>
  <c r="E168" i="23"/>
  <c r="F157" i="23"/>
  <c r="H158" i="23"/>
  <c r="H164" i="23"/>
  <c r="I158" i="23"/>
  <c r="E167" i="23"/>
  <c r="G168" i="23"/>
  <c r="F156" i="23"/>
  <c r="H157" i="23"/>
  <c r="J158" i="23"/>
  <c r="E155" i="23"/>
  <c r="G140" i="23"/>
  <c r="G154" i="23" s="1"/>
  <c r="I141" i="23"/>
  <c r="K147" i="23"/>
  <c r="E150" i="23"/>
  <c r="K153" i="23"/>
  <c r="J141" i="23"/>
  <c r="L142" i="23"/>
  <c r="H146" i="23"/>
  <c r="K152" i="23"/>
  <c r="L141" i="23"/>
  <c r="F145" i="23"/>
  <c r="C153" i="23"/>
  <c r="F143" i="23"/>
  <c r="H145" i="23"/>
  <c r="F149" i="23"/>
  <c r="E147" i="23"/>
  <c r="C152" i="23"/>
  <c r="E153" i="23"/>
  <c r="F142" i="23"/>
  <c r="H143" i="23"/>
  <c r="H149" i="23"/>
  <c r="I143" i="23"/>
  <c r="E152" i="23"/>
  <c r="G153" i="23"/>
  <c r="F141" i="23"/>
  <c r="H142" i="23"/>
  <c r="J143" i="23"/>
  <c r="E140" i="23"/>
  <c r="I142" i="23"/>
  <c r="L134" i="23"/>
  <c r="G125" i="23"/>
  <c r="G139" i="23" s="1"/>
  <c r="I126" i="23"/>
  <c r="K132" i="23"/>
  <c r="E135" i="23"/>
  <c r="K138" i="23"/>
  <c r="J126" i="23"/>
  <c r="L127" i="23"/>
  <c r="H131" i="23"/>
  <c r="K137" i="23"/>
  <c r="F130" i="23"/>
  <c r="C138" i="23"/>
  <c r="L126" i="23"/>
  <c r="F128" i="23"/>
  <c r="H130" i="23"/>
  <c r="F134" i="23"/>
  <c r="D138" i="23"/>
  <c r="E132" i="23"/>
  <c r="E138" i="23"/>
  <c r="F127" i="23"/>
  <c r="H128" i="23"/>
  <c r="E137" i="23"/>
  <c r="F126" i="23"/>
  <c r="E125" i="23"/>
  <c r="I127" i="23"/>
  <c r="L119" i="23"/>
  <c r="G110" i="23"/>
  <c r="G124" i="23" s="1"/>
  <c r="I111" i="23"/>
  <c r="E120" i="23"/>
  <c r="K123" i="23"/>
  <c r="J111" i="23"/>
  <c r="L112" i="23"/>
  <c r="H116" i="23"/>
  <c r="E122" i="23"/>
  <c r="F115" i="23"/>
  <c r="K110" i="23"/>
  <c r="K124" i="23" s="1"/>
  <c r="C123" i="23"/>
  <c r="L111" i="23"/>
  <c r="L116" i="23"/>
  <c r="F113" i="23"/>
  <c r="H115" i="23"/>
  <c r="F119" i="23"/>
  <c r="D123" i="23"/>
  <c r="E117" i="23"/>
  <c r="E123" i="23"/>
  <c r="F112" i="23"/>
  <c r="H113" i="23"/>
  <c r="F111" i="23"/>
  <c r="E110" i="23"/>
  <c r="J96" i="23"/>
  <c r="H101" i="23"/>
  <c r="K107" i="23"/>
  <c r="G95" i="23"/>
  <c r="G109" i="23" s="1"/>
  <c r="L101" i="23"/>
  <c r="C108" i="23"/>
  <c r="D108" i="23"/>
  <c r="E102" i="23"/>
  <c r="E108" i="23"/>
  <c r="E105" i="23"/>
  <c r="I98" i="23"/>
  <c r="E107" i="23"/>
  <c r="G108" i="23"/>
  <c r="D107" i="23"/>
  <c r="G107" i="23"/>
  <c r="K87" i="23"/>
  <c r="E90" i="23"/>
  <c r="K93" i="23"/>
  <c r="J81" i="23"/>
  <c r="H86" i="23"/>
  <c r="G90" i="23"/>
  <c r="K92" i="23"/>
  <c r="L81" i="23"/>
  <c r="F85" i="23"/>
  <c r="L86" i="23"/>
  <c r="C93" i="23"/>
  <c r="G80" i="23"/>
  <c r="G94" i="23" s="1"/>
  <c r="F83" i="23"/>
  <c r="H85" i="23"/>
  <c r="D87" i="23"/>
  <c r="D93" i="23"/>
  <c r="E87" i="23"/>
  <c r="E93" i="23"/>
  <c r="I83" i="23"/>
  <c r="G93" i="23"/>
  <c r="G92" i="23"/>
  <c r="K78" i="23"/>
  <c r="J66" i="23"/>
  <c r="L67" i="23"/>
  <c r="H71" i="23"/>
  <c r="K77" i="23"/>
  <c r="L66" i="23"/>
  <c r="F70" i="23"/>
  <c r="C78" i="23"/>
  <c r="F68" i="23"/>
  <c r="H70" i="23"/>
  <c r="F74" i="23"/>
  <c r="D78" i="23"/>
  <c r="E72" i="23"/>
  <c r="C77" i="23"/>
  <c r="E78" i="23"/>
  <c r="F67" i="23"/>
  <c r="H68" i="23"/>
  <c r="H74" i="23"/>
  <c r="I68" i="23"/>
  <c r="E77" i="23"/>
  <c r="G78" i="23"/>
  <c r="F66" i="23"/>
  <c r="H67" i="23"/>
  <c r="J68" i="23"/>
  <c r="E65" i="23"/>
  <c r="I67" i="23"/>
  <c r="K63" i="23"/>
  <c r="J51" i="23"/>
  <c r="L52" i="23"/>
  <c r="H56" i="23"/>
  <c r="K62" i="23"/>
  <c r="L51" i="23"/>
  <c r="F55" i="23"/>
  <c r="C63" i="23"/>
  <c r="F53" i="23"/>
  <c r="H55" i="23"/>
  <c r="F59" i="23"/>
  <c r="D63" i="23"/>
  <c r="E57" i="23"/>
  <c r="C62" i="23"/>
  <c r="E63" i="23"/>
  <c r="F52" i="23"/>
  <c r="H53" i="23"/>
  <c r="H59" i="23"/>
  <c r="E62" i="23"/>
  <c r="G63" i="23"/>
  <c r="F51" i="23"/>
  <c r="H52" i="23"/>
  <c r="J53" i="23"/>
  <c r="E50" i="23"/>
  <c r="I52" i="23"/>
  <c r="I53" i="23"/>
  <c r="G47" i="23"/>
  <c r="H36" i="23"/>
  <c r="L38" i="23"/>
  <c r="F41" i="23"/>
  <c r="G35" i="23"/>
  <c r="G49" i="23" s="1"/>
  <c r="I36" i="23"/>
  <c r="E45" i="23"/>
  <c r="K48" i="23"/>
  <c r="J36" i="23"/>
  <c r="L37" i="23"/>
  <c r="H41" i="23"/>
  <c r="K47" i="23"/>
  <c r="L36" i="23"/>
  <c r="F40" i="23"/>
  <c r="L41" i="23"/>
  <c r="F44" i="23"/>
  <c r="E48" i="23"/>
  <c r="F38" i="23"/>
  <c r="H40" i="23"/>
  <c r="F37" i="23"/>
  <c r="H38" i="23"/>
  <c r="H44" i="23"/>
  <c r="I38" i="23"/>
  <c r="E47" i="23"/>
  <c r="L92" i="174" l="1"/>
  <c r="F92" i="174"/>
  <c r="F109" i="178"/>
  <c r="F199" i="178"/>
  <c r="I199" i="178"/>
  <c r="L19" i="178"/>
  <c r="J19" i="178"/>
  <c r="I19" i="178"/>
  <c r="H19" i="178"/>
  <c r="F19" i="178"/>
  <c r="F184" i="178"/>
  <c r="L184" i="178"/>
  <c r="J184" i="178"/>
  <c r="I184" i="178"/>
  <c r="H184" i="178"/>
  <c r="J79" i="178"/>
  <c r="I79" i="178"/>
  <c r="H79" i="178"/>
  <c r="F79" i="178"/>
  <c r="L79" i="178"/>
  <c r="L64" i="178"/>
  <c r="H64" i="178"/>
  <c r="F64" i="178"/>
  <c r="J64" i="178"/>
  <c r="I64" i="178"/>
  <c r="F94" i="178"/>
  <c r="L94" i="178"/>
  <c r="J94" i="178"/>
  <c r="I94" i="178"/>
  <c r="H94" i="178"/>
  <c r="F154" i="178"/>
  <c r="I49" i="178"/>
  <c r="H49" i="178"/>
  <c r="F49" i="178"/>
  <c r="J49" i="178"/>
  <c r="L49" i="178"/>
  <c r="F139" i="178"/>
  <c r="L139" i="178"/>
  <c r="J139" i="178"/>
  <c r="I139" i="178"/>
  <c r="H139" i="178"/>
  <c r="L214" i="23"/>
  <c r="L210" i="174"/>
  <c r="J92" i="174"/>
  <c r="F92" i="23"/>
  <c r="H92" i="174"/>
  <c r="I214" i="23"/>
  <c r="I109" i="23"/>
  <c r="H125" i="174"/>
  <c r="L80" i="23"/>
  <c r="J125" i="174"/>
  <c r="F15" i="174"/>
  <c r="H42" i="174"/>
  <c r="I49" i="23"/>
  <c r="L42" i="23"/>
  <c r="H165" i="23"/>
  <c r="L140" i="174"/>
  <c r="L65" i="174"/>
  <c r="I35" i="23"/>
  <c r="L49" i="23"/>
  <c r="I42" i="23"/>
  <c r="F80" i="23"/>
  <c r="H210" i="174"/>
  <c r="H42" i="23"/>
  <c r="F49" i="23"/>
  <c r="J49" i="23"/>
  <c r="F109" i="23"/>
  <c r="F195" i="174"/>
  <c r="H87" i="174"/>
  <c r="F210" i="174"/>
  <c r="F180" i="174"/>
  <c r="H47" i="174"/>
  <c r="J42" i="23"/>
  <c r="L125" i="174"/>
  <c r="L180" i="174"/>
  <c r="H180" i="174"/>
  <c r="H65" i="174"/>
  <c r="L165" i="23"/>
  <c r="I92" i="23"/>
  <c r="L92" i="23"/>
  <c r="I42" i="174"/>
  <c r="H75" i="23"/>
  <c r="J214" i="23"/>
  <c r="F214" i="23"/>
  <c r="H60" i="23"/>
  <c r="F42" i="23"/>
  <c r="I200" i="23"/>
  <c r="L95" i="174"/>
  <c r="I87" i="174"/>
  <c r="F87" i="174"/>
  <c r="F165" i="23"/>
  <c r="J47" i="174"/>
  <c r="J62" i="174"/>
  <c r="F60" i="23"/>
  <c r="L60" i="23"/>
  <c r="J87" i="174"/>
  <c r="F110" i="23"/>
  <c r="L110" i="174"/>
  <c r="J200" i="174"/>
  <c r="F80" i="174"/>
  <c r="F125" i="174"/>
  <c r="L75" i="23"/>
  <c r="I12" i="174"/>
  <c r="F140" i="23"/>
  <c r="J12" i="174"/>
  <c r="L62" i="174"/>
  <c r="H200" i="174"/>
  <c r="F35" i="23"/>
  <c r="F50" i="23"/>
  <c r="H195" i="23"/>
  <c r="L42" i="174"/>
  <c r="L12" i="174"/>
  <c r="F62" i="174"/>
  <c r="I92" i="174"/>
  <c r="L109" i="23"/>
  <c r="L110" i="23"/>
  <c r="F195" i="23"/>
  <c r="F20" i="174"/>
  <c r="F47" i="174"/>
  <c r="L47" i="174"/>
  <c r="E214" i="174"/>
  <c r="L214" i="174" s="1"/>
  <c r="L195" i="174"/>
  <c r="H15" i="174"/>
  <c r="L125" i="23"/>
  <c r="L80" i="174"/>
  <c r="H49" i="23"/>
  <c r="J185" i="174"/>
  <c r="L155" i="23"/>
  <c r="I80" i="23"/>
  <c r="J109" i="23"/>
  <c r="L155" i="174"/>
  <c r="F170" i="174"/>
  <c r="H195" i="174"/>
  <c r="H185" i="174"/>
  <c r="L35" i="174"/>
  <c r="F75" i="23"/>
  <c r="F65" i="174"/>
  <c r="I95" i="23"/>
  <c r="F170" i="23"/>
  <c r="L195" i="23"/>
  <c r="L170" i="174"/>
  <c r="F42" i="174"/>
  <c r="H62" i="174"/>
  <c r="L87" i="174"/>
  <c r="L200" i="174"/>
  <c r="L95" i="23"/>
  <c r="L140" i="23"/>
  <c r="L170" i="23"/>
  <c r="J42" i="174"/>
  <c r="J65" i="174"/>
  <c r="H80" i="23"/>
  <c r="F50" i="174"/>
  <c r="L50" i="174"/>
  <c r="I125" i="174"/>
  <c r="F95" i="174"/>
  <c r="L15" i="174"/>
  <c r="I62" i="174"/>
  <c r="H20" i="174"/>
  <c r="F65" i="23"/>
  <c r="H92" i="23"/>
  <c r="H200" i="23"/>
  <c r="J20" i="174"/>
  <c r="L185" i="174"/>
  <c r="F95" i="23"/>
  <c r="J213" i="174"/>
  <c r="I213" i="174"/>
  <c r="H213" i="174"/>
  <c r="F213" i="174"/>
  <c r="L213" i="174"/>
  <c r="I200" i="174"/>
  <c r="C214" i="174"/>
  <c r="H212" i="174"/>
  <c r="F212" i="174"/>
  <c r="I212" i="174"/>
  <c r="L212" i="174"/>
  <c r="J212" i="174"/>
  <c r="F200" i="174"/>
  <c r="L207" i="174"/>
  <c r="J207" i="174"/>
  <c r="I207" i="174"/>
  <c r="H207" i="174"/>
  <c r="F207" i="174"/>
  <c r="I185" i="174"/>
  <c r="C199" i="174"/>
  <c r="I199" i="174" s="1"/>
  <c r="H197" i="174"/>
  <c r="F197" i="174"/>
  <c r="L197" i="174"/>
  <c r="I197" i="174"/>
  <c r="J197" i="174"/>
  <c r="L199" i="174"/>
  <c r="J199" i="174"/>
  <c r="H199" i="174"/>
  <c r="L192" i="174"/>
  <c r="J192" i="174"/>
  <c r="I192" i="174"/>
  <c r="H192" i="174"/>
  <c r="F192" i="174"/>
  <c r="F185" i="174"/>
  <c r="J198" i="174"/>
  <c r="I198" i="174"/>
  <c r="H198" i="174"/>
  <c r="F198" i="174"/>
  <c r="L198" i="174"/>
  <c r="I170" i="174"/>
  <c r="C184" i="174"/>
  <c r="F184" i="174" s="1"/>
  <c r="L184" i="174"/>
  <c r="J184" i="174"/>
  <c r="H184" i="174"/>
  <c r="J170" i="174"/>
  <c r="L177" i="174"/>
  <c r="J177" i="174"/>
  <c r="I177" i="174"/>
  <c r="H177" i="174"/>
  <c r="F177" i="174"/>
  <c r="H170" i="174"/>
  <c r="J183" i="174"/>
  <c r="I183" i="174"/>
  <c r="H183" i="174"/>
  <c r="F183" i="174"/>
  <c r="L183" i="174"/>
  <c r="H182" i="174"/>
  <c r="F182" i="174"/>
  <c r="L182" i="174"/>
  <c r="I182" i="174"/>
  <c r="J182" i="174"/>
  <c r="F155" i="174"/>
  <c r="J168" i="174"/>
  <c r="I168" i="174"/>
  <c r="H168" i="174"/>
  <c r="F168" i="174"/>
  <c r="L168" i="174"/>
  <c r="H155" i="174"/>
  <c r="E169" i="174"/>
  <c r="J155" i="174"/>
  <c r="I155" i="174"/>
  <c r="H167" i="174"/>
  <c r="F167" i="174"/>
  <c r="L167" i="174"/>
  <c r="J167" i="174"/>
  <c r="I167" i="174"/>
  <c r="L162" i="174"/>
  <c r="J162" i="174"/>
  <c r="I162" i="174"/>
  <c r="H162" i="174"/>
  <c r="F162" i="174"/>
  <c r="L165" i="174"/>
  <c r="H165" i="174"/>
  <c r="F165" i="174"/>
  <c r="H140" i="174"/>
  <c r="E154" i="174"/>
  <c r="J140" i="174"/>
  <c r="I140" i="174"/>
  <c r="L147" i="174"/>
  <c r="J147" i="174"/>
  <c r="I147" i="174"/>
  <c r="H147" i="174"/>
  <c r="F147" i="174"/>
  <c r="F140" i="174"/>
  <c r="J153" i="174"/>
  <c r="I153" i="174"/>
  <c r="H153" i="174"/>
  <c r="F153" i="174"/>
  <c r="L153" i="174"/>
  <c r="H152" i="174"/>
  <c r="F152" i="174"/>
  <c r="L152" i="174"/>
  <c r="J152" i="174"/>
  <c r="I152" i="174"/>
  <c r="L150" i="174"/>
  <c r="H150" i="174"/>
  <c r="F150" i="174"/>
  <c r="L132" i="174"/>
  <c r="J132" i="174"/>
  <c r="I132" i="174"/>
  <c r="H132" i="174"/>
  <c r="F132" i="174"/>
  <c r="J138" i="174"/>
  <c r="I138" i="174"/>
  <c r="H138" i="174"/>
  <c r="F138" i="174"/>
  <c r="L138" i="174"/>
  <c r="H137" i="174"/>
  <c r="F137" i="174"/>
  <c r="L137" i="174"/>
  <c r="J137" i="174"/>
  <c r="I137" i="174"/>
  <c r="L139" i="174"/>
  <c r="J139" i="174"/>
  <c r="I139" i="174"/>
  <c r="H139" i="174"/>
  <c r="F139" i="174"/>
  <c r="L135" i="174"/>
  <c r="H135" i="174"/>
  <c r="F135" i="174"/>
  <c r="F110" i="174"/>
  <c r="L117" i="174"/>
  <c r="J117" i="174"/>
  <c r="I117" i="174"/>
  <c r="H117" i="174"/>
  <c r="F117" i="174"/>
  <c r="J123" i="174"/>
  <c r="I123" i="174"/>
  <c r="H123" i="174"/>
  <c r="F123" i="174"/>
  <c r="L123" i="174"/>
  <c r="H122" i="174"/>
  <c r="F122" i="174"/>
  <c r="L122" i="174"/>
  <c r="J122" i="174"/>
  <c r="I122" i="174"/>
  <c r="H110" i="174"/>
  <c r="E124" i="174"/>
  <c r="J110" i="174"/>
  <c r="I110" i="174"/>
  <c r="L120" i="174"/>
  <c r="H120" i="174"/>
  <c r="F120" i="174"/>
  <c r="H107" i="174"/>
  <c r="F107" i="174"/>
  <c r="L107" i="174"/>
  <c r="J107" i="174"/>
  <c r="I107" i="174"/>
  <c r="J108" i="174"/>
  <c r="I108" i="174"/>
  <c r="H108" i="174"/>
  <c r="F108" i="174"/>
  <c r="L108" i="174"/>
  <c r="H95" i="174"/>
  <c r="E109" i="174"/>
  <c r="J95" i="174"/>
  <c r="I95" i="174"/>
  <c r="L102" i="174"/>
  <c r="J102" i="174"/>
  <c r="I102" i="174"/>
  <c r="H102" i="174"/>
  <c r="F102" i="174"/>
  <c r="L105" i="174"/>
  <c r="H105" i="174"/>
  <c r="F105" i="174"/>
  <c r="L90" i="174"/>
  <c r="H90" i="174"/>
  <c r="F90" i="174"/>
  <c r="H80" i="174"/>
  <c r="E94" i="174"/>
  <c r="I80" i="174"/>
  <c r="J80" i="174"/>
  <c r="J93" i="174"/>
  <c r="I93" i="174"/>
  <c r="H93" i="174"/>
  <c r="F93" i="174"/>
  <c r="L93" i="174"/>
  <c r="L79" i="174"/>
  <c r="J79" i="174"/>
  <c r="I79" i="174"/>
  <c r="H79" i="174"/>
  <c r="F79" i="174"/>
  <c r="J78" i="174"/>
  <c r="I78" i="174"/>
  <c r="H78" i="174"/>
  <c r="F78" i="174"/>
  <c r="L78" i="174"/>
  <c r="L72" i="174"/>
  <c r="J72" i="174"/>
  <c r="I72" i="174"/>
  <c r="H72" i="174"/>
  <c r="F72" i="174"/>
  <c r="H77" i="174"/>
  <c r="F77" i="174"/>
  <c r="L77" i="174"/>
  <c r="J77" i="174"/>
  <c r="I77" i="174"/>
  <c r="L75" i="174"/>
  <c r="H75" i="174"/>
  <c r="F75" i="174"/>
  <c r="I65" i="174"/>
  <c r="L60" i="174"/>
  <c r="H60" i="174"/>
  <c r="F60" i="174"/>
  <c r="H57" i="174"/>
  <c r="F57" i="174"/>
  <c r="J57" i="174"/>
  <c r="L57" i="174"/>
  <c r="I57" i="174"/>
  <c r="F63" i="174"/>
  <c r="L63" i="174"/>
  <c r="J63" i="174"/>
  <c r="I63" i="174"/>
  <c r="H63" i="174"/>
  <c r="E64" i="174"/>
  <c r="J50" i="174"/>
  <c r="I50" i="174"/>
  <c r="H50" i="174"/>
  <c r="F35" i="174"/>
  <c r="L45" i="174"/>
  <c r="H45" i="174"/>
  <c r="F45" i="174"/>
  <c r="E49" i="174"/>
  <c r="J35" i="174"/>
  <c r="I35" i="174"/>
  <c r="H35" i="174"/>
  <c r="H48" i="174"/>
  <c r="F48" i="174"/>
  <c r="L48" i="174"/>
  <c r="J48" i="174"/>
  <c r="I48" i="174"/>
  <c r="I47" i="174"/>
  <c r="H33" i="174"/>
  <c r="F33" i="174"/>
  <c r="L33" i="174"/>
  <c r="J33" i="174"/>
  <c r="I33" i="174"/>
  <c r="L20" i="174"/>
  <c r="L30" i="174"/>
  <c r="H30" i="174"/>
  <c r="F30" i="174"/>
  <c r="F32" i="174"/>
  <c r="L32" i="174"/>
  <c r="J32" i="174"/>
  <c r="I32" i="174"/>
  <c r="H32" i="174"/>
  <c r="I20" i="174"/>
  <c r="J27" i="174"/>
  <c r="H27" i="174"/>
  <c r="F27" i="174"/>
  <c r="L27" i="174"/>
  <c r="I27" i="174"/>
  <c r="I34" i="174"/>
  <c r="J34" i="174"/>
  <c r="H34" i="174"/>
  <c r="F34" i="174"/>
  <c r="L34" i="174"/>
  <c r="H12" i="174"/>
  <c r="L5" i="174"/>
  <c r="J18" i="174"/>
  <c r="I18" i="174"/>
  <c r="H18" i="174"/>
  <c r="F18" i="174"/>
  <c r="L18" i="174"/>
  <c r="F12" i="174"/>
  <c r="H17" i="174"/>
  <c r="F17" i="174"/>
  <c r="L17" i="174"/>
  <c r="I17" i="174"/>
  <c r="J17" i="174"/>
  <c r="H5" i="174"/>
  <c r="E19" i="174"/>
  <c r="J5" i="174"/>
  <c r="I5" i="174"/>
  <c r="F5" i="174"/>
  <c r="J207" i="23"/>
  <c r="I207" i="23"/>
  <c r="H207" i="23"/>
  <c r="F207" i="23"/>
  <c r="L207" i="23"/>
  <c r="J213" i="23"/>
  <c r="I213" i="23"/>
  <c r="H213" i="23"/>
  <c r="F213" i="23"/>
  <c r="L213" i="23"/>
  <c r="L210" i="23"/>
  <c r="H210" i="23"/>
  <c r="F210" i="23"/>
  <c r="F200" i="23"/>
  <c r="H212" i="23"/>
  <c r="F212" i="23"/>
  <c r="L212" i="23"/>
  <c r="J212" i="23"/>
  <c r="I212" i="23"/>
  <c r="L200" i="23"/>
  <c r="H214" i="23"/>
  <c r="J200" i="23"/>
  <c r="H197" i="23"/>
  <c r="F197" i="23"/>
  <c r="L197" i="23"/>
  <c r="J197" i="23"/>
  <c r="I197" i="23"/>
  <c r="J198" i="23"/>
  <c r="I198" i="23"/>
  <c r="H198" i="23"/>
  <c r="F198" i="23"/>
  <c r="L198" i="23"/>
  <c r="L185" i="23"/>
  <c r="J192" i="23"/>
  <c r="I192" i="23"/>
  <c r="H192" i="23"/>
  <c r="F192" i="23"/>
  <c r="L192" i="23"/>
  <c r="I185" i="23"/>
  <c r="E199" i="23"/>
  <c r="J185" i="23"/>
  <c r="H185" i="23"/>
  <c r="F185" i="23"/>
  <c r="J183" i="23"/>
  <c r="H183" i="23"/>
  <c r="I183" i="23"/>
  <c r="F183" i="23"/>
  <c r="L183" i="23"/>
  <c r="J177" i="23"/>
  <c r="I177" i="23"/>
  <c r="F177" i="23"/>
  <c r="L177" i="23"/>
  <c r="H177" i="23"/>
  <c r="L180" i="23"/>
  <c r="H180" i="23"/>
  <c r="F180" i="23"/>
  <c r="I170" i="23"/>
  <c r="J170" i="23"/>
  <c r="E184" i="23"/>
  <c r="H170" i="23"/>
  <c r="H182" i="23"/>
  <c r="F182" i="23"/>
  <c r="L182" i="23"/>
  <c r="J182" i="23"/>
  <c r="I182" i="23"/>
  <c r="J168" i="23"/>
  <c r="I168" i="23"/>
  <c r="H168" i="23"/>
  <c r="F168" i="23"/>
  <c r="L168" i="23"/>
  <c r="I155" i="23"/>
  <c r="E169" i="23"/>
  <c r="J155" i="23"/>
  <c r="H155" i="23"/>
  <c r="J162" i="23"/>
  <c r="I162" i="23"/>
  <c r="H162" i="23"/>
  <c r="F162" i="23"/>
  <c r="L162" i="23"/>
  <c r="F155" i="23"/>
  <c r="H167" i="23"/>
  <c r="F167" i="23"/>
  <c r="L167" i="23"/>
  <c r="J167" i="23"/>
  <c r="I167" i="23"/>
  <c r="H152" i="23"/>
  <c r="F152" i="23"/>
  <c r="L152" i="23"/>
  <c r="J152" i="23"/>
  <c r="I152" i="23"/>
  <c r="J153" i="23"/>
  <c r="I153" i="23"/>
  <c r="H153" i="23"/>
  <c r="F153" i="23"/>
  <c r="L153" i="23"/>
  <c r="E154" i="23"/>
  <c r="J140" i="23"/>
  <c r="I140" i="23"/>
  <c r="H140" i="23"/>
  <c r="J147" i="23"/>
  <c r="I147" i="23"/>
  <c r="H147" i="23"/>
  <c r="F147" i="23"/>
  <c r="L147" i="23"/>
  <c r="L150" i="23"/>
  <c r="H150" i="23"/>
  <c r="F150" i="23"/>
  <c r="I125" i="23"/>
  <c r="J125" i="23"/>
  <c r="E139" i="23"/>
  <c r="H125" i="23"/>
  <c r="F125" i="23"/>
  <c r="J138" i="23"/>
  <c r="I138" i="23"/>
  <c r="H138" i="23"/>
  <c r="F138" i="23"/>
  <c r="L138" i="23"/>
  <c r="H137" i="23"/>
  <c r="L137" i="23"/>
  <c r="J137" i="23"/>
  <c r="I137" i="23"/>
  <c r="F137" i="23"/>
  <c r="J132" i="23"/>
  <c r="I132" i="23"/>
  <c r="H132" i="23"/>
  <c r="F132" i="23"/>
  <c r="L132" i="23"/>
  <c r="L135" i="23"/>
  <c r="H135" i="23"/>
  <c r="F135" i="23"/>
  <c r="H122" i="23"/>
  <c r="F122" i="23"/>
  <c r="L122" i="23"/>
  <c r="J122" i="23"/>
  <c r="I122" i="23"/>
  <c r="J123" i="23"/>
  <c r="I123" i="23"/>
  <c r="F123" i="23"/>
  <c r="L123" i="23"/>
  <c r="H123" i="23"/>
  <c r="J117" i="23"/>
  <c r="I117" i="23"/>
  <c r="H117" i="23"/>
  <c r="F117" i="23"/>
  <c r="L117" i="23"/>
  <c r="J110" i="23"/>
  <c r="E124" i="23"/>
  <c r="I110" i="23"/>
  <c r="H110" i="23"/>
  <c r="L120" i="23"/>
  <c r="H120" i="23"/>
  <c r="F120" i="23"/>
  <c r="H107" i="23"/>
  <c r="F107" i="23"/>
  <c r="L107" i="23"/>
  <c r="J107" i="23"/>
  <c r="I107" i="23"/>
  <c r="L105" i="23"/>
  <c r="H105" i="23"/>
  <c r="F105" i="23"/>
  <c r="H95" i="23"/>
  <c r="J108" i="23"/>
  <c r="I108" i="23"/>
  <c r="H108" i="23"/>
  <c r="F108" i="23"/>
  <c r="L108" i="23"/>
  <c r="J102" i="23"/>
  <c r="I102" i="23"/>
  <c r="H102" i="23"/>
  <c r="F102" i="23"/>
  <c r="L102" i="23"/>
  <c r="H109" i="23"/>
  <c r="J95" i="23"/>
  <c r="L94" i="23"/>
  <c r="I94" i="23"/>
  <c r="H94" i="23"/>
  <c r="J94" i="23"/>
  <c r="F94" i="23"/>
  <c r="L90" i="23"/>
  <c r="H90" i="23"/>
  <c r="F90" i="23"/>
  <c r="J92" i="23"/>
  <c r="J93" i="23"/>
  <c r="I93" i="23"/>
  <c r="F93" i="23"/>
  <c r="L93" i="23"/>
  <c r="H93" i="23"/>
  <c r="J80" i="23"/>
  <c r="J87" i="23"/>
  <c r="I87" i="23"/>
  <c r="F87" i="23"/>
  <c r="L87" i="23"/>
  <c r="H87" i="23"/>
  <c r="H77" i="23"/>
  <c r="F77" i="23"/>
  <c r="L77" i="23"/>
  <c r="J77" i="23"/>
  <c r="I77" i="23"/>
  <c r="L65" i="23"/>
  <c r="J78" i="23"/>
  <c r="I78" i="23"/>
  <c r="H78" i="23"/>
  <c r="F78" i="23"/>
  <c r="L78" i="23"/>
  <c r="I65" i="23"/>
  <c r="E79" i="23"/>
  <c r="J65" i="23"/>
  <c r="H65" i="23"/>
  <c r="J72" i="23"/>
  <c r="I72" i="23"/>
  <c r="H72" i="23"/>
  <c r="F72" i="23"/>
  <c r="L72" i="23"/>
  <c r="H62" i="23"/>
  <c r="F62" i="23"/>
  <c r="L62" i="23"/>
  <c r="J62" i="23"/>
  <c r="I62" i="23"/>
  <c r="L50" i="23"/>
  <c r="J63" i="23"/>
  <c r="I63" i="23"/>
  <c r="H63" i="23"/>
  <c r="F63" i="23"/>
  <c r="L63" i="23"/>
  <c r="J57" i="23"/>
  <c r="I57" i="23"/>
  <c r="H57" i="23"/>
  <c r="F57" i="23"/>
  <c r="L57" i="23"/>
  <c r="J50" i="23"/>
  <c r="E64" i="23"/>
  <c r="I50" i="23"/>
  <c r="H50" i="23"/>
  <c r="H48" i="23"/>
  <c r="F48" i="23"/>
  <c r="L48" i="23"/>
  <c r="J48" i="23"/>
  <c r="I48" i="23"/>
  <c r="H35" i="23"/>
  <c r="L45" i="23"/>
  <c r="H45" i="23"/>
  <c r="F45" i="23"/>
  <c r="L35" i="23"/>
  <c r="F47" i="23"/>
  <c r="L47" i="23"/>
  <c r="J47" i="23"/>
  <c r="I47" i="23"/>
  <c r="H47" i="23"/>
  <c r="J35" i="23"/>
  <c r="H214" i="174" l="1"/>
  <c r="I214" i="174"/>
  <c r="F214" i="174"/>
  <c r="J214" i="174"/>
  <c r="I184" i="174"/>
  <c r="F199" i="174"/>
  <c r="L169" i="174"/>
  <c r="J169" i="174"/>
  <c r="I169" i="174"/>
  <c r="H169" i="174"/>
  <c r="F169" i="174"/>
  <c r="L154" i="174"/>
  <c r="J154" i="174"/>
  <c r="I154" i="174"/>
  <c r="H154" i="174"/>
  <c r="F154" i="174"/>
  <c r="L124" i="174"/>
  <c r="J124" i="174"/>
  <c r="I124" i="174"/>
  <c r="H124" i="174"/>
  <c r="F124" i="174"/>
  <c r="L109" i="174"/>
  <c r="J109" i="174"/>
  <c r="I109" i="174"/>
  <c r="H109" i="174"/>
  <c r="F109" i="174"/>
  <c r="L94" i="174"/>
  <c r="J94" i="174"/>
  <c r="I94" i="174"/>
  <c r="H94" i="174"/>
  <c r="F94" i="174"/>
  <c r="H64" i="174"/>
  <c r="F64" i="174"/>
  <c r="J64" i="174"/>
  <c r="I64" i="174"/>
  <c r="L64" i="174"/>
  <c r="J49" i="174"/>
  <c r="I49" i="174"/>
  <c r="H49" i="174"/>
  <c r="F49" i="174"/>
  <c r="L49" i="174"/>
  <c r="L19" i="174"/>
  <c r="J19" i="174"/>
  <c r="I19" i="174"/>
  <c r="H19" i="174"/>
  <c r="F19" i="174"/>
  <c r="L199" i="23"/>
  <c r="J199" i="23"/>
  <c r="I199" i="23"/>
  <c r="H199" i="23"/>
  <c r="F199" i="23"/>
  <c r="L184" i="23"/>
  <c r="I184" i="23"/>
  <c r="H184" i="23"/>
  <c r="F184" i="23"/>
  <c r="J184" i="23"/>
  <c r="L169" i="23"/>
  <c r="J169" i="23"/>
  <c r="I169" i="23"/>
  <c r="H169" i="23"/>
  <c r="F169" i="23"/>
  <c r="L154" i="23"/>
  <c r="J154" i="23"/>
  <c r="I154" i="23"/>
  <c r="H154" i="23"/>
  <c r="F154" i="23"/>
  <c r="L139" i="23"/>
  <c r="I139" i="23"/>
  <c r="H139" i="23"/>
  <c r="F139" i="23"/>
  <c r="J139" i="23"/>
  <c r="L124" i="23"/>
  <c r="J124" i="23"/>
  <c r="I124" i="23"/>
  <c r="H124" i="23"/>
  <c r="F124" i="23"/>
  <c r="L79" i="23"/>
  <c r="J79" i="23"/>
  <c r="I79" i="23"/>
  <c r="H79" i="23"/>
  <c r="F79" i="23"/>
  <c r="L64" i="23"/>
  <c r="J64" i="23"/>
  <c r="I64" i="23"/>
  <c r="H64" i="23"/>
  <c r="F64" i="23"/>
  <c r="E6" i="23" l="1"/>
  <c r="E29" i="23" l="1"/>
  <c r="D29" i="23"/>
  <c r="C29" i="23"/>
  <c r="E26" i="23"/>
  <c r="D26" i="23"/>
  <c r="C26" i="23"/>
  <c r="E25" i="23"/>
  <c r="D25" i="23"/>
  <c r="C25" i="23"/>
  <c r="D23" i="23"/>
  <c r="C23" i="23"/>
  <c r="E22" i="23"/>
  <c r="D22" i="23"/>
  <c r="C22" i="23"/>
  <c r="E21" i="23"/>
  <c r="C21" i="23"/>
  <c r="E23" i="23" l="1"/>
  <c r="E20" i="23" s="1"/>
  <c r="D21" i="23"/>
  <c r="C7" i="23"/>
  <c r="C11" i="23" l="1"/>
  <c r="E14" i="23"/>
  <c r="D6" i="23"/>
  <c r="C8" i="23"/>
  <c r="E8" i="23"/>
  <c r="C10" i="23"/>
  <c r="C6" i="23"/>
  <c r="D7" i="23"/>
  <c r="E7" i="23"/>
  <c r="C14" i="23"/>
  <c r="D11" i="23"/>
  <c r="D14" i="23"/>
  <c r="E11" i="23"/>
  <c r="D8" i="23"/>
  <c r="E10" i="23"/>
  <c r="D10" i="23"/>
  <c r="E5" i="23" l="1"/>
  <c r="K34" i="23" l="1"/>
  <c r="K32" i="23"/>
  <c r="K27" i="23"/>
  <c r="K33" i="23" l="1"/>
  <c r="K30" i="23"/>
  <c r="L29" i="23" l="1"/>
  <c r="F29" i="23"/>
  <c r="L25" i="23"/>
  <c r="F25" i="23"/>
  <c r="L23" i="23"/>
  <c r="F23" i="23"/>
  <c r="I23" i="23"/>
  <c r="J23" i="23"/>
  <c r="L21" i="23"/>
  <c r="I21" i="23"/>
  <c r="F21" i="23"/>
  <c r="J21" i="23"/>
  <c r="L22" i="23"/>
  <c r="F22" i="23"/>
  <c r="J22" i="23"/>
  <c r="I22" i="23"/>
  <c r="L26" i="23"/>
  <c r="F26" i="23"/>
  <c r="C27" i="23"/>
  <c r="E30" i="23"/>
  <c r="E33" i="23"/>
  <c r="D30" i="23"/>
  <c r="C32" i="23"/>
  <c r="D33" i="23"/>
  <c r="D27" i="23"/>
  <c r="E32" i="23"/>
  <c r="E27" i="23"/>
  <c r="C30" i="23"/>
  <c r="C20" i="23"/>
  <c r="C34" i="23" s="1"/>
  <c r="D20" i="23"/>
  <c r="D34" i="23" s="1"/>
  <c r="C33" i="23"/>
  <c r="D32" i="23"/>
  <c r="G20" i="23"/>
  <c r="G34" i="23" s="1"/>
  <c r="G30" i="23"/>
  <c r="G27" i="23"/>
  <c r="G32" i="23"/>
  <c r="G33" i="23"/>
  <c r="L20" i="23" l="1"/>
  <c r="F20" i="23"/>
  <c r="L33" i="23"/>
  <c r="F33" i="23"/>
  <c r="J33" i="23"/>
  <c r="I33" i="23"/>
  <c r="L30" i="23"/>
  <c r="F30" i="23"/>
  <c r="L27" i="23"/>
  <c r="F27" i="23"/>
  <c r="J27" i="23"/>
  <c r="I27" i="23"/>
  <c r="L32" i="23"/>
  <c r="J32" i="23"/>
  <c r="F32" i="23"/>
  <c r="I32" i="23"/>
  <c r="E34" i="23" l="1"/>
  <c r="L34" i="23" s="1"/>
  <c r="J20" i="23"/>
  <c r="I20" i="23"/>
  <c r="F34" i="23" l="1"/>
  <c r="I34" i="23"/>
  <c r="J34" i="23"/>
  <c r="H29" i="23" l="1"/>
  <c r="H26" i="23"/>
  <c r="H25" i="23"/>
  <c r="H23" i="23"/>
  <c r="H22" i="23"/>
  <c r="H21" i="23"/>
  <c r="F11" i="23" l="1"/>
  <c r="F10" i="23"/>
  <c r="F6" i="23"/>
  <c r="I6" i="23"/>
  <c r="F8" i="23"/>
  <c r="I8" i="23"/>
  <c r="I14" i="23"/>
  <c r="F14" i="23"/>
  <c r="F7" i="23"/>
  <c r="I7" i="23"/>
  <c r="H30" i="23"/>
  <c r="E15" i="23"/>
  <c r="H27" i="23"/>
  <c r="E12" i="23"/>
  <c r="H32" i="23"/>
  <c r="E18" i="23"/>
  <c r="E17" i="23"/>
  <c r="H33" i="23"/>
  <c r="H20" i="23"/>
  <c r="D15" i="23"/>
  <c r="D12" i="23"/>
  <c r="D17" i="23"/>
  <c r="D18" i="23"/>
  <c r="C15" i="23"/>
  <c r="C12" i="23"/>
  <c r="C18" i="23"/>
  <c r="C17" i="23"/>
  <c r="D5" i="23"/>
  <c r="D19" i="23" s="1"/>
  <c r="C5" i="23"/>
  <c r="F15" i="23" l="1"/>
  <c r="F5" i="23"/>
  <c r="I17" i="23"/>
  <c r="F17" i="23"/>
  <c r="F18" i="23"/>
  <c r="I18" i="23"/>
  <c r="I5" i="23"/>
  <c r="F12" i="23"/>
  <c r="I12" i="23"/>
  <c r="H34" i="23"/>
  <c r="E19" i="23"/>
  <c r="C19" i="23"/>
  <c r="I19" i="23" l="1"/>
  <c r="F19" i="23"/>
  <c r="H10" i="23" l="1"/>
  <c r="J14" i="23"/>
  <c r="J8" i="23"/>
  <c r="G15" i="23" l="1"/>
  <c r="H15" i="23" s="1"/>
  <c r="H14" i="23"/>
  <c r="G12" i="23"/>
  <c r="J12" i="23" s="1"/>
  <c r="H11" i="23"/>
  <c r="H8" i="23"/>
  <c r="J7" i="23"/>
  <c r="J6" i="23"/>
  <c r="G18" i="23" l="1"/>
  <c r="J18" i="23" s="1"/>
  <c r="G17" i="23"/>
  <c r="J17" i="23" s="1"/>
  <c r="H6" i="23"/>
  <c r="H12" i="23"/>
  <c r="H7" i="23"/>
  <c r="G5" i="23"/>
  <c r="J5" i="23" s="1"/>
  <c r="G19" i="23" l="1"/>
  <c r="J19" i="23" s="1"/>
  <c r="H5" i="23"/>
  <c r="H17" i="23"/>
  <c r="H18" i="23"/>
  <c r="H19" i="23" l="1"/>
  <c r="L7" i="23"/>
  <c r="L6" i="23" l="1"/>
  <c r="L8" i="23"/>
  <c r="L10" i="23"/>
  <c r="L5" i="23" l="1"/>
  <c r="K18" i="23"/>
  <c r="L18" i="23" s="1"/>
  <c r="K17" i="23"/>
  <c r="L17" i="23" s="1"/>
  <c r="L11" i="23" l="1"/>
  <c r="K19" i="23"/>
  <c r="L19" i="23" s="1"/>
  <c r="K12" i="23"/>
  <c r="L12" i="23" s="1"/>
  <c r="L14" i="23"/>
  <c r="K15" i="23" l="1"/>
  <c r="L15" i="23" s="1"/>
</calcChain>
</file>

<file path=xl/sharedStrings.xml><?xml version="1.0" encoding="utf-8"?>
<sst xmlns="http://schemas.openxmlformats.org/spreadsheetml/2006/main" count="13532" uniqueCount="243">
  <si>
    <t>Budget</t>
  </si>
  <si>
    <t>OTB</t>
  </si>
  <si>
    <t>Diff / Budget</t>
  </si>
  <si>
    <t>% zu Bdg</t>
  </si>
  <si>
    <t>% zu VJ</t>
  </si>
  <si>
    <t>Logis</t>
  </si>
  <si>
    <t>F&amp;B</t>
  </si>
  <si>
    <t>Sonstiges</t>
  </si>
  <si>
    <t>Available Rooms</t>
  </si>
  <si>
    <t>Occupancy #</t>
  </si>
  <si>
    <t>Occupancy %</t>
  </si>
  <si>
    <t>Guests in House</t>
  </si>
  <si>
    <t>DBF</t>
  </si>
  <si>
    <t>AVRR</t>
  </si>
  <si>
    <t>RevPAR</t>
  </si>
  <si>
    <t>Juli</t>
  </si>
  <si>
    <t>August</t>
  </si>
  <si>
    <t>September</t>
  </si>
  <si>
    <t>Oktober</t>
  </si>
  <si>
    <t>November</t>
  </si>
  <si>
    <t>Dezember</t>
  </si>
  <si>
    <t>Januar</t>
  </si>
  <si>
    <t>Februar</t>
  </si>
  <si>
    <t>März</t>
  </si>
  <si>
    <t>April</t>
  </si>
  <si>
    <t>Mai</t>
  </si>
  <si>
    <t>Juni</t>
  </si>
  <si>
    <t>Jan-</t>
  </si>
  <si>
    <t>Zimmer</t>
  </si>
  <si>
    <t>Betten</t>
  </si>
  <si>
    <t>Break Even</t>
  </si>
  <si>
    <t>Estimate</t>
  </si>
  <si>
    <t>Diff / Estimate</t>
  </si>
  <si>
    <t>H+ Hotel Salzburg</t>
  </si>
  <si>
    <t>Total ADR</t>
  </si>
  <si>
    <t>H+ Hotel Wien</t>
  </si>
  <si>
    <t>Region Austria</t>
  </si>
  <si>
    <t>Estimate -1</t>
  </si>
  <si>
    <t>Diff / Vorjahr</t>
  </si>
  <si>
    <t>Vorjahr</t>
  </si>
  <si>
    <t>Resort</t>
  </si>
  <si>
    <t>Name</t>
  </si>
  <si>
    <t>Number of Rooms</t>
  </si>
  <si>
    <t>Number of Beds</t>
  </si>
  <si>
    <t>19950</t>
  </si>
  <si>
    <t>Austria</t>
  </si>
  <si>
    <t>19955</t>
  </si>
  <si>
    <t>05313</t>
  </si>
  <si>
    <t>H+ Hotel Berlin Mitte</t>
  </si>
  <si>
    <t>Berlin</t>
  </si>
  <si>
    <t>05314</t>
  </si>
  <si>
    <t>HYPERION Hotel Berlin</t>
  </si>
  <si>
    <t>05992</t>
  </si>
  <si>
    <t>H2 Hotel Berlin Alexanderplatz</t>
  </si>
  <si>
    <t>32623</t>
  </si>
  <si>
    <t>H4 Hotel Berlin Alexanderplatz</t>
  </si>
  <si>
    <t>05708</t>
  </si>
  <si>
    <t>H+ Hotel Bremen</t>
  </si>
  <si>
    <t>08076</t>
  </si>
  <si>
    <t>H+ Hotel Lübeck</t>
  </si>
  <si>
    <t>15717</t>
  </si>
  <si>
    <t>H4 Hotel Hamburg Bergedorf</t>
  </si>
  <si>
    <t>15735</t>
  </si>
  <si>
    <t>H+ Hotel Stade Herzog Widukind</t>
  </si>
  <si>
    <t>32625</t>
  </si>
  <si>
    <t>HYPERION Hotel Hamburg</t>
  </si>
  <si>
    <t>X0002</t>
  </si>
  <si>
    <t>H+ Hotel Ferienpark Usedom</t>
  </si>
  <si>
    <t>05715</t>
  </si>
  <si>
    <t>H+ Hotel Goslar</t>
  </si>
  <si>
    <t>05725</t>
  </si>
  <si>
    <t>H4 Hotel Leipzig</t>
  </si>
  <si>
    <t>15714</t>
  </si>
  <si>
    <t>H+ Hotel &amp; SPA Friedrichroda</t>
  </si>
  <si>
    <t>32626</t>
  </si>
  <si>
    <t>Hyperion Hotel Dresden am Schloss</t>
  </si>
  <si>
    <t>42451</t>
  </si>
  <si>
    <t>H+ Hotel Leipzig</t>
  </si>
  <si>
    <t>71222</t>
  </si>
  <si>
    <t>H+ Hotel Leipzig-Halle</t>
  </si>
  <si>
    <t>15742</t>
  </si>
  <si>
    <t>H+ Hotel &amp; SPA Engelberg</t>
  </si>
  <si>
    <t>15743</t>
  </si>
  <si>
    <t>H4 Hotel Arcadia Locarno</t>
  </si>
  <si>
    <t>15756</t>
  </si>
  <si>
    <t>HYPERION Hotel Basel</t>
  </si>
  <si>
    <t>19117</t>
  </si>
  <si>
    <t>H4 Hotel Solothurn</t>
  </si>
  <si>
    <t>20374</t>
  </si>
  <si>
    <t>H+ Hotel Zürich</t>
  </si>
  <si>
    <t>80005</t>
  </si>
  <si>
    <t>H+ Hotel Sonnwendhof Engelberg</t>
  </si>
  <si>
    <t>05700</t>
  </si>
  <si>
    <t>H+ Hotel Limes Thermen Aalen</t>
  </si>
  <si>
    <t>05705</t>
  </si>
  <si>
    <t>H4 Hotel Residenzschloss Bayreuth</t>
  </si>
  <si>
    <t>05730</t>
  </si>
  <si>
    <t>H+ Hotel Nürnberg</t>
  </si>
  <si>
    <t>08073</t>
  </si>
  <si>
    <t>08075</t>
  </si>
  <si>
    <t>H+ Hotel München</t>
  </si>
  <si>
    <t>16289</t>
  </si>
  <si>
    <t>H+ Hotel Stuttgart Herrenberg</t>
  </si>
  <si>
    <t>20002</t>
  </si>
  <si>
    <t>H2 Hotel München Messe</t>
  </si>
  <si>
    <t>20007</t>
  </si>
  <si>
    <t>H2 Hotel München Olympiapark</t>
  </si>
  <si>
    <t>32628</t>
  </si>
  <si>
    <t>HYPERION Hotel München</t>
  </si>
  <si>
    <t>46393</t>
  </si>
  <si>
    <t>H4 Hotel München Messe</t>
  </si>
  <si>
    <t>60001</t>
  </si>
  <si>
    <t>H.omes Serviced Apartments München</t>
  </si>
  <si>
    <t>05729</t>
  </si>
  <si>
    <t>H+ Hotel Wiesbaden Niedernhausen</t>
  </si>
  <si>
    <t>15703</t>
  </si>
  <si>
    <t>H+ Hotel Bad Soden</t>
  </si>
  <si>
    <t>15709</t>
  </si>
  <si>
    <t>H+ Hotel Darmstadt</t>
  </si>
  <si>
    <t>15712</t>
  </si>
  <si>
    <t>H+ Hotel Frankfurt Airport West</t>
  </si>
  <si>
    <t>32624</t>
  </si>
  <si>
    <t>H4 Hotel Frankfurt Messe</t>
  </si>
  <si>
    <t>05304</t>
  </si>
  <si>
    <t>H4 Hotel Münster</t>
  </si>
  <si>
    <t>05719</t>
  </si>
  <si>
    <t>H+ Hotel Hannover</t>
  </si>
  <si>
    <t>05721</t>
  </si>
  <si>
    <t>H4 Hotel Kassel</t>
  </si>
  <si>
    <t>06025</t>
  </si>
  <si>
    <t>H+ Hotel Bochum</t>
  </si>
  <si>
    <t>15722</t>
  </si>
  <si>
    <t>H+ Hotel Köln Brühl</t>
  </si>
  <si>
    <t>15723</t>
  </si>
  <si>
    <t>H+ Hotel Köln Hürth</t>
  </si>
  <si>
    <t>15733</t>
  </si>
  <si>
    <t>H+ Hotel Siegen</t>
  </si>
  <si>
    <t>15738</t>
  </si>
  <si>
    <t>H+ Hotel Willingen</t>
  </si>
  <si>
    <t>15740</t>
  </si>
  <si>
    <t>H4 Hotel Mönchengladbach im BORUSSIA-PARK</t>
  </si>
  <si>
    <t>20004</t>
  </si>
  <si>
    <t>H4 Hotel Hannover Messe</t>
  </si>
  <si>
    <t>32621</t>
  </si>
  <si>
    <t>Hotel Brunnenhaus Schloss Landau Bad Arolsen</t>
  </si>
  <si>
    <t>X0007</t>
  </si>
  <si>
    <t xml:space="preserve">H.ostel Münster </t>
  </si>
  <si>
    <t>32629</t>
  </si>
  <si>
    <t>Hyperion Hotel Leipzig</t>
  </si>
  <si>
    <t>20005</t>
  </si>
  <si>
    <t>H2 Hotel Leipzig</t>
  </si>
  <si>
    <t>West</t>
  </si>
  <si>
    <t>Südwest</t>
  </si>
  <si>
    <t>Süd</t>
  </si>
  <si>
    <t>Schweiz</t>
  </si>
  <si>
    <t>Ost</t>
  </si>
  <si>
    <t>Nord</t>
  </si>
  <si>
    <t>Region</t>
  </si>
  <si>
    <t>Breakeven</t>
  </si>
  <si>
    <t>Region Berlin</t>
  </si>
  <si>
    <t>Region Nord</t>
  </si>
  <si>
    <t>Region Ost</t>
  </si>
  <si>
    <t>Region Schweiz</t>
  </si>
  <si>
    <t>Region Südwest</t>
  </si>
  <si>
    <t>Region Süd</t>
  </si>
  <si>
    <t>Region West</t>
  </si>
  <si>
    <t>Palais Besenval</t>
  </si>
  <si>
    <t>Königshof Hotel Resort Oberstaufen</t>
  </si>
  <si>
    <t>Königshof Health &amp; View Oberstaufen</t>
  </si>
  <si>
    <t>H+ Hotel Oberstaufen</t>
  </si>
  <si>
    <t>HYPERION Hotel Garmisch-Partenkirchen</t>
  </si>
  <si>
    <t>Monat</t>
  </si>
  <si>
    <t>Index</t>
  </si>
  <si>
    <t>Hyperion Hotel Salzburg</t>
  </si>
  <si>
    <t>Region Ungarn</t>
  </si>
  <si>
    <t>HDE71003</t>
  </si>
  <si>
    <t>HDE71002</t>
  </si>
  <si>
    <t>HDE71001</t>
  </si>
  <si>
    <t>H2 Hotel Budapest</t>
  </si>
  <si>
    <t>Ungarn</t>
  </si>
  <si>
    <t>H2 Hotel Düsseldorf Seestern</t>
  </si>
  <si>
    <t>Frankfurt Messe und Airport geschlossen</t>
  </si>
  <si>
    <t xml:space="preserve">Wegfall der ISH Messe </t>
  </si>
  <si>
    <t xml:space="preserve"> </t>
  </si>
  <si>
    <t>Exit am 30.04.2021</t>
  </si>
  <si>
    <t>Hotels geschlossen</t>
  </si>
  <si>
    <t>Absage IFA
Marathon nur mit halber Stärke</t>
  </si>
  <si>
    <t>75# OOS - Wasserschaden
Teilweise Overflow-Geschäft vom H2</t>
  </si>
  <si>
    <t>Indi Pace hiner Erwartungen und auf vergleichbaren Niveau zu 2020. Verlorenes Gruppenbusiness kann nicht ausgeglichen werden, Deals ebenfalls mit geringen Impact.</t>
  </si>
  <si>
    <t>Hotel CXL</t>
  </si>
  <si>
    <t xml:space="preserve">Absage IFA
</t>
  </si>
  <si>
    <t>ca 35# OOS - Wasserschaden
Teilweise Overflow-Geschäft vom H2</t>
  </si>
  <si>
    <t>Unter den Umsätzen Div.19% wurden Kostenanteile der Eigentümer budgetiert. Durch Änderung auf Dauerrechnungen ist der Punkt weggefallen. Deshalb die Differenz.</t>
  </si>
  <si>
    <t>Storno Exklusivbuchung -&gt; Berechnung lt. Vertrag 90% + NEU: Sportgruppe über 9 Nächte mit erheblichem F&amp;B-Anteil</t>
  </si>
  <si>
    <t>Haus geschlossen/ cluster zu H4 Hannover bis 22.08.21</t>
  </si>
  <si>
    <t>weiterhin sehr positive Performance im Transientbereich // BME-Stammkunden halten an den geplanten VAs fest // CXL-Berechnung Polizeikontingente zum Klimacamp Leipzig</t>
  </si>
  <si>
    <t>Korrektur durch Umsatzberichtswerte</t>
  </si>
  <si>
    <t>Niedriges Ratenniveau am Markt</t>
  </si>
  <si>
    <t>Thermen Schließung bis Mitte September</t>
  </si>
  <si>
    <t>Teilweise schon überbucht
-&gt; Overflow H4</t>
  </si>
  <si>
    <t>kurzfristige Stornierungen in BME, teilweise CXL-Berechnung, Pace schwächer als angekündigt</t>
  </si>
  <si>
    <t xml:space="preserve"> - 27K in DIS, langsamer pick up</t>
  </si>
  <si>
    <t xml:space="preserve"> + 40k RREV: BAR und DIS, last minute pick up.</t>
  </si>
  <si>
    <t>Negative Charge in Other from "Gutschriften" of Fair Groups in H4 Hannover</t>
  </si>
  <si>
    <t>kurzfristig Shift von Public in COR - ADR Verlust</t>
  </si>
  <si>
    <t>Fehlende Nachfrage vorangig an den Wochenende (weniger als 40% Auslastung erwartet) sowie Stornierungen/ Reduktionen von Businessgruppen außerhalb der Ferienwochen bei gleichzeitiger fehlender Realisierung von TEN-Business// Dealschaltungen mit geringen Effekt</t>
  </si>
  <si>
    <t>ausbleibendes Overflow-Geschäft zur Messe</t>
  </si>
  <si>
    <t>Gutschrift in CXl-Charge aufgrund Neubuchungen von Messegruppen</t>
  </si>
  <si>
    <t>geringes Ratenniveau am Markt und kein Belegungsdruck zur Messe</t>
  </si>
  <si>
    <t>Sehr geringe Nachfrage und niedriges Ratenniveau in der Stadt und daher kaum Overflowgeschäft zu uns</t>
  </si>
  <si>
    <t>Factor wurden angepasst in F&amp;B</t>
  </si>
  <si>
    <t xml:space="preserve">Factoren würden angepasst </t>
  </si>
  <si>
    <t>COR keine Buchungen mehr erwartet, kein Switch in andere Segmente //
Faktorenanpassung in F&amp;B</t>
  </si>
  <si>
    <t>Faktorenanpassung F&amp;B</t>
  </si>
  <si>
    <t>Wochenenden sind fast voll // midweek kaum PU</t>
  </si>
  <si>
    <t>Advents Wes fast voll // midweek kein PU</t>
  </si>
  <si>
    <t>Saisonschließung; MA der Baufirmen OTB</t>
  </si>
  <si>
    <t>F&amp;B Revenue deutlich hinter den Erwartungen und den Vormonatswerten bedingt durch geringeren Doppelbelegungsfaktor</t>
  </si>
  <si>
    <t>durch Rheinsperrung kurzfristiger Pick von Viking und AMA Waterways inkl. Vollpension</t>
  </si>
  <si>
    <t>Hohe Umsätze in Sonstiges durch NoShow und Schadensersatz Verbuchungen in München zur ExpoReal. F&amp;B durch höhe Frühstücks und Restaurantumsatzätze sowie Tagungsverbuchungen</t>
  </si>
  <si>
    <t>Umstellung auf Garni seit Oktober</t>
  </si>
  <si>
    <t xml:space="preserve">+2.4K durch NoShow Verbuchungen + 58K durch Schadensersatz zur ExpoReal durch Hotelroombrokers+Zech  </t>
  </si>
  <si>
    <t>+12K Frühstück &amp; +11K Garagenumsatz VS FC</t>
  </si>
  <si>
    <t>+17K Frühstück/+6K Z.stube/+3K Kaffeepausen/+8K Minibar &amp; +10K Garage VS FC</t>
  </si>
  <si>
    <t>+9.8K NoShow Verbuchungen + 115K Schadensersatzbuchungen - größtenteils zur ExpoReal durch Zech / Fair Point / AEW / Vivawest Wohnen || +27K Tagungstechnik/Tagungsgetränke und Catering</t>
  </si>
  <si>
    <t>Anpassung RNs an aktuelle Buchungsentwicklung</t>
  </si>
  <si>
    <t xml:space="preserve">Anpassung F&amp;B durch Umstellung auf Garni. </t>
  </si>
  <si>
    <t>Stornos vs. Last Estimate (LGR zu Advent/Weihnachten/Silvester)</t>
  </si>
  <si>
    <t>Corona-Schutz-VO Sachsen: Seit 22.11.2021 Beherbergung zu touristischen Zwecken untersagt, dadurch Stornowelle // hohe Stornogebühren im VA-Bereich // Projektgeschäft in BRO bis Ende des Jahres</t>
  </si>
  <si>
    <t>Corona-Schutz-VO Sachsen: Bis einschließlich 12.12.2021 Beherbergung zu touristischen Zwecken untersagt, dadurch Stornowelle // Risiko durch Verlängerung der Verordnung // Projektgeschäft ca. 90 Zimmer pro Tag bis voraussichtlich Ende des Jahres</t>
  </si>
  <si>
    <t xml:space="preserve">Corona-Schutz-VO Sachsen: Seit 22.11.2021 Beherbergung zu touristischen Zwecken untersagt, dadurch Stornowelle </t>
  </si>
  <si>
    <t>Corona-Schutz-VO Sachsen: Bis einschließlich 12.12.2021 Beherbergung zu touristischen Zwecken untersagt, dadurch Stornowelle // Risiko durch Verlängerung der Verordnung</t>
  </si>
  <si>
    <t>Adventsgruppen stornieren durch Lockdown im benachbarten Sachsen und dadurch Schließung kultureller Angebote in Leipzig // Stornierungen Silvester erwartet</t>
  </si>
  <si>
    <t>Hotel vorraussichtlich closed ab 28.11.21</t>
  </si>
  <si>
    <t>Hotel closed</t>
  </si>
  <si>
    <t>Impact der Spieltage auf 60% reduziert. Bei Ausschluss der Zuschauer - bestehendes Risk von weiteren 40K Logis</t>
  </si>
  <si>
    <t xml:space="preserve">Erwartete Umbuchung aus H+ Hannover 25 - 30K (Gruppen komplett rausgerechnet). Drop bedingt durch erwartete Absage der LGR Gruppen sowie der beiden Haupt-BME Gruppen (eine bereits in Verhandlung) </t>
  </si>
  <si>
    <t>guter Vorbuchungsstand</t>
  </si>
  <si>
    <t>Fehlerhafte OTB Werte</t>
  </si>
  <si>
    <t>erfolgreiche Belegungsstrategie und hohe Leisure Nachfrage während der Ferienzeit</t>
  </si>
  <si>
    <t>Markterholung setzt sich fort</t>
  </si>
  <si>
    <t>kurzfristige Anfragen (bspw. HEV, naturfotografen, Altersehrung)</t>
  </si>
  <si>
    <t>Anpassung ADR an aktuelle Buchungsentwicklung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</si>
</sst>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_ ;[Red]\-#,##0\ "/>
    <numFmt numFmtId="165" formatCode="#,##0.00\ &quot;€&quot;"/>
    <numFmt numFmtId="166" formatCode="0.00_ ;[Red]\-0.00\ 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8FAF4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</cellStyleXfs>
  <cellXfs count="164">
    <xf numFmtId="0" fontId="0" fillId="0" borderId="0" xfId="0"/>
    <xf numFmtId="0" fontId="2" fillId="0" borderId="9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center"/>
    </xf>
    <xf numFmtId="3" fontId="2" fillId="0" borderId="0" xfId="0" applyNumberFormat="1" applyFont="1" applyFill="1" applyBorder="1" applyAlignment="1" applyProtection="1">
      <alignment vertical="center"/>
    </xf>
    <xf numFmtId="3" fontId="2" fillId="0" borderId="0" xfId="0" applyNumberFormat="1" applyFont="1" applyFill="1" applyAlignment="1" applyProtection="1">
      <alignment vertical="center"/>
    </xf>
    <xf numFmtId="0" fontId="3" fillId="0" borderId="9" xfId="0" applyFont="1" applyFill="1" applyBorder="1" applyAlignment="1" applyProtection="1">
      <alignment horizontal="right" vertical="center"/>
    </xf>
    <xf numFmtId="0" fontId="3" fillId="0" borderId="4" xfId="0" applyFont="1" applyFill="1" applyBorder="1" applyAlignment="1" applyProtection="1">
      <alignment horizontal="right" vertical="center"/>
    </xf>
    <xf numFmtId="3" fontId="3" fillId="0" borderId="0" xfId="0" applyNumberFormat="1" applyFont="1" applyFill="1" applyBorder="1" applyAlignment="1" applyProtection="1">
      <alignment vertical="center"/>
    </xf>
    <xf numFmtId="3" fontId="3" fillId="0" borderId="0" xfId="0" applyNumberFormat="1" applyFont="1" applyFill="1" applyAlignment="1" applyProtection="1">
      <alignment vertical="center"/>
    </xf>
    <xf numFmtId="0" fontId="2" fillId="0" borderId="9" xfId="0" applyFont="1" applyFill="1" applyBorder="1" applyAlignment="1" applyProtection="1">
      <alignment horizontal="right" vertical="center"/>
    </xf>
    <xf numFmtId="0" fontId="2" fillId="0" borderId="4" xfId="0" applyFont="1" applyFill="1" applyBorder="1" applyAlignment="1" applyProtection="1">
      <alignment horizontal="right" vertical="center"/>
    </xf>
    <xf numFmtId="10" fontId="2" fillId="0" borderId="0" xfId="0" applyNumberFormat="1" applyFont="1" applyFill="1" applyBorder="1" applyAlignment="1" applyProtection="1">
      <alignment vertical="center"/>
    </xf>
    <xf numFmtId="10" fontId="2" fillId="0" borderId="5" xfId="0" applyNumberFormat="1" applyFont="1" applyFill="1" applyBorder="1" applyAlignment="1" applyProtection="1">
      <alignment vertical="center"/>
    </xf>
    <xf numFmtId="3" fontId="3" fillId="0" borderId="0" xfId="3" applyNumberFormat="1" applyFont="1" applyFill="1" applyBorder="1" applyAlignment="1" applyProtection="1">
      <alignment vertical="center"/>
    </xf>
    <xf numFmtId="3" fontId="3" fillId="0" borderId="0" xfId="3" applyNumberFormat="1" applyFont="1" applyFill="1" applyAlignment="1" applyProtection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2" fillId="0" borderId="0" xfId="0" applyNumberFormat="1" applyFont="1" applyFill="1" applyBorder="1" applyAlignment="1" applyProtection="1">
      <alignment vertical="center"/>
    </xf>
    <xf numFmtId="0" fontId="3" fillId="0" borderId="12" xfId="0" applyFont="1" applyFill="1" applyBorder="1" applyAlignment="1" applyProtection="1">
      <alignment horizontal="right" vertical="center"/>
    </xf>
    <xf numFmtId="0" fontId="3" fillId="0" borderId="6" xfId="0" applyFont="1" applyFill="1" applyBorder="1" applyAlignment="1" applyProtection="1">
      <alignment horizontal="right" vertical="center"/>
    </xf>
    <xf numFmtId="4" fontId="3" fillId="0" borderId="7" xfId="0" applyNumberFormat="1" applyFont="1" applyFill="1" applyBorder="1" applyAlignment="1" applyProtection="1">
      <alignment vertical="center"/>
    </xf>
    <xf numFmtId="10" fontId="2" fillId="0" borderId="0" xfId="1" applyNumberFormat="1" applyFont="1" applyFill="1" applyBorder="1" applyAlignment="1" applyProtection="1">
      <alignment vertical="center"/>
    </xf>
    <xf numFmtId="10" fontId="3" fillId="0" borderId="0" xfId="1" applyNumberFormat="1" applyFont="1" applyFill="1" applyBorder="1" applyAlignment="1" applyProtection="1">
      <alignment vertical="center"/>
    </xf>
    <xf numFmtId="10" fontId="3" fillId="0" borderId="0" xfId="0" applyNumberFormat="1" applyFont="1" applyFill="1" applyBorder="1" applyAlignment="1" applyProtection="1">
      <alignment vertical="center"/>
    </xf>
    <xf numFmtId="0" fontId="3" fillId="0" borderId="9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vertical="center" wrapText="1"/>
    </xf>
    <xf numFmtId="10" fontId="3" fillId="0" borderId="12" xfId="1" applyNumberFormat="1" applyFont="1" applyFill="1" applyBorder="1" applyAlignment="1" applyProtection="1">
      <alignment vertical="center"/>
    </xf>
    <xf numFmtId="10" fontId="3" fillId="0" borderId="7" xfId="0" applyNumberFormat="1" applyFont="1" applyFill="1" applyBorder="1" applyAlignment="1" applyProtection="1">
      <alignment vertical="center"/>
    </xf>
    <xf numFmtId="0" fontId="3" fillId="0" borderId="0" xfId="0" applyFont="1" applyFill="1" applyAlignment="1" applyProtection="1">
      <alignment vertical="center"/>
    </xf>
    <xf numFmtId="164" fontId="3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4" fillId="0" borderId="0" xfId="0" applyFont="1" applyFill="1" applyAlignment="1" applyProtection="1">
      <alignment vertical="center"/>
    </xf>
    <xf numFmtId="0" fontId="2" fillId="0" borderId="2" xfId="0" applyFont="1" applyFill="1" applyBorder="1" applyAlignment="1" applyProtection="1">
      <alignment vertical="center"/>
    </xf>
    <xf numFmtId="0" fontId="2" fillId="0" borderId="14" xfId="0" applyFont="1" applyFill="1" applyBorder="1" applyAlignment="1" applyProtection="1">
      <alignment horizontal="center" vertical="center"/>
    </xf>
    <xf numFmtId="164" fontId="2" fillId="0" borderId="13" xfId="0" applyNumberFormat="1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left" vertical="center"/>
    </xf>
    <xf numFmtId="0" fontId="2" fillId="0" borderId="0" xfId="0" applyFont="1" applyFill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2" fillId="0" borderId="0" xfId="0" applyNumberFormat="1" applyFont="1" applyFill="1" applyAlignment="1" applyProtection="1">
      <alignment vertical="center"/>
    </xf>
    <xf numFmtId="10" fontId="2" fillId="0" borderId="12" xfId="1" applyNumberFormat="1" applyFont="1" applyFill="1" applyBorder="1" applyAlignment="1" applyProtection="1">
      <alignment vertical="center"/>
    </xf>
    <xf numFmtId="10" fontId="2" fillId="0" borderId="7" xfId="0" applyNumberFormat="1" applyFont="1" applyFill="1" applyBorder="1" applyAlignment="1" applyProtection="1">
      <alignment vertical="center"/>
    </xf>
    <xf numFmtId="0" fontId="2" fillId="0" borderId="9" xfId="0" applyFont="1" applyFill="1" applyBorder="1" applyAlignment="1" applyProtection="1">
      <alignment vertical="center"/>
    </xf>
    <xf numFmtId="0" fontId="2" fillId="0" borderId="4" xfId="0" applyFont="1" applyFill="1" applyBorder="1" applyAlignment="1" applyProtection="1">
      <alignment vertical="center"/>
    </xf>
    <xf numFmtId="3" fontId="3" fillId="2" borderId="0" xfId="0" applyNumberFormat="1" applyFont="1" applyFill="1" applyBorder="1" applyAlignment="1" applyProtection="1">
      <alignment vertical="center"/>
    </xf>
    <xf numFmtId="3" fontId="3" fillId="2" borderId="0" xfId="0" applyNumberFormat="1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2" fillId="0" borderId="1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3" fontId="2" fillId="0" borderId="5" xfId="0" applyNumberFormat="1" applyFont="1" applyFill="1" applyBorder="1" applyAlignment="1" applyProtection="1">
      <alignment vertical="center"/>
    </xf>
    <xf numFmtId="3" fontId="3" fillId="2" borderId="5" xfId="0" applyNumberFormat="1" applyFont="1" applyFill="1" applyBorder="1" applyAlignment="1" applyProtection="1">
      <alignment vertical="center"/>
    </xf>
    <xf numFmtId="3" fontId="3" fillId="0" borderId="5" xfId="0" applyNumberFormat="1" applyFont="1" applyFill="1" applyBorder="1" applyAlignment="1" applyProtection="1">
      <alignment vertical="center"/>
    </xf>
    <xf numFmtId="3" fontId="3" fillId="0" borderId="5" xfId="3" applyNumberFormat="1" applyFont="1" applyFill="1" applyBorder="1" applyAlignment="1" applyProtection="1">
      <alignment vertical="center"/>
    </xf>
    <xf numFmtId="4" fontId="3" fillId="0" borderId="5" xfId="0" applyNumberFormat="1" applyFont="1" applyFill="1" applyBorder="1" applyAlignment="1" applyProtection="1">
      <alignment vertical="center"/>
    </xf>
    <xf numFmtId="4" fontId="2" fillId="0" borderId="5" xfId="0" applyNumberFormat="1" applyFont="1" applyFill="1" applyBorder="1" applyAlignment="1" applyProtection="1">
      <alignment vertical="center"/>
    </xf>
    <xf numFmtId="4" fontId="3" fillId="0" borderId="8" xfId="0" applyNumberFormat="1" applyFont="1" applyFill="1" applyBorder="1" applyAlignment="1" applyProtection="1">
      <alignment vertical="center"/>
    </xf>
    <xf numFmtId="164" fontId="2" fillId="0" borderId="15" xfId="0" applyNumberFormat="1" applyFont="1" applyFill="1" applyBorder="1" applyAlignment="1" applyProtection="1">
      <alignment horizontal="center" vertical="center"/>
    </xf>
    <xf numFmtId="0" fontId="2" fillId="0" borderId="11" xfId="0" applyFont="1" applyFill="1" applyBorder="1" applyAlignment="1" applyProtection="1">
      <alignment horizontal="left" vertical="center"/>
    </xf>
    <xf numFmtId="3" fontId="2" fillId="0" borderId="10" xfId="0" applyNumberFormat="1" applyFont="1" applyFill="1" applyBorder="1" applyAlignment="1" applyProtection="1">
      <alignment vertical="center"/>
    </xf>
    <xf numFmtId="3" fontId="2" fillId="0" borderId="14" xfId="0" applyNumberFormat="1" applyFont="1" applyFill="1" applyBorder="1" applyAlignment="1" applyProtection="1">
      <alignment vertical="center"/>
    </xf>
    <xf numFmtId="10" fontId="2" fillId="0" borderId="14" xfId="1" applyNumberFormat="1" applyFont="1" applyFill="1" applyBorder="1" applyAlignment="1" applyProtection="1">
      <alignment vertical="center"/>
    </xf>
    <xf numFmtId="10" fontId="2" fillId="0" borderId="14" xfId="0" applyNumberFormat="1" applyFont="1" applyFill="1" applyBorder="1" applyAlignment="1" applyProtection="1">
      <alignment vertical="center"/>
    </xf>
    <xf numFmtId="3" fontId="2" fillId="0" borderId="3" xfId="0" applyNumberFormat="1" applyFont="1" applyFill="1" applyBorder="1" applyAlignment="1" applyProtection="1">
      <alignment vertical="center"/>
    </xf>
    <xf numFmtId="0" fontId="2" fillId="2" borderId="4" xfId="0" applyNumberFormat="1" applyFont="1" applyFill="1" applyBorder="1" applyAlignment="1" applyProtection="1">
      <alignment horizontal="left" vertical="center"/>
      <protection locked="0"/>
    </xf>
    <xf numFmtId="164" fontId="2" fillId="3" borderId="5" xfId="0" applyNumberFormat="1" applyFont="1" applyFill="1" applyBorder="1" applyAlignment="1" applyProtection="1">
      <alignment vertical="center"/>
    </xf>
    <xf numFmtId="164" fontId="3" fillId="3" borderId="5" xfId="0" applyNumberFormat="1" applyFont="1" applyFill="1" applyBorder="1" applyAlignment="1" applyProtection="1">
      <alignment vertical="center"/>
    </xf>
    <xf numFmtId="10" fontId="2" fillId="3" borderId="5" xfId="0" applyNumberFormat="1" applyFont="1" applyFill="1" applyBorder="1" applyAlignment="1" applyProtection="1">
      <alignment vertical="center"/>
    </xf>
    <xf numFmtId="166" fontId="3" fillId="3" borderId="5" xfId="0" applyNumberFormat="1" applyFont="1" applyFill="1" applyBorder="1" applyAlignment="1" applyProtection="1">
      <alignment vertical="center"/>
    </xf>
    <xf numFmtId="166" fontId="2" fillId="3" borderId="5" xfId="0" applyNumberFormat="1" applyFont="1" applyFill="1" applyBorder="1" applyAlignment="1" applyProtection="1">
      <alignment vertical="center"/>
    </xf>
    <xf numFmtId="164" fontId="2" fillId="3" borderId="3" xfId="0" applyNumberFormat="1" applyFont="1" applyFill="1" applyBorder="1" applyAlignment="1" applyProtection="1">
      <alignment vertical="center"/>
    </xf>
    <xf numFmtId="166" fontId="3" fillId="3" borderId="8" xfId="0" applyNumberFormat="1" applyFont="1" applyFill="1" applyBorder="1" applyAlignment="1" applyProtection="1">
      <alignment vertical="center"/>
    </xf>
    <xf numFmtId="0" fontId="3" fillId="0" borderId="0" xfId="0" applyFont="1" applyAlignment="1">
      <alignment vertical="center"/>
    </xf>
    <xf numFmtId="164" fontId="3" fillId="0" borderId="0" xfId="0" applyNumberFormat="1" applyFont="1" applyAlignment="1">
      <alignment vertical="center"/>
    </xf>
    <xf numFmtId="0" fontId="6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4" fontId="2" fillId="0" borderId="15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2" fillId="2" borderId="4" xfId="0" applyFont="1" applyFill="1" applyBorder="1" applyAlignment="1" applyProtection="1">
      <alignment horizontal="left" vertical="center"/>
      <protection locked="0"/>
    </xf>
    <xf numFmtId="3" fontId="2" fillId="0" borderId="0" xfId="0" applyNumberFormat="1" applyFont="1" applyAlignment="1">
      <alignment vertical="center"/>
    </xf>
    <xf numFmtId="164" fontId="2" fillId="3" borderId="5" xfId="0" applyNumberFormat="1" applyFont="1" applyFill="1" applyBorder="1" applyAlignment="1">
      <alignment vertical="center"/>
    </xf>
    <xf numFmtId="10" fontId="2" fillId="0" borderId="0" xfId="0" applyNumberFormat="1" applyFont="1" applyAlignment="1">
      <alignment vertical="center"/>
    </xf>
    <xf numFmtId="3" fontId="2" fillId="0" borderId="5" xfId="0" applyNumberFormat="1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3" fontId="3" fillId="2" borderId="0" xfId="0" applyNumberFormat="1" applyFont="1" applyFill="1" applyAlignment="1">
      <alignment vertical="center"/>
    </xf>
    <xf numFmtId="164" fontId="3" fillId="3" borderId="5" xfId="0" applyNumberFormat="1" applyFont="1" applyFill="1" applyBorder="1" applyAlignment="1">
      <alignment vertical="center"/>
    </xf>
    <xf numFmtId="10" fontId="3" fillId="0" borderId="0" xfId="0" applyNumberFormat="1" applyFont="1" applyAlignment="1">
      <alignment vertical="center"/>
    </xf>
    <xf numFmtId="3" fontId="3" fillId="2" borderId="5" xfId="0" applyNumberFormat="1" applyFont="1" applyFill="1" applyBorder="1" applyAlignment="1">
      <alignment vertical="center"/>
    </xf>
    <xf numFmtId="3" fontId="3" fillId="0" borderId="0" xfId="0" applyNumberFormat="1" applyFont="1" applyAlignment="1">
      <alignment vertical="center"/>
    </xf>
    <xf numFmtId="3" fontId="3" fillId="0" borderId="5" xfId="0" applyNumberFormat="1" applyFont="1" applyBorder="1" applyAlignment="1">
      <alignment vertical="center"/>
    </xf>
    <xf numFmtId="0" fontId="3" fillId="0" borderId="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9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10" fontId="2" fillId="3" borderId="5" xfId="0" applyNumberFormat="1" applyFont="1" applyFill="1" applyBorder="1" applyAlignment="1">
      <alignment vertical="center"/>
    </xf>
    <xf numFmtId="10" fontId="2" fillId="0" borderId="5" xfId="0" applyNumberFormat="1" applyFont="1" applyBorder="1" applyAlignment="1">
      <alignment vertical="center"/>
    </xf>
    <xf numFmtId="0" fontId="2" fillId="0" borderId="0" xfId="0" applyFont="1" applyAlignment="1">
      <alignment vertical="center"/>
    </xf>
    <xf numFmtId="3" fontId="3" fillId="0" borderId="0" xfId="3" applyNumberFormat="1" applyAlignment="1">
      <alignment vertical="center"/>
    </xf>
    <xf numFmtId="3" fontId="3" fillId="0" borderId="5" xfId="3" applyNumberFormat="1" applyBorder="1" applyAlignment="1">
      <alignment vertical="center"/>
    </xf>
    <xf numFmtId="4" fontId="3" fillId="0" borderId="0" xfId="0" applyNumberFormat="1" applyFont="1" applyAlignment="1">
      <alignment vertical="center"/>
    </xf>
    <xf numFmtId="166" fontId="3" fillId="3" borderId="5" xfId="0" applyNumberFormat="1" applyFont="1" applyFill="1" applyBorder="1" applyAlignment="1">
      <alignment vertical="center"/>
    </xf>
    <xf numFmtId="4" fontId="3" fillId="0" borderId="5" xfId="0" applyNumberFormat="1" applyFont="1" applyBorder="1" applyAlignment="1">
      <alignment vertical="center"/>
    </xf>
    <xf numFmtId="4" fontId="2" fillId="0" borderId="0" xfId="0" applyNumberFormat="1" applyFont="1" applyAlignment="1">
      <alignment vertical="center"/>
    </xf>
    <xf numFmtId="166" fontId="2" fillId="3" borderId="5" xfId="0" applyNumberFormat="1" applyFont="1" applyFill="1" applyBorder="1" applyAlignment="1">
      <alignment vertical="center"/>
    </xf>
    <xf numFmtId="4" fontId="2" fillId="0" borderId="5" xfId="0" applyNumberFormat="1" applyFont="1" applyBorder="1" applyAlignment="1">
      <alignment vertical="center"/>
    </xf>
    <xf numFmtId="0" fontId="3" fillId="0" borderId="12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4" fontId="3" fillId="0" borderId="7" xfId="0" applyNumberFormat="1" applyFont="1" applyBorder="1" applyAlignment="1">
      <alignment vertical="center"/>
    </xf>
    <xf numFmtId="10" fontId="2" fillId="0" borderId="7" xfId="0" applyNumberFormat="1" applyFont="1" applyBorder="1" applyAlignment="1">
      <alignment vertical="center"/>
    </xf>
    <xf numFmtId="4" fontId="3" fillId="0" borderId="8" xfId="0" applyNumberFormat="1" applyFont="1" applyBorder="1" applyAlignment="1">
      <alignment vertical="center"/>
    </xf>
    <xf numFmtId="0" fontId="2" fillId="0" borderId="9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164" fontId="2" fillId="3" borderId="3" xfId="0" applyNumberFormat="1" applyFont="1" applyFill="1" applyBorder="1" applyAlignment="1">
      <alignment vertical="center"/>
    </xf>
    <xf numFmtId="166" fontId="3" fillId="3" borderId="8" xfId="0" applyNumberFormat="1" applyFont="1" applyFill="1" applyBorder="1" applyAlignment="1">
      <alignment vertical="center"/>
    </xf>
    <xf numFmtId="10" fontId="3" fillId="0" borderId="7" xfId="0" applyNumberFormat="1" applyFont="1" applyBorder="1" applyAlignment="1">
      <alignment vertical="center"/>
    </xf>
    <xf numFmtId="0" fontId="2" fillId="0" borderId="11" xfId="0" applyFont="1" applyBorder="1" applyAlignment="1">
      <alignment horizontal="left" vertical="center"/>
    </xf>
    <xf numFmtId="3" fontId="2" fillId="0" borderId="10" xfId="0" applyNumberFormat="1" applyFont="1" applyBorder="1" applyAlignment="1">
      <alignment vertical="center"/>
    </xf>
    <xf numFmtId="3" fontId="2" fillId="0" borderId="14" xfId="0" applyNumberFormat="1" applyFont="1" applyBorder="1" applyAlignment="1">
      <alignment vertical="center"/>
    </xf>
    <xf numFmtId="10" fontId="2" fillId="0" borderId="14" xfId="0" applyNumberFormat="1" applyFont="1" applyBorder="1" applyAlignment="1">
      <alignment vertical="center"/>
    </xf>
    <xf numFmtId="3" fontId="2" fillId="0" borderId="3" xfId="0" applyNumberFormat="1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49" fontId="0" fillId="0" borderId="0" xfId="0" applyNumberFormat="1"/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5" xfId="0" applyFont="1" applyFill="1" applyBorder="1" applyAlignment="1" applyProtection="1">
      <alignment horizontal="center" vertical="center" wrapText="1"/>
      <protection locked="0"/>
    </xf>
    <xf numFmtId="0" fontId="3" fillId="0" borderId="10" xfId="0" applyFont="1" applyFill="1" applyBorder="1" applyAlignment="1" applyProtection="1">
      <alignment vertical="center"/>
    </xf>
    <xf numFmtId="0" fontId="7" fillId="0" borderId="12" xfId="0" applyFont="1" applyFill="1" applyBorder="1" applyAlignment="1" applyProtection="1">
      <alignment vertical="center"/>
    </xf>
    <xf numFmtId="0" fontId="2" fillId="2" borderId="11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/>
    </xf>
    <xf numFmtId="0" fontId="2" fillId="0" borderId="2" xfId="0" applyFont="1" applyFill="1" applyBorder="1" applyAlignment="1" applyProtection="1">
      <alignment horizontal="center"/>
    </xf>
    <xf numFmtId="0" fontId="2" fillId="0" borderId="15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 vertical="center" wrapText="1"/>
    </xf>
    <xf numFmtId="0" fontId="6" fillId="0" borderId="15" xfId="0" applyFont="1" applyFill="1" applyBorder="1" applyAlignment="1" applyProtection="1">
      <alignment horizontal="center" vertical="center"/>
    </xf>
    <xf numFmtId="165" fontId="6" fillId="2" borderId="14" xfId="0" applyNumberFormat="1" applyFont="1" applyFill="1" applyBorder="1" applyAlignment="1" applyProtection="1">
      <alignment horizontal="center" vertical="center" wrapText="1"/>
    </xf>
    <xf numFmtId="165" fontId="6" fillId="2" borderId="11" xfId="0" applyNumberFormat="1" applyFont="1" applyFill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0" borderId="15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165" fontId="6" fillId="2" borderId="14" xfId="0" applyNumberFormat="1" applyFont="1" applyFill="1" applyBorder="1" applyAlignment="1">
      <alignment horizontal="center" vertical="center" wrapText="1"/>
    </xf>
    <xf numFmtId="165" fontId="6" fillId="2" borderId="11" xfId="0" applyNumberFormat="1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top" wrapText="1"/>
    </xf>
    <xf numFmtId="0" fontId="2" fillId="2" borderId="6" xfId="0" applyFont="1" applyFill="1" applyBorder="1" applyAlignment="1">
      <alignment horizontal="center" vertical="top" wrapText="1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11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3" fillId="0" borderId="1" xfId="0" quotePrefix="1" applyFont="1" applyBorder="1" applyAlignment="1" applyProtection="1">
      <alignment horizontal="center" vertical="center" wrapText="1"/>
      <protection locked="0"/>
    </xf>
  </cellXfs>
  <cellStyles count="6">
    <cellStyle name="Prozent" xfId="1" builtinId="5"/>
    <cellStyle name="Prozent 2" xfId="2" xr:uid="{00000000-0005-0000-0000-000001000000}"/>
    <cellStyle name="Prozent 3" xfId="4" xr:uid="{00000000-0005-0000-0000-000002000000}"/>
    <cellStyle name="Standard" xfId="0" builtinId="0"/>
    <cellStyle name="Standard 2" xfId="3" xr:uid="{00000000-0005-0000-0000-000004000000}"/>
    <cellStyle name="Standard 5" xfId="5" xr:uid="{7AE740CD-DCC2-4E97-9634-DFEFA2B92C4A}"/>
  </cellStyles>
  <dxfs count="19950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</dxfs>
  <tableStyles count="0" defaultTableStyle="TableStyleMedium2" defaultPivotStyle="PivotStyleLight16"/>
  <colors>
    <mruColors>
      <color rgb="FF00CC99"/>
      <color rgb="FF66FF99"/>
      <color rgb="FFFFCC66"/>
      <color rgb="FFFF9900"/>
      <color rgb="FFFF9999"/>
      <color rgb="FFFF5050"/>
      <color rgb="FFFFFF99"/>
      <color rgb="FFFFCC00"/>
      <color rgb="FFF7A3AB"/>
      <color rgb="FFF8FA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123266</xdr:colOff>
      <xdr:row>0</xdr:row>
      <xdr:rowOff>33617</xdr:rowOff>
    </xdr:from>
    <xdr:to>
      <xdr:col>1</xdr:col>
      <xdr:colOff>1215139</xdr:colOff>
      <xdr:row>1</xdr:row>
      <xdr:rowOff>152679</xdr:rowOff>
    </xdr:to>
    <xdr:sp macro="[0]!Controlling_Ansicht2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1A4559FB-2033-4B2E-B4B2-A80CB461BF30}"/>
            </a:ext>
          </a:extLst>
        </xdr:cNvPr>
        <xdr:cNvSpPr/>
      </xdr:nvSpPr>
      <xdr:spPr>
        <a:xfrm>
          <a:off x="123266" y="33617"/>
          <a:ext cx="1415723" cy="309562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chemeClr val="accent3">
                  <a:lumMod val="50000"/>
                </a:schemeClr>
              </a:solidFill>
            </a:rPr>
            <a:t>Controlling View</a:t>
          </a:r>
        </a:p>
      </xdr:txBody>
    </xdr:sp>
    <xdr:clientData/>
  </xdr:twoCellAnchor>
  <xdr:twoCellAnchor>
    <xdr:from>
      <xdr:col>1</xdr:col>
      <xdr:colOff>1299884</xdr:colOff>
      <xdr:row>0</xdr:row>
      <xdr:rowOff>33618</xdr:rowOff>
    </xdr:from>
    <xdr:to>
      <xdr:col>3</xdr:col>
      <xdr:colOff>430728</xdr:colOff>
      <xdr:row>1</xdr:row>
      <xdr:rowOff>152680</xdr:rowOff>
    </xdr:to>
    <xdr:sp macro="[0]!Detailed_Ansicht2" textlink="">
      <xdr:nvSpPr>
        <xdr:cNvPr id="3" name="Rechteck: abgerundete Ecken 2">
          <a:extLst>
            <a:ext uri="{FF2B5EF4-FFF2-40B4-BE49-F238E27FC236}">
              <a16:creationId xmlns:a16="http://schemas.microsoft.com/office/drawing/2014/main" id="{ABDBF238-6BA2-4C86-88EE-4C14B9D648DE}"/>
            </a:ext>
          </a:extLst>
        </xdr:cNvPr>
        <xdr:cNvSpPr/>
      </xdr:nvSpPr>
      <xdr:spPr>
        <a:xfrm>
          <a:off x="1623734" y="33618"/>
          <a:ext cx="1407319" cy="30956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chemeClr val="accent5">
                  <a:lumMod val="50000"/>
                </a:schemeClr>
              </a:solidFill>
            </a:rPr>
            <a:t>Detailed View</a:t>
          </a:r>
        </a:p>
      </xdr:txBody>
    </xdr:sp>
    <xdr:clientData/>
  </xdr:twoCellAnchor>
  <xdr:twoCellAnchor>
    <xdr:from>
      <xdr:col>3</xdr:col>
      <xdr:colOff>515473</xdr:colOff>
      <xdr:row>0</xdr:row>
      <xdr:rowOff>33618</xdr:rowOff>
    </xdr:from>
    <xdr:to>
      <xdr:col>5</xdr:col>
      <xdr:colOff>94553</xdr:colOff>
      <xdr:row>1</xdr:row>
      <xdr:rowOff>152680</xdr:rowOff>
    </xdr:to>
    <xdr:sp macro="[0]!Hotel_Ansicht" textlink="">
      <xdr:nvSpPr>
        <xdr:cNvPr id="4" name="Rechteck: abgerundete Ecken 3">
          <a:extLst>
            <a:ext uri="{FF2B5EF4-FFF2-40B4-BE49-F238E27FC236}">
              <a16:creationId xmlns:a16="http://schemas.microsoft.com/office/drawing/2014/main" id="{77D0227E-6C40-42A2-8EA8-7DB957ADDFD9}"/>
            </a:ext>
          </a:extLst>
        </xdr:cNvPr>
        <xdr:cNvSpPr/>
      </xdr:nvSpPr>
      <xdr:spPr>
        <a:xfrm>
          <a:off x="3115798" y="33618"/>
          <a:ext cx="1407880" cy="309562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chemeClr val="accent6">
                  <a:lumMod val="50000"/>
                </a:schemeClr>
              </a:solidFill>
            </a:rPr>
            <a:t>Hotels View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123266</xdr:colOff>
      <xdr:row>0</xdr:row>
      <xdr:rowOff>33617</xdr:rowOff>
    </xdr:from>
    <xdr:to>
      <xdr:col>1</xdr:col>
      <xdr:colOff>1215139</xdr:colOff>
      <xdr:row>1</xdr:row>
      <xdr:rowOff>152679</xdr:rowOff>
    </xdr:to>
    <xdr:sp macro="[0]!Controlling_Ansicht2" textlink="">
      <xdr:nvSpPr>
        <xdr:cNvPr id="3" name="Rechteck: abgerundete Ecken 2">
          <a:extLst>
            <a:ext uri="{FF2B5EF4-FFF2-40B4-BE49-F238E27FC236}">
              <a16:creationId xmlns:a16="http://schemas.microsoft.com/office/drawing/2014/main" id="{EB3A0113-2CF7-4D69-9476-91EC15EE9744}"/>
            </a:ext>
          </a:extLst>
        </xdr:cNvPr>
        <xdr:cNvSpPr/>
      </xdr:nvSpPr>
      <xdr:spPr>
        <a:xfrm>
          <a:off x="123266" y="33617"/>
          <a:ext cx="1416844" cy="309562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chemeClr val="accent3">
                  <a:lumMod val="50000"/>
                </a:schemeClr>
              </a:solidFill>
            </a:rPr>
            <a:t>Controlling View</a:t>
          </a:r>
        </a:p>
      </xdr:txBody>
    </xdr:sp>
    <xdr:clientData/>
  </xdr:twoCellAnchor>
  <xdr:twoCellAnchor>
    <xdr:from>
      <xdr:col>1</xdr:col>
      <xdr:colOff>1299884</xdr:colOff>
      <xdr:row>0</xdr:row>
      <xdr:rowOff>33618</xdr:rowOff>
    </xdr:from>
    <xdr:to>
      <xdr:col>3</xdr:col>
      <xdr:colOff>430728</xdr:colOff>
      <xdr:row>1</xdr:row>
      <xdr:rowOff>152680</xdr:rowOff>
    </xdr:to>
    <xdr:sp macro="[0]!Detailed_Ansicht2" textlink="">
      <xdr:nvSpPr>
        <xdr:cNvPr id="4" name="Rechteck: abgerundete Ecken 3">
          <a:extLst>
            <a:ext uri="{FF2B5EF4-FFF2-40B4-BE49-F238E27FC236}">
              <a16:creationId xmlns:a16="http://schemas.microsoft.com/office/drawing/2014/main" id="{9ED92050-11ED-47D3-97DE-10DED2C5638D}"/>
            </a:ext>
          </a:extLst>
        </xdr:cNvPr>
        <xdr:cNvSpPr/>
      </xdr:nvSpPr>
      <xdr:spPr>
        <a:xfrm>
          <a:off x="1624855" y="33618"/>
          <a:ext cx="1416844" cy="309562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chemeClr val="accent5">
                  <a:lumMod val="50000"/>
                </a:schemeClr>
              </a:solidFill>
            </a:rPr>
            <a:t>Detailed View</a:t>
          </a:r>
        </a:p>
      </xdr:txBody>
    </xdr:sp>
    <xdr:clientData/>
  </xdr:twoCellAnchor>
  <xdr:twoCellAnchor>
    <xdr:from>
      <xdr:col>3</xdr:col>
      <xdr:colOff>515473</xdr:colOff>
      <xdr:row>0</xdr:row>
      <xdr:rowOff>33618</xdr:rowOff>
    </xdr:from>
    <xdr:to>
      <xdr:col>5</xdr:col>
      <xdr:colOff>94553</xdr:colOff>
      <xdr:row>1</xdr:row>
      <xdr:rowOff>152680</xdr:rowOff>
    </xdr:to>
    <xdr:sp macro="[0]!Hotel_Ansicht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EFE57FFE-78D7-44BF-8CA1-48649058FBB2}"/>
            </a:ext>
          </a:extLst>
        </xdr:cNvPr>
        <xdr:cNvSpPr/>
      </xdr:nvSpPr>
      <xdr:spPr>
        <a:xfrm>
          <a:off x="3126444" y="33618"/>
          <a:ext cx="1416844" cy="309562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chemeClr val="accent6">
                  <a:lumMod val="50000"/>
                </a:schemeClr>
              </a:solidFill>
            </a:rPr>
            <a:t>Hotels View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A17F4-DA33-4FB0-83CC-60F7DC7C1FBB}">
  <sheetPr codeName="Tabelle14">
    <tabColor theme="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20" activePane="bottomLeft" state="frozen"/>
      <selection activeCell="C3" sqref="C3:E3"/>
      <selection pane="bottomLeft" activeCell="E6" sqref="E6"/>
    </sheetView>
  </sheetViews>
  <sheetFormatPr baseColWidth="10" defaultRowHeight="15" x14ac:dyDescent="0.25"/>
  <cols>
    <col min="1" max="1" width="4.85546875" style="27" bestFit="1" customWidth="1"/>
    <col min="2" max="2" width="20.42578125" style="27" bestFit="1" customWidth="1"/>
    <col min="3" max="5" width="13.7109375" style="27" customWidth="1"/>
    <col min="6" max="6" width="13.7109375" style="28" customWidth="1"/>
    <col min="7" max="7" width="13.7109375" style="27" customWidth="1"/>
    <col min="8" max="8" width="13.7109375" style="28" customWidth="1"/>
    <col min="9" max="11" width="13.7109375" style="27" customWidth="1"/>
    <col min="12" max="12" width="13.7109375" style="28" customWidth="1"/>
    <col min="13" max="13" width="7.85546875" style="27" customWidth="1"/>
    <col min="14" max="14" width="23.7109375" style="27" customWidth="1"/>
    <col min="15" max="16384" width="11.42578125" style="30"/>
  </cols>
  <sheetData>
    <row r="1" spans="1:14" x14ac:dyDescent="0.25">
      <c r="M1" s="44">
        <f>SUM('Region Berlin'!M1+'Region Nord'!M1+'Region Südwest'!M1+'Region West'!M1+'Region Ost'!M1+'Region Süd'!M1+'Region Austria'!M1+'Region Schweiz'!M1+'Region Ungarn'!M1)</f>
        <v>9532</v>
      </c>
      <c r="N1" s="29" t="s">
        <v>28</v>
      </c>
    </row>
    <row r="2" spans="1:14" ht="15.75" thickBot="1" x14ac:dyDescent="0.3">
      <c r="M2" s="44">
        <f>SUM('Region Berlin'!M2+'Region Nord'!M2+'Region Südwest'!M2+'Region West'!M2+'Region Ost'!M2+'Region Süd'!M2+'Region Austria'!M2+'Region Schweiz'!M2+'Region Ungarn'!M2)</f>
        <v>19739</v>
      </c>
      <c r="N2" s="29" t="s">
        <v>29</v>
      </c>
    </row>
    <row r="3" spans="1:14" s="27" customFormat="1" ht="13.5" customHeight="1" thickBot="1" x14ac:dyDescent="0.25">
      <c r="A3" s="131"/>
      <c r="B3" s="133"/>
      <c r="C3" s="135">
        <v>2021</v>
      </c>
      <c r="D3" s="136"/>
      <c r="E3" s="137"/>
      <c r="F3" s="31"/>
      <c r="G3" s="31"/>
      <c r="H3" s="31"/>
      <c r="I3" s="31"/>
      <c r="J3" s="31"/>
      <c r="K3" s="32"/>
      <c r="L3" s="32"/>
      <c r="M3" s="138"/>
      <c r="N3" s="139"/>
    </row>
    <row r="4" spans="1:14" s="27" customFormat="1" ht="13.5" thickBot="1" x14ac:dyDescent="0.3">
      <c r="A4" s="132"/>
      <c r="B4" s="134"/>
      <c r="C4" s="45" t="s">
        <v>0</v>
      </c>
      <c r="D4" s="46" t="s">
        <v>1</v>
      </c>
      <c r="E4" s="46" t="s">
        <v>31</v>
      </c>
      <c r="F4" s="33" t="s">
        <v>2</v>
      </c>
      <c r="G4" s="46" t="s">
        <v>39</v>
      </c>
      <c r="H4" s="47" t="s">
        <v>38</v>
      </c>
      <c r="I4" s="46" t="s">
        <v>3</v>
      </c>
      <c r="J4" s="46" t="s">
        <v>4</v>
      </c>
      <c r="K4" s="45" t="s">
        <v>37</v>
      </c>
      <c r="L4" s="55" t="s">
        <v>32</v>
      </c>
      <c r="M4" s="140"/>
      <c r="N4" s="141"/>
    </row>
    <row r="5" spans="1:14" s="27" customFormat="1" ht="15" customHeight="1" thickBot="1" x14ac:dyDescent="0.3">
      <c r="A5" s="34" t="s">
        <v>27</v>
      </c>
      <c r="B5" s="62" t="s">
        <v>20</v>
      </c>
      <c r="C5" s="3">
        <f>SUM(C6:C8)</f>
        <v>1059086454</v>
      </c>
      <c r="D5" s="3">
        <f>SUM(D6:D8)</f>
        <v>702463450</v>
      </c>
      <c r="E5" s="3">
        <f>SUM(E6:E8)</f>
        <v>815499374</v>
      </c>
      <c r="F5" s="63">
        <f>IFERROR(SUM(F6:F8),0)</f>
        <v>-243587080</v>
      </c>
      <c r="G5" s="3">
        <f>SUM(G6:G8)</f>
        <v>125806491</v>
      </c>
      <c r="H5" s="63">
        <f>IFERROR(E5-G5,0)</f>
        <v>689692883</v>
      </c>
      <c r="I5" s="20">
        <f>IFERROR(E5/C5-1,0)</f>
        <v>-0.22999735203864669</v>
      </c>
      <c r="J5" s="11">
        <f>IFERROR(E5/G5-1,0)</f>
        <v>5.4821724818634356</v>
      </c>
      <c r="K5" s="48">
        <f>SUM(K6:K8)</f>
        <v>772191767</v>
      </c>
      <c r="L5" s="63">
        <f>IFERROR(SUM(L6:L8),0)</f>
        <v>43307607</v>
      </c>
      <c r="M5" s="129"/>
      <c r="N5" s="130"/>
    </row>
    <row r="6" spans="1:14" s="27" customFormat="1" ht="15" customHeight="1" thickBot="1" x14ac:dyDescent="0.3">
      <c r="A6" s="5"/>
      <c r="B6" s="6" t="s">
        <v>5</v>
      </c>
      <c r="C6" s="42">
        <f>SUM('Region Berlin'!C6+'Region Nord'!C6+'Region Südwest'!C6+'Region West'!C6+'Region Ost'!C6+'Region Süd'!C6+'Region Austria'!C6+'Region Schweiz'!C6+'Region Ungarn'!C6)</f>
        <v>819757417</v>
      </c>
      <c r="D6" s="42">
        <f>SUM('Region Berlin'!D6+'Region Nord'!D6+'Region Südwest'!D6+'Region West'!D6+'Region Ost'!D6+'Region Süd'!D6+'Region Austria'!D6+'Region Schweiz'!D6+'Region Ungarn'!D6)</f>
        <v>577145178</v>
      </c>
      <c r="E6" s="42">
        <f>SUM('Region Berlin'!E6+'Region Nord'!E6+'Region Südwest'!E6+'Region West'!E6+'Region Ost'!E6+'Region Süd'!E6+'Region Austria'!E6+'Region Schweiz'!E6+'Region Ungarn'!E6)</f>
        <v>646577307</v>
      </c>
      <c r="F6" s="64">
        <f>IFERROR(E6-C6,0)</f>
        <v>-173180110</v>
      </c>
      <c r="G6" s="42">
        <f>SUM('Region Berlin'!G6+'Region Nord'!G6+'Region Südwest'!G6+'Region West'!G6+'Region Ost'!G6+'Region Süd'!G6+'Region Austria'!G6+'Region Schweiz'!G6+'Region Ungarn'!G6)</f>
        <v>78548322</v>
      </c>
      <c r="H6" s="64">
        <f t="shared" ref="H6:H8" si="0">IFERROR(E6-G6,0)</f>
        <v>568028985</v>
      </c>
      <c r="I6" s="21">
        <f t="shared" ref="I6:I8" si="1">IFERROR(E6/C6-1,0)</f>
        <v>-0.21125775309697503</v>
      </c>
      <c r="J6" s="22">
        <f t="shared" ref="J6:J8" si="2">IFERROR(E6/G6-1,0)</f>
        <v>7.2315865003456086</v>
      </c>
      <c r="K6" s="49">
        <f>SUM('Region Berlin'!K6+'Region Nord'!K6+'Region Südwest'!K6+'Region West'!K6+'Region Ost'!K6+'Region Süd'!K6+'Region Austria'!K6+'Region Schweiz'!K6+'Region Ungarn'!K6)</f>
        <v>602971297</v>
      </c>
      <c r="L6" s="64">
        <f>IFERROR(E6-K6,0)</f>
        <v>43606010</v>
      </c>
      <c r="M6" s="129"/>
      <c r="N6" s="130"/>
    </row>
    <row r="7" spans="1:14" s="27" customFormat="1" ht="15" customHeight="1" thickBot="1" x14ac:dyDescent="0.3">
      <c r="A7" s="5"/>
      <c r="B7" s="6" t="s">
        <v>6</v>
      </c>
      <c r="C7" s="42">
        <f>SUM('Region Berlin'!C7+'Region Nord'!C7+'Region Südwest'!C7+'Region West'!C7+'Region Ost'!C7+'Region Süd'!C7+'Region Austria'!C7+'Region Schweiz'!C7+'Region Ungarn'!C7)</f>
        <v>175580631</v>
      </c>
      <c r="D7" s="42">
        <f>SUM('Region Berlin'!D7+'Region Nord'!D7+'Region Südwest'!D7+'Region West'!D7+'Region Ost'!D7+'Region Süd'!D7+'Region Austria'!D7+'Region Schweiz'!D7+'Region Ungarn'!D7)</f>
        <v>89334129</v>
      </c>
      <c r="E7" s="42">
        <f>SUM('Region Berlin'!E7+'Region Nord'!E7+'Region Südwest'!E7+'Region West'!E7+'Region Ost'!E7+'Region Süd'!E7+'Region Austria'!E7+'Region Schweiz'!E7+'Region Ungarn'!E7)</f>
        <v>125157934</v>
      </c>
      <c r="F7" s="64">
        <f t="shared" ref="F7:F8" si="3">IFERROR(E7-C7,0)</f>
        <v>-50422697</v>
      </c>
      <c r="G7" s="42">
        <f>SUM('Region Berlin'!G7+'Region Nord'!G7+'Region Südwest'!G7+'Region West'!G7+'Region Ost'!G7+'Region Süd'!G7+'Region Austria'!G7+'Region Schweiz'!G7+'Region Ungarn'!G7)</f>
        <v>25735194</v>
      </c>
      <c r="H7" s="64">
        <f t="shared" si="0"/>
        <v>99422740</v>
      </c>
      <c r="I7" s="21">
        <f t="shared" si="1"/>
        <v>-0.28717687544931991</v>
      </c>
      <c r="J7" s="22">
        <f t="shared" si="2"/>
        <v>3.8632986407640839</v>
      </c>
      <c r="K7" s="49">
        <f>SUM('Region Berlin'!K7+'Region Nord'!K7+'Region Südwest'!K7+'Region West'!K7+'Region Ost'!K7+'Region Süd'!K7+'Region Austria'!K7+'Region Schweiz'!K7+'Region Ungarn'!K7)</f>
        <v>122197602</v>
      </c>
      <c r="L7" s="64">
        <f>IFERROR(E7-K7,0)</f>
        <v>2960332</v>
      </c>
      <c r="M7" s="129"/>
      <c r="N7" s="130"/>
    </row>
    <row r="8" spans="1:14" s="27" customFormat="1" ht="15" customHeight="1" thickBot="1" x14ac:dyDescent="0.3">
      <c r="A8" s="5"/>
      <c r="B8" s="6" t="s">
        <v>7</v>
      </c>
      <c r="C8" s="42">
        <f>SUM('Region Berlin'!C8+'Region Nord'!C8+'Region Südwest'!C8+'Region West'!C8+'Region Ost'!C8+'Region Süd'!C8+'Region Austria'!C8+'Region Schweiz'!C8+'Region Ungarn'!C8)</f>
        <v>63748406</v>
      </c>
      <c r="D8" s="42">
        <f>SUM('Region Berlin'!D8+'Region Nord'!D8+'Region Südwest'!D8+'Region West'!D8+'Region Ost'!D8+'Region Süd'!D8+'Region Austria'!D8+'Region Schweiz'!D8+'Region Ungarn'!D8)</f>
        <v>35984143</v>
      </c>
      <c r="E8" s="42">
        <f>SUM('Region Berlin'!E8+'Region Nord'!E8+'Region Südwest'!E8+'Region West'!E8+'Region Ost'!E8+'Region Süd'!E8+'Region Austria'!E8+'Region Schweiz'!E8+'Region Ungarn'!E8)</f>
        <v>43764133</v>
      </c>
      <c r="F8" s="64">
        <f t="shared" si="3"/>
        <v>-19984273</v>
      </c>
      <c r="G8" s="42">
        <f>SUM('Region Berlin'!G8+'Region Nord'!G8+'Region Südwest'!G8+'Region West'!G8+'Region Ost'!G8+'Region Süd'!G8+'Region Austria'!G8+'Region Schweiz'!G8+'Region Ungarn'!G8)</f>
        <v>21522975</v>
      </c>
      <c r="H8" s="64">
        <f t="shared" si="0"/>
        <v>22241158</v>
      </c>
      <c r="I8" s="21">
        <f t="shared" si="1"/>
        <v>-0.31348663055198589</v>
      </c>
      <c r="J8" s="22">
        <f t="shared" si="2"/>
        <v>1.0333682030481381</v>
      </c>
      <c r="K8" s="49">
        <f>SUM('Region Berlin'!K8+'Region Nord'!K8+'Region Südwest'!K8+'Region West'!K8+'Region Ost'!K8+'Region Süd'!K8+'Region Austria'!K8+'Region Schweiz'!K8+'Region Ungarn'!K8)</f>
        <v>47022868</v>
      </c>
      <c r="L8" s="64">
        <f>IFERROR(E8-K8,0)</f>
        <v>-3258735</v>
      </c>
      <c r="M8" s="129"/>
      <c r="N8" s="130"/>
    </row>
    <row r="9" spans="1:14" s="27" customFormat="1" ht="5.0999999999999996" customHeight="1" thickBot="1" x14ac:dyDescent="0.3">
      <c r="A9" s="5"/>
      <c r="B9" s="6"/>
      <c r="C9" s="7"/>
      <c r="D9" s="7"/>
      <c r="E9" s="8"/>
      <c r="F9" s="64"/>
      <c r="G9" s="7"/>
      <c r="H9" s="64"/>
      <c r="I9" s="21"/>
      <c r="J9" s="21"/>
      <c r="K9" s="50"/>
      <c r="L9" s="64"/>
      <c r="M9" s="129"/>
      <c r="N9" s="130"/>
    </row>
    <row r="10" spans="1:14" s="27" customFormat="1" ht="15" customHeight="1" thickBot="1" x14ac:dyDescent="0.3">
      <c r="A10" s="5"/>
      <c r="B10" s="6" t="s">
        <v>8</v>
      </c>
      <c r="C10" s="42">
        <f>SUM('Region Berlin'!C10+'Region Nord'!C10+'Region Südwest'!C10+'Region West'!C10+'Region Ost'!C10+'Region Süd'!C10+'Region Austria'!C10+'Region Schweiz'!C10+'Region Ungarn'!C10)</f>
        <v>3452078</v>
      </c>
      <c r="D10" s="42">
        <f>SUM('Region Berlin'!D10+'Region Nord'!D10+'Region Südwest'!D10+'Region West'!D10+'Region Ost'!D10+'Region Süd'!D10+'Region Austria'!D10+'Region Schweiz'!D10+'Region Ungarn'!D10)</f>
        <v>3352782</v>
      </c>
      <c r="E10" s="43">
        <f>SUM('Region Berlin'!E10+'Region Nord'!E10+'Region Südwest'!E10+'Region West'!E10+'Region Ost'!E10+'Region Süd'!E10+'Region Austria'!E10+'Region Schweiz'!E10+'Region Ungarn'!E10)</f>
        <v>3352782</v>
      </c>
      <c r="F10" s="64">
        <f>IFERROR(E10-C10,0)</f>
        <v>-99296</v>
      </c>
      <c r="G10" s="42">
        <f>SUM('Region Berlin'!G10+'Region Nord'!G10+'Region Südwest'!G10+'Region West'!G10+'Region Ost'!G10+'Region Süd'!G10+'Region Austria'!G10+'Region Schweiz'!G10+'Region Ungarn'!G10)</f>
        <v>3448086</v>
      </c>
      <c r="H10" s="64">
        <f>IFERROR(E10-G10,0)</f>
        <v>-95304</v>
      </c>
      <c r="I10" s="23"/>
      <c r="J10" s="24"/>
      <c r="K10" s="49">
        <f>SUM('Region Berlin'!K10+'Region Nord'!K10+'Region Südwest'!K10+'Region West'!K10+'Region Ost'!K10+'Region Süd'!K10+'Region Austria'!K10+'Region Schweiz'!K10+'Region Ungarn'!K10)</f>
        <v>3352782</v>
      </c>
      <c r="L10" s="64">
        <f>IFERROR(E10-K10,0)</f>
        <v>0</v>
      </c>
      <c r="M10" s="129"/>
      <c r="N10" s="130"/>
    </row>
    <row r="11" spans="1:14" s="27" customFormat="1" ht="15" customHeight="1" thickBot="1" x14ac:dyDescent="0.3">
      <c r="A11" s="5"/>
      <c r="B11" s="6" t="s">
        <v>9</v>
      </c>
      <c r="C11" s="42">
        <f>SUM('Region Berlin'!C11+'Region Nord'!C11+'Region Südwest'!C11+'Region West'!C11+'Region Ost'!C11+'Region Süd'!C11+'Region Austria'!C11+'Region Schweiz'!C11+'Region Ungarn'!C11)</f>
        <v>1764023</v>
      </c>
      <c r="D11" s="42">
        <f>SUM('Region Berlin'!D11+'Region Nord'!D11+'Region Südwest'!D11+'Region West'!D11+'Region Ost'!D11+'Region Süd'!D11+'Region Austria'!D11+'Region Schweiz'!D11+'Region Ungarn'!D11)</f>
        <v>1059505</v>
      </c>
      <c r="E11" s="43">
        <f>SUM('Region Berlin'!E11+'Region Nord'!E11+'Region Südwest'!E11+'Region West'!E11+'Region Ost'!E11+'Region Süd'!E11+'Region Austria'!E11+'Region Schweiz'!E11+'Region Ungarn'!E11)</f>
        <v>1066649</v>
      </c>
      <c r="F11" s="64">
        <f>IFERROR(E11-C11,0)</f>
        <v>-697374</v>
      </c>
      <c r="G11" s="42">
        <f>SUM('Region Berlin'!G11+'Region Nord'!G11+'Region Südwest'!G11+'Region West'!G11+'Region Ost'!G11+'Region Süd'!G11+'Region Austria'!G11+'Region Schweiz'!G11+'Region Ungarn'!G11)</f>
        <v>949725</v>
      </c>
      <c r="H11" s="64">
        <f>IFERROR(E11-G11,0)</f>
        <v>116924</v>
      </c>
      <c r="I11" s="23"/>
      <c r="J11" s="24"/>
      <c r="K11" s="49">
        <f>SUM('Region Berlin'!K11+'Region Nord'!K11+'Region Südwest'!K11+'Region West'!K11+'Region Ost'!K11+'Region Süd'!K11+'Region Austria'!K11+'Region Schweiz'!K11+'Region Ungarn'!K11)</f>
        <v>1144449</v>
      </c>
      <c r="L11" s="64">
        <f>IFERROR(E11-K11,0)</f>
        <v>-77800</v>
      </c>
      <c r="M11" s="129"/>
      <c r="N11" s="130"/>
    </row>
    <row r="12" spans="1:14" s="35" customFormat="1" ht="15" customHeight="1" thickBot="1" x14ac:dyDescent="0.3">
      <c r="A12" s="9"/>
      <c r="B12" s="10" t="s">
        <v>10</v>
      </c>
      <c r="C12" s="11">
        <f>IFERROR(C11/C10,0)</f>
        <v>0.51100322762116035</v>
      </c>
      <c r="D12" s="11">
        <f>IFERROR(D11/D10,0)</f>
        <v>0.316007721349017</v>
      </c>
      <c r="E12" s="11">
        <f>IFERROR(E11/E10,0)</f>
        <v>0.31813848917108239</v>
      </c>
      <c r="F12" s="65">
        <f>IFERROR(E12-C12,0)</f>
        <v>-0.19286473845007795</v>
      </c>
      <c r="G12" s="11">
        <f>IFERROR(G11/G10,0)</f>
        <v>0.27543541547397599</v>
      </c>
      <c r="H12" s="65">
        <f>IFERROR(E12-G12,0)</f>
        <v>4.2703073697106408E-2</v>
      </c>
      <c r="I12" s="20">
        <f>IFERROR(E12/C12-1,0)</f>
        <v>-0.37742371872660851</v>
      </c>
      <c r="J12" s="11">
        <f>IFERROR(E12/G12-1,0)</f>
        <v>0.15503842751529207</v>
      </c>
      <c r="K12" s="12">
        <f>IFERROR(K11/K10,0)</f>
        <v>0.34134309955135766</v>
      </c>
      <c r="L12" s="65">
        <f>IFERROR(E12-K12,0)</f>
        <v>-2.320461038027527E-2</v>
      </c>
      <c r="M12" s="129"/>
      <c r="N12" s="130"/>
    </row>
    <row r="13" spans="1:14" s="27" customFormat="1" ht="5.0999999999999996" customHeight="1" thickBot="1" x14ac:dyDescent="0.3">
      <c r="A13" s="5"/>
      <c r="B13" s="6"/>
      <c r="C13" s="7"/>
      <c r="D13" s="13"/>
      <c r="E13" s="14"/>
      <c r="F13" s="64"/>
      <c r="G13" s="13"/>
      <c r="H13" s="64"/>
      <c r="I13" s="21"/>
      <c r="J13" s="22"/>
      <c r="K13" s="51"/>
      <c r="L13" s="64"/>
      <c r="M13" s="129"/>
      <c r="N13" s="130"/>
    </row>
    <row r="14" spans="1:14" s="27" customFormat="1" ht="15" customHeight="1" thickBot="1" x14ac:dyDescent="0.3">
      <c r="A14" s="5"/>
      <c r="B14" s="6" t="s">
        <v>11</v>
      </c>
      <c r="C14" s="42">
        <f>SUM('Region Berlin'!C14+'Region Nord'!C14+'Region Südwest'!C14+'Region West'!C14+'Region Ost'!C14+'Region Süd'!C14+'Region Austria'!C14+'Region Schweiz'!C14+'Region Ungarn'!C14)</f>
        <v>2812835</v>
      </c>
      <c r="D14" s="42">
        <f>SUM('Region Berlin'!D14+'Region Nord'!D14+'Region Südwest'!D14+'Region West'!D14+'Region Ost'!D14+'Region Süd'!D14+'Region Austria'!D14+'Region Schweiz'!D14+'Region Ungarn'!D14)</f>
        <v>1662541</v>
      </c>
      <c r="E14" s="43">
        <f>SUM('Region Berlin'!E14+'Region Nord'!E14+'Region Südwest'!E14+'Region West'!E14+'Region Ost'!E14+'Region Süd'!E14+'Region Austria'!E14+'Region Schweiz'!E14+'Region Ungarn'!E14)</f>
        <v>1680769</v>
      </c>
      <c r="F14" s="64">
        <f>IFERROR(E14-C14,0)</f>
        <v>-1132066</v>
      </c>
      <c r="G14" s="42">
        <f>SUM('Region Berlin'!G14+'Region Nord'!G14+'Region Südwest'!G14+'Region West'!G14+'Region Ost'!G14+'Region Süd'!G14+'Region Austria'!G14+'Region Schweiz'!G14+'Region Ungarn'!G14)</f>
        <v>1461885</v>
      </c>
      <c r="H14" s="64">
        <f>IFERROR(E14-G14,0)</f>
        <v>218884</v>
      </c>
      <c r="I14" s="21">
        <f>IFERROR(E14/C14-1,0)</f>
        <v>-0.4024644175715959</v>
      </c>
      <c r="J14" s="22">
        <f>IFERROR(E14/G14-1,0)</f>
        <v>0.1497272357264765</v>
      </c>
      <c r="K14" s="49">
        <f>SUM('Region Berlin'!K14+'Region Nord'!K14+'Region Südwest'!K14+'Region West'!K14+'Region Ost'!K14+'Region Süd'!K14+'Region Austria'!K14+'Region Schweiz'!K14+'Region Ungarn'!K14)</f>
        <v>1808079</v>
      </c>
      <c r="L14" s="64">
        <f>IFERROR(E14-K14,0)</f>
        <v>-127310</v>
      </c>
      <c r="M14" s="129"/>
      <c r="N14" s="130"/>
    </row>
    <row r="15" spans="1:14" s="27" customFormat="1" ht="15" customHeight="1" thickBot="1" x14ac:dyDescent="0.3">
      <c r="A15" s="5"/>
      <c r="B15" s="6" t="s">
        <v>12</v>
      </c>
      <c r="C15" s="15">
        <f>IFERROR(C14/C11,0)</f>
        <v>1.5945568736915561</v>
      </c>
      <c r="D15" s="15">
        <f>IFERROR(D14/D11,0)</f>
        <v>1.5691676773587666</v>
      </c>
      <c r="E15" s="36">
        <f>IFERROR(E14/E11,0)</f>
        <v>1.5757470358102805</v>
      </c>
      <c r="F15" s="66">
        <f>IFERROR(E15-C15,0)</f>
        <v>-1.8809837881275548E-2</v>
      </c>
      <c r="G15" s="15">
        <f>IFERROR(G14/G11,0)</f>
        <v>1.5392718944957751</v>
      </c>
      <c r="H15" s="66">
        <f>IFERROR(E15-G15,0)</f>
        <v>3.6475141314505466E-2</v>
      </c>
      <c r="I15" s="21"/>
      <c r="J15" s="22"/>
      <c r="K15" s="52">
        <f>IFERROR(K14/K11,0)</f>
        <v>1.5798685655717293</v>
      </c>
      <c r="L15" s="66">
        <f>IFERROR(E15-K15,0)</f>
        <v>-4.1215297614487501E-3</v>
      </c>
      <c r="M15" s="129"/>
      <c r="N15" s="130"/>
    </row>
    <row r="16" spans="1:14" s="27" customFormat="1" ht="5.0999999999999996" customHeight="1" thickBot="1" x14ac:dyDescent="0.3">
      <c r="A16" s="5"/>
      <c r="B16" s="6"/>
      <c r="C16" s="7"/>
      <c r="D16" s="7"/>
      <c r="E16" s="8"/>
      <c r="F16" s="66"/>
      <c r="G16" s="7"/>
      <c r="H16" s="66"/>
      <c r="I16" s="21"/>
      <c r="J16" s="22"/>
      <c r="K16" s="50"/>
      <c r="L16" s="66"/>
      <c r="M16" s="129"/>
      <c r="N16" s="130"/>
    </row>
    <row r="17" spans="1:14" s="27" customFormat="1" ht="15" customHeight="1" thickBot="1" x14ac:dyDescent="0.3">
      <c r="A17" s="5"/>
      <c r="B17" s="6" t="s">
        <v>13</v>
      </c>
      <c r="C17" s="15">
        <f>IFERROR(C6/C11,0)</f>
        <v>464.70902987092575</v>
      </c>
      <c r="D17" s="15">
        <f>IFERROR(D6/D11,0)</f>
        <v>544.73096210022607</v>
      </c>
      <c r="E17" s="36">
        <f>IFERROR(E6/E11,0)</f>
        <v>606.17626510689081</v>
      </c>
      <c r="F17" s="66">
        <f>IFERROR(E17-C17,0)</f>
        <v>141.46723523596506</v>
      </c>
      <c r="G17" s="15">
        <f>IFERROR(G6/G11,0)</f>
        <v>82.706385532654195</v>
      </c>
      <c r="H17" s="66">
        <f>IFERROR(E17-G17,0)</f>
        <v>523.46987957423664</v>
      </c>
      <c r="I17" s="20">
        <f>IFERROR(E17/C17-1,0)</f>
        <v>0.30442110254508714</v>
      </c>
      <c r="J17" s="11">
        <f>IFERROR(E17/G17-1,0)</f>
        <v>6.329255911776726</v>
      </c>
      <c r="K17" s="52">
        <f>IFERROR(K6/K11,0)</f>
        <v>526.86602635853581</v>
      </c>
      <c r="L17" s="66">
        <f>IFERROR(E17-K17,0)</f>
        <v>79.310238748355005</v>
      </c>
      <c r="M17" s="129"/>
      <c r="N17" s="130"/>
    </row>
    <row r="18" spans="1:14" s="35" customFormat="1" ht="15" customHeight="1" thickBot="1" x14ac:dyDescent="0.3">
      <c r="A18" s="9"/>
      <c r="B18" s="10" t="s">
        <v>14</v>
      </c>
      <c r="C18" s="16">
        <f>IFERROR(C6/C10,0)</f>
        <v>237.46781416874126</v>
      </c>
      <c r="D18" s="16">
        <f>IFERROR(D6/D10,0)</f>
        <v>172.1391900815502</v>
      </c>
      <c r="E18" s="37">
        <f>IFERROR(E6/E10,0)</f>
        <v>192.84800115247577</v>
      </c>
      <c r="F18" s="67">
        <f t="shared" ref="F18:F19" si="4">IFERROR(E18-C18,0)</f>
        <v>-44.619813016265482</v>
      </c>
      <c r="G18" s="16">
        <f>IFERROR(G6/G10,0)</f>
        <v>22.780267661537444</v>
      </c>
      <c r="H18" s="67">
        <f t="shared" ref="H18:H19" si="5">IFERROR(E18-G18,0)</f>
        <v>170.06773349093834</v>
      </c>
      <c r="I18" s="20">
        <f>IFERROR(E18/C18-1,0)</f>
        <v>-0.18789836076294231</v>
      </c>
      <c r="J18" s="11">
        <f>IFERROR(E18/G18-1,0)</f>
        <v>7.4655722231957498</v>
      </c>
      <c r="K18" s="53">
        <f>IFERROR(K6/K10,0)</f>
        <v>179.84208248552991</v>
      </c>
      <c r="L18" s="67">
        <f>IFERROR(E18-K18,0)</f>
        <v>13.00591866694586</v>
      </c>
      <c r="M18" s="129"/>
      <c r="N18" s="130"/>
    </row>
    <row r="19" spans="1:14" ht="15" customHeight="1" thickBot="1" x14ac:dyDescent="0.3">
      <c r="A19" s="17"/>
      <c r="B19" s="18" t="s">
        <v>34</v>
      </c>
      <c r="C19" s="19">
        <f>IFERROR(C5/C11,0)</f>
        <v>600.38131815741633</v>
      </c>
      <c r="D19" s="19">
        <f>IFERROR(D5/D11,0)</f>
        <v>663.0109815432678</v>
      </c>
      <c r="E19" s="19">
        <f>IFERROR(E5/E11,0)</f>
        <v>764.54332587383476</v>
      </c>
      <c r="F19" s="66">
        <f t="shared" si="4"/>
        <v>164.16200771641843</v>
      </c>
      <c r="G19" s="19">
        <f>IFERROR(G5/G11,0)</f>
        <v>132.46623075100686</v>
      </c>
      <c r="H19" s="66">
        <f t="shared" si="5"/>
        <v>632.07709512282793</v>
      </c>
      <c r="I19" s="38">
        <f>IFERROR(E19/C19-1,0)</f>
        <v>0.27342957342549457</v>
      </c>
      <c r="J19" s="39">
        <f>IFERROR(E19/G19-1,0)</f>
        <v>4.7716092738452405</v>
      </c>
      <c r="K19" s="54">
        <f>IFERROR(K5/K11,0)</f>
        <v>674.7279843837515</v>
      </c>
      <c r="L19" s="66">
        <f>IFERROR(E19-K19,0)</f>
        <v>89.815341490083256</v>
      </c>
      <c r="M19" s="129"/>
      <c r="N19" s="130"/>
    </row>
    <row r="20" spans="1:14" s="27" customFormat="1" ht="15" customHeight="1" thickBot="1" x14ac:dyDescent="0.3">
      <c r="A20" s="1"/>
      <c r="B20" s="2" t="s">
        <v>21</v>
      </c>
      <c r="C20" s="3">
        <f>SUM(C21:C23)</f>
        <v>5159471.9822776094</v>
      </c>
      <c r="D20" s="3">
        <f>SUM(D21:D23)</f>
        <v>1166129.4852296866</v>
      </c>
      <c r="E20" s="4">
        <f>SUM(E21:E23)</f>
        <v>1166129.4852296866</v>
      </c>
      <c r="F20" s="68">
        <f>IFERROR(SUM(F21:F23),0)</f>
        <v>-3993342.4970479226</v>
      </c>
      <c r="G20" s="3">
        <f>SUM(G21:G23)</f>
        <v>21024800.090000004</v>
      </c>
      <c r="H20" s="68">
        <f>IFERROR(E20-G20,0)</f>
        <v>-19858670.604770318</v>
      </c>
      <c r="I20" s="20">
        <f>IFERROR(E20/C20-1,0)</f>
        <v>-0.77398278559603539</v>
      </c>
      <c r="J20" s="11">
        <f>IFERROR(E20/G20-1,0)</f>
        <v>-0.94453552565361465</v>
      </c>
      <c r="K20" s="48">
        <f>SUM(K21:K23)</f>
        <v>1166129.4852296866</v>
      </c>
      <c r="L20" s="68">
        <f>IFERROR(SUM(L21:L23),0)</f>
        <v>0</v>
      </c>
      <c r="M20" s="129"/>
      <c r="N20" s="130"/>
    </row>
    <row r="21" spans="1:14" s="27" customFormat="1" ht="15" customHeight="1" thickBot="1" x14ac:dyDescent="0.3">
      <c r="A21" s="5"/>
      <c r="B21" s="6" t="s">
        <v>5</v>
      </c>
      <c r="C21" s="42">
        <f>SUM('Region Berlin'!C21+'Region Nord'!C21+'Region Südwest'!C21+'Region West'!C21+'Region Ost'!C21+'Region Süd'!C21+'Region Austria'!C21+'Region Schweiz'!C21+'Region Ungarn'!C21)</f>
        <v>3568410.523230535</v>
      </c>
      <c r="D21" s="42">
        <f>SUM('Region Berlin'!D21+'Region Nord'!D21+'Region Südwest'!D21+'Region West'!D21+'Region Ost'!D21+'Region Süd'!D21+'Region Austria'!D21+'Region Schweiz'!D21+'Region Ungarn'!D21)</f>
        <v>612856.2841943925</v>
      </c>
      <c r="E21" s="42">
        <f>SUM('Region Berlin'!E21+'Region Nord'!E21+'Region Südwest'!E21+'Region West'!E21+'Region Ost'!E21+'Region Süd'!E21+'Region Austria'!E21+'Region Schweiz'!E21+'Region Ungarn'!E21)</f>
        <v>612856.2841943925</v>
      </c>
      <c r="F21" s="64">
        <f>IFERROR(E21-C21,0)</f>
        <v>-2955554.2390361424</v>
      </c>
      <c r="G21" s="42">
        <f>SUM('Region Berlin'!G21+'Region Nord'!G21+'Region Südwest'!G21+'Region West'!G21+'Region Ost'!G21+'Region Süd'!G21+'Region Austria'!G21+'Region Schweiz'!G21+'Region Ungarn'!G21)</f>
        <v>14055831.280000001</v>
      </c>
      <c r="H21" s="64">
        <f t="shared" ref="H21:H23" si="6">IFERROR(E21-G21,0)</f>
        <v>-13442974.995805608</v>
      </c>
      <c r="I21" s="21">
        <f t="shared" ref="I21:I23" si="7">IFERROR(E21/C21-1,0)</f>
        <v>-0.82825510680324843</v>
      </c>
      <c r="J21" s="22">
        <f t="shared" ref="J21:J23" si="8">IFERROR(E21/G21-1,0)</f>
        <v>-0.95639843194002883</v>
      </c>
      <c r="K21" s="49">
        <f>SUM('Region Berlin'!K21+'Region Nord'!K21+'Region Südwest'!K21+'Region West'!K21+'Region Ost'!K21+'Region Süd'!K21+'Region Austria'!K21+'Region Schweiz'!K21+'Region Ungarn'!K21)</f>
        <v>612856.2841943925</v>
      </c>
      <c r="L21" s="64">
        <f>IFERROR(E21-K21,0)</f>
        <v>0</v>
      </c>
      <c r="M21" s="129"/>
      <c r="N21" s="130"/>
    </row>
    <row r="22" spans="1:14" s="27" customFormat="1" ht="15" customHeight="1" thickBot="1" x14ac:dyDescent="0.3">
      <c r="A22" s="5"/>
      <c r="B22" s="6" t="s">
        <v>6</v>
      </c>
      <c r="C22" s="42">
        <f>SUM('Region Berlin'!C22+'Region Nord'!C22+'Region Südwest'!C22+'Region West'!C22+'Region Ost'!C22+'Region Süd'!C22+'Region Austria'!C22+'Region Schweiz'!C22+'Region Ungarn'!C22)</f>
        <v>1196610.8525073705</v>
      </c>
      <c r="D22" s="42">
        <f>SUM('Region Berlin'!D22+'Region Nord'!D22+'Region Südwest'!D22+'Region West'!D22+'Region Ost'!D22+'Region Süd'!D22+'Region Austria'!D22+'Region Schweiz'!D22+'Region Ungarn'!D22)</f>
        <v>282485.50599999999</v>
      </c>
      <c r="E22" s="42">
        <f>SUM('Region Berlin'!E22+'Region Nord'!E22+'Region Südwest'!E22+'Region West'!E22+'Region Ost'!E22+'Region Süd'!E22+'Region Austria'!E22+'Region Schweiz'!E22+'Region Ungarn'!E22)</f>
        <v>282485.50599999999</v>
      </c>
      <c r="F22" s="64">
        <f t="shared" ref="F22:F23" si="9">IFERROR(E22-C22,0)</f>
        <v>-914125.34650737047</v>
      </c>
      <c r="G22" s="42">
        <f>SUM('Region Berlin'!G22+'Region Nord'!G22+'Region Südwest'!G22+'Region West'!G22+'Region Ost'!G22+'Region Süd'!G22+'Region Austria'!G22+'Region Schweiz'!G22+'Region Ungarn'!G22)</f>
        <v>5021662.17</v>
      </c>
      <c r="H22" s="64">
        <f t="shared" si="6"/>
        <v>-4739176.6639999999</v>
      </c>
      <c r="I22" s="21">
        <f t="shared" si="7"/>
        <v>-0.76392867789216379</v>
      </c>
      <c r="J22" s="22">
        <f t="shared" si="8"/>
        <v>-0.94374661288694373</v>
      </c>
      <c r="K22" s="49">
        <f>SUM('Region Berlin'!K22+'Region Nord'!K22+'Region Südwest'!K22+'Region West'!K22+'Region Ost'!K22+'Region Süd'!K22+'Region Austria'!K22+'Region Schweiz'!K22+'Region Ungarn'!K22)</f>
        <v>282485.50599999999</v>
      </c>
      <c r="L22" s="64">
        <f>IFERROR(E22-K22,0)</f>
        <v>0</v>
      </c>
      <c r="M22" s="129"/>
      <c r="N22" s="130"/>
    </row>
    <row r="23" spans="1:14" s="27" customFormat="1" ht="15" customHeight="1" thickBot="1" x14ac:dyDescent="0.3">
      <c r="A23" s="5"/>
      <c r="B23" s="6" t="s">
        <v>7</v>
      </c>
      <c r="C23" s="42">
        <f>SUM('Region Berlin'!C23+'Region Nord'!C23+'Region Südwest'!C23+'Region West'!C23+'Region Ost'!C23+'Region Süd'!C23+'Region Austria'!C23+'Region Schweiz'!C23+'Region Ungarn'!C23)</f>
        <v>394450.60653970391</v>
      </c>
      <c r="D23" s="42">
        <f>SUM('Region Berlin'!D23+'Region Nord'!D23+'Region Südwest'!D23+'Region West'!D23+'Region Ost'!D23+'Region Süd'!D23+'Region Austria'!D23+'Region Schweiz'!D23+'Region Ungarn'!D23)</f>
        <v>270787.69503529411</v>
      </c>
      <c r="E23" s="42">
        <f>SUM('Region Berlin'!E23+'Region Nord'!E23+'Region Südwest'!E23+'Region West'!E23+'Region Ost'!E23+'Region Süd'!E23+'Region Austria'!E23+'Region Schweiz'!E23+'Region Ungarn'!E23)</f>
        <v>270787.69503529411</v>
      </c>
      <c r="F23" s="64">
        <f t="shared" si="9"/>
        <v>-123662.9115044098</v>
      </c>
      <c r="G23" s="42">
        <f>SUM('Region Berlin'!G23+'Region Nord'!G23+'Region Südwest'!G23+'Region West'!G23+'Region Ost'!G23+'Region Süd'!G23+'Region Austria'!G23+'Region Schweiz'!G23+'Region Ungarn'!G23)</f>
        <v>1947306.6400000001</v>
      </c>
      <c r="H23" s="64">
        <f t="shared" si="6"/>
        <v>-1676518.944964706</v>
      </c>
      <c r="I23" s="21">
        <f t="shared" si="7"/>
        <v>-0.31350670896220911</v>
      </c>
      <c r="J23" s="22">
        <f t="shared" si="8"/>
        <v>-0.86094244764897732</v>
      </c>
      <c r="K23" s="49">
        <f>SUM('Region Berlin'!K23+'Region Nord'!K23+'Region Südwest'!K23+'Region West'!K23+'Region Ost'!K23+'Region Süd'!K23+'Region Austria'!K23+'Region Schweiz'!K23+'Region Ungarn'!K23)</f>
        <v>270787.69503529411</v>
      </c>
      <c r="L23" s="64">
        <f>IFERROR(E23-K23,0)</f>
        <v>0</v>
      </c>
      <c r="M23" s="129"/>
      <c r="N23" s="130"/>
    </row>
    <row r="24" spans="1:14" s="27" customFormat="1" ht="5.0999999999999996" customHeight="1" thickBot="1" x14ac:dyDescent="0.3">
      <c r="A24" s="5"/>
      <c r="B24" s="6"/>
      <c r="C24" s="7"/>
      <c r="D24" s="7"/>
      <c r="E24" s="8"/>
      <c r="F24" s="64"/>
      <c r="G24" s="7"/>
      <c r="H24" s="64"/>
      <c r="I24" s="21"/>
      <c r="J24" s="21"/>
      <c r="K24" s="50"/>
      <c r="L24" s="64"/>
      <c r="M24" s="129"/>
      <c r="N24" s="130"/>
    </row>
    <row r="25" spans="1:14" s="27" customFormat="1" ht="15" customHeight="1" thickBot="1" x14ac:dyDescent="0.3">
      <c r="A25" s="5"/>
      <c r="B25" s="6" t="s">
        <v>8</v>
      </c>
      <c r="C25" s="42">
        <f>SUM('Region Berlin'!C25+'Region Nord'!C25+'Region Südwest'!C25+'Region West'!C25+'Region Ost'!C25+'Region Süd'!C25+'Region Austria'!C25+'Region Schweiz'!C25+'Region Ungarn'!C25)</f>
        <v>288362</v>
      </c>
      <c r="D25" s="42">
        <f>SUM('Region Berlin'!D25+'Region Nord'!D25+'Region Südwest'!D25+'Region West'!D25+'Region Ost'!D25+'Region Süd'!D25+'Region Austria'!D25+'Region Schweiz'!D25+'Region Ungarn'!D25)</f>
        <v>283123</v>
      </c>
      <c r="E25" s="43">
        <f>SUM('Region Berlin'!E25+'Region Nord'!E25+'Region Südwest'!E25+'Region West'!E25+'Region Ost'!E25+'Region Süd'!E25+'Region Austria'!E25+'Region Schweiz'!E25+'Region Ungarn'!E25)</f>
        <v>283123</v>
      </c>
      <c r="F25" s="64">
        <f>IFERROR(E25-C25,0)</f>
        <v>-5239</v>
      </c>
      <c r="G25" s="42">
        <f>SUM('Region Berlin'!G25+'Region Nord'!G25+'Region Südwest'!G25+'Region West'!G25+'Region Ost'!G25+'Region Süd'!G25+'Region Austria'!G25+'Region Schweiz'!G25+'Region Ungarn'!G25)</f>
        <v>292051</v>
      </c>
      <c r="H25" s="64">
        <f>IFERROR(E25-G25,0)</f>
        <v>-8928</v>
      </c>
      <c r="I25" s="23"/>
      <c r="J25" s="24"/>
      <c r="K25" s="49">
        <f>SUM('Region Berlin'!K25+'Region Nord'!K25+'Region Südwest'!K25+'Region West'!K25+'Region Ost'!K25+'Region Süd'!K25+'Region Austria'!K25+'Region Schweiz'!K25+'Region Ungarn'!K25)</f>
        <v>283123</v>
      </c>
      <c r="L25" s="64">
        <f>IFERROR(E25-K25,0)</f>
        <v>0</v>
      </c>
      <c r="M25" s="129"/>
      <c r="N25" s="130"/>
    </row>
    <row r="26" spans="1:14" s="27" customFormat="1" ht="15" customHeight="1" thickBot="1" x14ac:dyDescent="0.3">
      <c r="A26" s="5"/>
      <c r="B26" s="6" t="s">
        <v>9</v>
      </c>
      <c r="C26" s="42">
        <f>SUM('Region Berlin'!C26+'Region Nord'!C26+'Region Südwest'!C26+'Region West'!C26+'Region Ost'!C26+'Region Süd'!C26+'Region Austria'!C26+'Region Schweiz'!C26+'Region Ungarn'!C26)</f>
        <v>39516</v>
      </c>
      <c r="D26" s="42">
        <f>SUM('Region Berlin'!D26+'Region Nord'!D26+'Region Südwest'!D26+'Region West'!D26+'Region Ost'!D26+'Region Süd'!D26+'Region Austria'!D26+'Region Schweiz'!D26+'Region Ungarn'!D26)</f>
        <v>8155</v>
      </c>
      <c r="E26" s="43">
        <f>SUM('Region Berlin'!E26+'Region Nord'!E26+'Region Südwest'!E26+'Region West'!E26+'Region Ost'!E26+'Region Süd'!E26+'Region Austria'!E26+'Region Schweiz'!E26+'Region Ungarn'!E26)</f>
        <v>8155</v>
      </c>
      <c r="F26" s="64">
        <f>IFERROR(E26-C26,0)</f>
        <v>-31361</v>
      </c>
      <c r="G26" s="42">
        <f>SUM('Region Berlin'!G26+'Region Nord'!G26+'Region Südwest'!G26+'Region West'!G26+'Region Ost'!G26+'Region Süd'!G26+'Region Austria'!G26+'Region Schweiz'!G26+'Region Ungarn'!G26)</f>
        <v>157330</v>
      </c>
      <c r="H26" s="64">
        <f>IFERROR(E26-G26,0)</f>
        <v>-149175</v>
      </c>
      <c r="I26" s="23"/>
      <c r="J26" s="24"/>
      <c r="K26" s="49">
        <f>SUM('Region Berlin'!K26+'Region Nord'!K26+'Region Südwest'!K26+'Region West'!K26+'Region Ost'!K26+'Region Süd'!K26+'Region Austria'!K26+'Region Schweiz'!K26+'Region Ungarn'!K26)</f>
        <v>8155</v>
      </c>
      <c r="L26" s="64">
        <f>IFERROR(E26-K26,0)</f>
        <v>0</v>
      </c>
      <c r="M26" s="129"/>
      <c r="N26" s="130"/>
    </row>
    <row r="27" spans="1:14" s="35" customFormat="1" ht="15" customHeight="1" thickBot="1" x14ac:dyDescent="0.3">
      <c r="A27" s="9"/>
      <c r="B27" s="10" t="s">
        <v>10</v>
      </c>
      <c r="C27" s="11">
        <f>IFERROR(C26/C25,0)</f>
        <v>0.13703608658561114</v>
      </c>
      <c r="D27" s="11">
        <f>IFERROR(D26/D25,0)</f>
        <v>2.8803735478926121E-2</v>
      </c>
      <c r="E27" s="11">
        <f>IFERROR(E26/E25,0)</f>
        <v>2.8803735478926121E-2</v>
      </c>
      <c r="F27" s="65">
        <f>IFERROR(E27-C27,0)</f>
        <v>-0.10823235110668503</v>
      </c>
      <c r="G27" s="11">
        <f>IFERROR(G26/G25,0)</f>
        <v>0.53870728057770734</v>
      </c>
      <c r="H27" s="65">
        <f>IFERROR(E27-G27,0)</f>
        <v>-0.50990354509878122</v>
      </c>
      <c r="I27" s="20">
        <f>IFERROR(E27/C27-1,0)</f>
        <v>-0.78980912111109181</v>
      </c>
      <c r="J27" s="11">
        <f>IFERROR(E27/G27-1,0)</f>
        <v>-0.94653175014074964</v>
      </c>
      <c r="K27" s="12">
        <f>IFERROR(K26/K25,0)</f>
        <v>2.8803735478926121E-2</v>
      </c>
      <c r="L27" s="65">
        <f>IFERROR(E27-K27,0)</f>
        <v>0</v>
      </c>
      <c r="M27" s="129"/>
      <c r="N27" s="130"/>
    </row>
    <row r="28" spans="1:14" s="27" customFormat="1" ht="5.0999999999999996" customHeight="1" thickBot="1" x14ac:dyDescent="0.3">
      <c r="A28" s="5"/>
      <c r="B28" s="6"/>
      <c r="C28" s="7"/>
      <c r="D28" s="13"/>
      <c r="E28" s="14"/>
      <c r="F28" s="64"/>
      <c r="G28" s="13"/>
      <c r="H28" s="64"/>
      <c r="I28" s="21"/>
      <c r="J28" s="22"/>
      <c r="K28" s="51"/>
      <c r="L28" s="64"/>
      <c r="M28" s="129"/>
      <c r="N28" s="130"/>
    </row>
    <row r="29" spans="1:14" s="27" customFormat="1" ht="15" customHeight="1" thickBot="1" x14ac:dyDescent="0.3">
      <c r="A29" s="5"/>
      <c r="B29" s="6" t="s">
        <v>11</v>
      </c>
      <c r="C29" s="42">
        <f>SUM('Region Berlin'!C29+'Region Nord'!C29+'Region Südwest'!C29+'Region West'!C29+'Region Ost'!C29+'Region Süd'!C29+'Region Austria'!C29+'Region Schweiz'!C29+'Region Ungarn'!C29)</f>
        <v>58895.312921000012</v>
      </c>
      <c r="D29" s="42">
        <f>SUM('Region Berlin'!D29+'Region Nord'!D29+'Region Südwest'!D29+'Region West'!D29+'Region Ost'!D29+'Region Süd'!D29+'Region Austria'!D29+'Region Schweiz'!D29+'Region Ungarn'!D29)</f>
        <v>10555</v>
      </c>
      <c r="E29" s="43">
        <f>SUM('Region Berlin'!E29+'Region Nord'!E29+'Region Südwest'!E29+'Region West'!E29+'Region Ost'!E29+'Region Süd'!E29+'Region Austria'!E29+'Region Schweiz'!E29+'Region Ungarn'!E29)</f>
        <v>10555</v>
      </c>
      <c r="F29" s="64">
        <f>IFERROR(E29-C29,0)</f>
        <v>-48340.312921000012</v>
      </c>
      <c r="G29" s="42">
        <f>SUM('Region Berlin'!G29+'Region Nord'!G29+'Region Südwest'!G29+'Region West'!G29+'Region Ost'!G29+'Region Süd'!G29+'Region Austria'!G29+'Region Schweiz'!G29+'Region Ungarn'!G29)</f>
        <v>226894</v>
      </c>
      <c r="H29" s="64">
        <f>IFERROR(E29-G29,0)</f>
        <v>-216339</v>
      </c>
      <c r="I29" s="21"/>
      <c r="J29" s="22"/>
      <c r="K29" s="49">
        <f>SUM('Region Berlin'!K29+'Region Nord'!K29+'Region Südwest'!K29+'Region West'!K29+'Region Ost'!K29+'Region Süd'!K29+'Region Austria'!K29+'Region Schweiz'!K29+'Region Ungarn'!K29)</f>
        <v>10555</v>
      </c>
      <c r="L29" s="64">
        <f>IFERROR(E29-K29,0)</f>
        <v>0</v>
      </c>
      <c r="M29" s="129"/>
      <c r="N29" s="130"/>
    </row>
    <row r="30" spans="1:14" s="27" customFormat="1" ht="15" customHeight="1" thickBot="1" x14ac:dyDescent="0.3">
      <c r="A30" s="5"/>
      <c r="B30" s="6" t="s">
        <v>12</v>
      </c>
      <c r="C30" s="15">
        <f>IFERROR(C29/C26,0)</f>
        <v>1.4904168671171174</v>
      </c>
      <c r="D30" s="15">
        <f>IFERROR(D29/D26,0)</f>
        <v>1.2942979767014102</v>
      </c>
      <c r="E30" s="15">
        <f>IFERROR(E29/E26,0)</f>
        <v>1.2942979767014102</v>
      </c>
      <c r="F30" s="66">
        <f>IFERROR(E30-C30,0)</f>
        <v>-0.19611889041570718</v>
      </c>
      <c r="G30" s="15">
        <f>IFERROR(G29/G26,0)</f>
        <v>1.442153435454141</v>
      </c>
      <c r="H30" s="66">
        <f>IFERROR(E30-G30,0)</f>
        <v>-0.14785545875273076</v>
      </c>
      <c r="I30" s="21"/>
      <c r="J30" s="22"/>
      <c r="K30" s="52">
        <f>IFERROR(K29/K26,0)</f>
        <v>1.2942979767014102</v>
      </c>
      <c r="L30" s="66">
        <f>IFERROR(E30-K30,0)</f>
        <v>0</v>
      </c>
      <c r="M30" s="129"/>
      <c r="N30" s="130"/>
    </row>
    <row r="31" spans="1:14" s="27" customFormat="1" ht="5.0999999999999996" customHeight="1" thickBot="1" x14ac:dyDescent="0.3">
      <c r="A31" s="5"/>
      <c r="B31" s="6"/>
      <c r="C31" s="7"/>
      <c r="D31" s="13"/>
      <c r="E31" s="14"/>
      <c r="F31" s="66"/>
      <c r="G31" s="13"/>
      <c r="H31" s="66"/>
      <c r="I31" s="21"/>
      <c r="J31" s="22"/>
      <c r="K31" s="51"/>
      <c r="L31" s="66"/>
      <c r="M31" s="129"/>
      <c r="N31" s="130"/>
    </row>
    <row r="32" spans="1:14" s="27" customFormat="1" ht="15" customHeight="1" thickBot="1" x14ac:dyDescent="0.3">
      <c r="A32" s="5"/>
      <c r="B32" s="6" t="s">
        <v>13</v>
      </c>
      <c r="C32" s="15">
        <f>IFERROR(C21/C26,0)</f>
        <v>90.302928515804609</v>
      </c>
      <c r="D32" s="15">
        <f>IFERROR(D21/D26,0)</f>
        <v>75.15098518631423</v>
      </c>
      <c r="E32" s="15">
        <f>IFERROR(E21/E26,0)</f>
        <v>75.15098518631423</v>
      </c>
      <c r="F32" s="66">
        <f>IFERROR(E32-C32,0)</f>
        <v>-15.151943329490379</v>
      </c>
      <c r="G32" s="15">
        <f>IFERROR(G21/G26,0)</f>
        <v>89.339803470412519</v>
      </c>
      <c r="H32" s="66">
        <f>IFERROR(E32-G32,0)</f>
        <v>-14.188818284098289</v>
      </c>
      <c r="I32" s="21">
        <f>IFERROR(E32/C32-1,0)</f>
        <v>-0.16779016559621895</v>
      </c>
      <c r="J32" s="22">
        <f>IFERROR(E32/G32-1,0)</f>
        <v>-0.15881855268237</v>
      </c>
      <c r="K32" s="52">
        <f>IFERROR(K21/K26,0)</f>
        <v>75.15098518631423</v>
      </c>
      <c r="L32" s="66">
        <f>IFERROR(E32-K32,0)</f>
        <v>0</v>
      </c>
      <c r="M32" s="129"/>
      <c r="N32" s="130"/>
    </row>
    <row r="33" spans="1:14" s="35" customFormat="1" ht="15" customHeight="1" thickBot="1" x14ac:dyDescent="0.3">
      <c r="A33" s="9"/>
      <c r="B33" s="10" t="s">
        <v>14</v>
      </c>
      <c r="C33" s="16">
        <f>IFERROR(C21/C25,0)</f>
        <v>12.374759931026054</v>
      </c>
      <c r="D33" s="16">
        <f>IFERROR(D21/D25,0)</f>
        <v>2.1646290982872904</v>
      </c>
      <c r="E33" s="16">
        <f>IFERROR(E21/E25,0)</f>
        <v>2.1646290982872904</v>
      </c>
      <c r="F33" s="67">
        <f t="shared" ref="F33:F34" si="10">IFERROR(E33-C33,0)</f>
        <v>-10.210130832738763</v>
      </c>
      <c r="G33" s="16">
        <f>IFERROR(G21/G25,0)</f>
        <v>48.128002574892747</v>
      </c>
      <c r="H33" s="67">
        <f t="shared" ref="H33:H34" si="11">IFERROR(E33-G33,0)</f>
        <v>-45.963373476605454</v>
      </c>
      <c r="I33" s="20">
        <f>IFERROR(E33/C33-1,0)</f>
        <v>-0.82507708348667652</v>
      </c>
      <c r="J33" s="11">
        <f>IFERROR(E33/G33-1,0)</f>
        <v>-0.9550235001978552</v>
      </c>
      <c r="K33" s="53">
        <f>IFERROR(K21/K25,0)</f>
        <v>2.1646290982872904</v>
      </c>
      <c r="L33" s="67">
        <f>IFERROR(E33-K33,0)</f>
        <v>0</v>
      </c>
      <c r="M33" s="129"/>
      <c r="N33" s="130"/>
    </row>
    <row r="34" spans="1:14" ht="15" customHeight="1" thickBot="1" x14ac:dyDescent="0.3">
      <c r="A34" s="17"/>
      <c r="B34" s="18" t="s">
        <v>34</v>
      </c>
      <c r="C34" s="19">
        <f>IFERROR(C20/C26,0)</f>
        <v>130.56665609569819</v>
      </c>
      <c r="D34" s="19">
        <f>IFERROR(D20/D26,0)</f>
        <v>142.99564503123074</v>
      </c>
      <c r="E34" s="19">
        <f>IFERROR(E20/E26,0)</f>
        <v>142.99564503123074</v>
      </c>
      <c r="F34" s="69">
        <f t="shared" si="10"/>
        <v>12.428988935532544</v>
      </c>
      <c r="G34" s="19">
        <f>IFERROR(G20/G26,0)</f>
        <v>133.63503521261046</v>
      </c>
      <c r="H34" s="69">
        <f t="shared" si="11"/>
        <v>9.3606098186202757</v>
      </c>
      <c r="I34" s="25">
        <f>IFERROR(E34/C34-1,0)</f>
        <v>9.5192672518340293E-2</v>
      </c>
      <c r="J34" s="26">
        <f>IFERROR(E34/G34-1,0)</f>
        <v>7.0046075894152571E-2</v>
      </c>
      <c r="K34" s="54">
        <f>IFERROR(K20/K26,0)</f>
        <v>142.99564503123074</v>
      </c>
      <c r="L34" s="69">
        <f>IFERROR(E34-K34,0)</f>
        <v>0</v>
      </c>
      <c r="M34" s="129"/>
      <c r="N34" s="130"/>
    </row>
    <row r="35" spans="1:14" s="27" customFormat="1" ht="15" customHeight="1" thickBot="1" x14ac:dyDescent="0.3">
      <c r="A35" s="1"/>
      <c r="B35" s="2" t="s">
        <v>22</v>
      </c>
      <c r="C35" s="3">
        <f>SUM(C36:C38)</f>
        <v>6942994.8996566199</v>
      </c>
      <c r="D35" s="3">
        <f>SUM(D36:D38)</f>
        <v>1910974.2400000002</v>
      </c>
      <c r="E35" s="4">
        <f>SUM(E36:E38)</f>
        <v>1910974.2400000002</v>
      </c>
      <c r="F35" s="68">
        <f>IFERROR(SUM(F36:F38),0)</f>
        <v>-5032020.6596566197</v>
      </c>
      <c r="G35" s="3">
        <f>SUM(G36:G38)</f>
        <v>20376588.030000001</v>
      </c>
      <c r="H35" s="68">
        <f>IFERROR(E35-G35,0)</f>
        <v>-18465613.789999999</v>
      </c>
      <c r="I35" s="20">
        <f>IFERROR(E35/C35-1,0)</f>
        <v>-0.72476225784142345</v>
      </c>
      <c r="J35" s="11">
        <f>IFERROR(E35/G35-1,0)</f>
        <v>-0.90621716269738017</v>
      </c>
      <c r="K35" s="48">
        <f>SUM(K36:K38)</f>
        <v>1910974.24</v>
      </c>
      <c r="L35" s="68">
        <f>IFERROR(SUM(L36:L38),0)</f>
        <v>1.1641532182693481E-10</v>
      </c>
      <c r="M35" s="129"/>
      <c r="N35" s="130"/>
    </row>
    <row r="36" spans="1:14" s="27" customFormat="1" ht="15" customHeight="1" thickBot="1" x14ac:dyDescent="0.3">
      <c r="A36" s="5"/>
      <c r="B36" s="6" t="s">
        <v>5</v>
      </c>
      <c r="C36" s="42">
        <f>SUM('Region Berlin'!C36+'Region Nord'!C36+'Region Südwest'!C36+'Region West'!C36+'Region Ost'!C36+'Region Süd'!C36+'Region Austria'!C36+'Region Schweiz'!C36+'Region Ungarn'!C36)</f>
        <v>4795280.7599929068</v>
      </c>
      <c r="D36" s="42">
        <f>SUM('Region Berlin'!D36+'Region Nord'!D36+'Region Südwest'!D36+'Region West'!D36+'Region Ost'!D36+'Region Süd'!D36+'Region Austria'!D36+'Region Schweiz'!D36+'Region Ungarn'!D36)</f>
        <v>1035047.9516</v>
      </c>
      <c r="E36" s="42">
        <f>SUM('Region Berlin'!E36+'Region Nord'!E36+'Region Südwest'!E36+'Region West'!E36+'Region Ost'!E36+'Region Süd'!E36+'Region Austria'!E36+'Region Schweiz'!E36+'Region Ungarn'!E36)</f>
        <v>1035047.9516</v>
      </c>
      <c r="F36" s="64">
        <f>IFERROR(E36-C36,0)</f>
        <v>-3760232.8083929066</v>
      </c>
      <c r="G36" s="42">
        <f>SUM('Region Berlin'!G36+'Region Nord'!G36+'Region Südwest'!G36+'Region West'!G36+'Region Ost'!G36+'Region Süd'!G36+'Region Austria'!G36+'Region Schweiz'!G36+'Region Ungarn'!G36)</f>
        <v>13632232.119999999</v>
      </c>
      <c r="H36" s="64">
        <f t="shared" ref="H36:H38" si="12">IFERROR(E36-G36,0)</f>
        <v>-12597184.168399999</v>
      </c>
      <c r="I36" s="21">
        <f t="shared" ref="I36:I38" si="13">IFERROR(E36/C36-1,0)</f>
        <v>-0.78415279450675357</v>
      </c>
      <c r="J36" s="22">
        <f t="shared" ref="J36:J38" si="14">IFERROR(E36/G36-1,0)</f>
        <v>-0.92407347949412699</v>
      </c>
      <c r="K36" s="49">
        <f>SUM('Region Berlin'!K36+'Region Nord'!K36+'Region Südwest'!K36+'Region West'!K36+'Region Ost'!K36+'Region Süd'!K36+'Region Austria'!K36+'Region Schweiz'!K36+'Region Ungarn'!K36)</f>
        <v>1035047.9516</v>
      </c>
      <c r="L36" s="64">
        <f>IFERROR(E36-K36,0)</f>
        <v>0</v>
      </c>
      <c r="M36" s="129"/>
      <c r="N36" s="130"/>
    </row>
    <row r="37" spans="1:14" s="27" customFormat="1" ht="15" customHeight="1" thickBot="1" x14ac:dyDescent="0.3">
      <c r="A37" s="5"/>
      <c r="B37" s="6" t="s">
        <v>6</v>
      </c>
      <c r="C37" s="42">
        <f>SUM('Region Berlin'!C37+'Region Nord'!C37+'Region Südwest'!C37+'Region West'!C37+'Region Ost'!C37+'Region Süd'!C37+'Region Austria'!C37+'Region Schweiz'!C37+'Region Ungarn'!C37)</f>
        <v>1590888.4269856531</v>
      </c>
      <c r="D37" s="42">
        <f>SUM('Region Berlin'!D37+'Region Nord'!D37+'Region Südwest'!D37+'Region West'!D37+'Region Ost'!D37+'Region Süd'!D37+'Region Austria'!D37+'Region Schweiz'!D37+'Region Ungarn'!D37)</f>
        <v>525949.36680000008</v>
      </c>
      <c r="E37" s="42">
        <f>SUM('Region Berlin'!E37+'Region Nord'!E37+'Region Südwest'!E37+'Region West'!E37+'Region Ost'!E37+'Region Süd'!E37+'Region Austria'!E37+'Region Schweiz'!E37+'Region Ungarn'!E37)</f>
        <v>525949.36680000008</v>
      </c>
      <c r="F37" s="64">
        <f t="shared" ref="F37:F38" si="15">IFERROR(E37-C37,0)</f>
        <v>-1064939.0601856532</v>
      </c>
      <c r="G37" s="42">
        <f>SUM('Region Berlin'!G37+'Region Nord'!G37+'Region Südwest'!G37+'Region West'!G37+'Region Ost'!G37+'Region Süd'!G37+'Region Austria'!G37+'Region Schweiz'!G37+'Region Ungarn'!G37)</f>
        <v>4754050.72</v>
      </c>
      <c r="H37" s="64">
        <f t="shared" si="12"/>
        <v>-4228101.3531999998</v>
      </c>
      <c r="I37" s="21">
        <f t="shared" si="13"/>
        <v>-0.6693989610594212</v>
      </c>
      <c r="J37" s="22">
        <f t="shared" si="14"/>
        <v>-0.88936816248355044</v>
      </c>
      <c r="K37" s="49">
        <f>SUM('Region Berlin'!K37+'Region Nord'!K37+'Region Südwest'!K37+'Region West'!K37+'Region Ost'!K37+'Region Süd'!K37+'Region Austria'!K37+'Region Schweiz'!K37+'Region Ungarn'!K37)</f>
        <v>525949.36679999996</v>
      </c>
      <c r="L37" s="64">
        <f>IFERROR(E37-K37,0)</f>
        <v>1.1641532182693481E-10</v>
      </c>
      <c r="M37" s="129"/>
      <c r="N37" s="130"/>
    </row>
    <row r="38" spans="1:14" s="27" customFormat="1" ht="15" customHeight="1" thickBot="1" x14ac:dyDescent="0.3">
      <c r="A38" s="5"/>
      <c r="B38" s="6" t="s">
        <v>7</v>
      </c>
      <c r="C38" s="42">
        <f>SUM('Region Berlin'!C38+'Region Nord'!C38+'Region Südwest'!C38+'Region West'!C38+'Region Ost'!C38+'Region Süd'!C38+'Region Austria'!C38+'Region Schweiz'!C38+'Region Ungarn'!C38)</f>
        <v>556825.71267806028</v>
      </c>
      <c r="D38" s="42">
        <f>SUM('Region Berlin'!D38+'Region Nord'!D38+'Region Südwest'!D38+'Region West'!D38+'Region Ost'!D38+'Region Süd'!D38+'Region Austria'!D38+'Region Schweiz'!D38+'Region Ungarn'!D38)</f>
        <v>349976.9216</v>
      </c>
      <c r="E38" s="42">
        <f>SUM('Region Berlin'!E38+'Region Nord'!E38+'Region Südwest'!E38+'Region West'!E38+'Region Ost'!E38+'Region Süd'!E38+'Region Austria'!E38+'Region Schweiz'!E38+'Region Ungarn'!E38)</f>
        <v>349976.9216</v>
      </c>
      <c r="F38" s="64">
        <f t="shared" si="15"/>
        <v>-206848.79107806028</v>
      </c>
      <c r="G38" s="42">
        <f>SUM('Region Berlin'!G38+'Region Nord'!G38+'Region Südwest'!G38+'Region West'!G38+'Region Ost'!G38+'Region Süd'!G38+'Region Austria'!G38+'Region Schweiz'!G38+'Region Ungarn'!G38)</f>
        <v>1990305.19</v>
      </c>
      <c r="H38" s="64">
        <f t="shared" si="12"/>
        <v>-1640328.2683999999</v>
      </c>
      <c r="I38" s="21">
        <f t="shared" si="13"/>
        <v>-0.37147851898436657</v>
      </c>
      <c r="J38" s="22">
        <f t="shared" si="14"/>
        <v>-0.82415916746918594</v>
      </c>
      <c r="K38" s="49">
        <f>SUM('Region Berlin'!K38+'Region Nord'!K38+'Region Südwest'!K38+'Region West'!K38+'Region Ost'!K38+'Region Süd'!K38+'Region Austria'!K38+'Region Schweiz'!K38+'Region Ungarn'!K38)</f>
        <v>349976.9216</v>
      </c>
      <c r="L38" s="64">
        <f>IFERROR(E38-K38,0)</f>
        <v>0</v>
      </c>
      <c r="M38" s="129"/>
      <c r="N38" s="130"/>
    </row>
    <row r="39" spans="1:14" s="27" customFormat="1" ht="5.0999999999999996" customHeight="1" thickBot="1" x14ac:dyDescent="0.3">
      <c r="A39" s="5"/>
      <c r="B39" s="6"/>
      <c r="C39" s="7"/>
      <c r="D39" s="7"/>
      <c r="E39" s="8"/>
      <c r="F39" s="64"/>
      <c r="G39" s="7"/>
      <c r="H39" s="64"/>
      <c r="I39" s="21"/>
      <c r="J39" s="21"/>
      <c r="K39" s="50"/>
      <c r="L39" s="64"/>
      <c r="M39" s="129"/>
      <c r="N39" s="130"/>
    </row>
    <row r="40" spans="1:14" s="27" customFormat="1" ht="15" customHeight="1" thickBot="1" x14ac:dyDescent="0.3">
      <c r="A40" s="5"/>
      <c r="B40" s="6" t="s">
        <v>8</v>
      </c>
      <c r="C40" s="42">
        <f>SUM('Region Berlin'!C40+'Region Nord'!C40+'Region Südwest'!C40+'Region West'!C40+'Region Ost'!C40+'Region Süd'!C40+'Region Austria'!C40+'Region Schweiz'!C40+'Region Ungarn'!C40)</f>
        <v>260456</v>
      </c>
      <c r="D40" s="42">
        <f>SUM('Region Berlin'!D40+'Region Nord'!D40+'Region Südwest'!D40+'Region West'!D40+'Region Ost'!D40+'Region Süd'!D40+'Region Austria'!D40+'Region Schweiz'!D40+'Region Ungarn'!D40)</f>
        <v>255724</v>
      </c>
      <c r="E40" s="43">
        <f>SUM('Region Berlin'!E40+'Region Nord'!E40+'Region Südwest'!E40+'Region West'!E40+'Region Ost'!E40+'Region Süd'!E40+'Region Austria'!E40+'Region Schweiz'!E40+'Region Ungarn'!E40)</f>
        <v>255724</v>
      </c>
      <c r="F40" s="64">
        <f>IFERROR(E40-C40,0)</f>
        <v>-4732</v>
      </c>
      <c r="G40" s="42">
        <f>SUM('Region Berlin'!G40+'Region Nord'!G40+'Region Südwest'!G40+'Region West'!G40+'Region Ost'!G40+'Region Süd'!G40+'Region Austria'!G40+'Region Schweiz'!G40+'Region Ungarn'!G40)</f>
        <v>273209</v>
      </c>
      <c r="H40" s="64">
        <f>IFERROR(E40-G40,0)</f>
        <v>-17485</v>
      </c>
      <c r="I40" s="23"/>
      <c r="J40" s="24"/>
      <c r="K40" s="49">
        <f>SUM('Region Berlin'!K40+'Region Nord'!K40+'Region Südwest'!K40+'Region West'!K40+'Region Ost'!K40+'Region Süd'!K40+'Region Austria'!K40+'Region Schweiz'!K40+'Region Ungarn'!K40)</f>
        <v>255724</v>
      </c>
      <c r="L40" s="64">
        <f>IFERROR(E40-K40,0)</f>
        <v>0</v>
      </c>
      <c r="M40" s="129"/>
      <c r="N40" s="130"/>
    </row>
    <row r="41" spans="1:14" s="27" customFormat="1" ht="15" customHeight="1" thickBot="1" x14ac:dyDescent="0.3">
      <c r="A41" s="5"/>
      <c r="B41" s="6" t="s">
        <v>9</v>
      </c>
      <c r="C41" s="42">
        <f>SUM('Region Berlin'!C41+'Region Nord'!C41+'Region Südwest'!C41+'Region West'!C41+'Region Ost'!C41+'Region Süd'!C41+'Region Austria'!C41+'Region Schweiz'!C41+'Region Ungarn'!C41)</f>
        <v>51104</v>
      </c>
      <c r="D41" s="42">
        <f>SUM('Region Berlin'!D41+'Region Nord'!D41+'Region Südwest'!D41+'Region West'!D41+'Region Ost'!D41+'Region Süd'!D41+'Region Austria'!D41+'Region Schweiz'!D41+'Region Ungarn'!D41)</f>
        <v>11984</v>
      </c>
      <c r="E41" s="43">
        <f>SUM('Region Berlin'!E41+'Region Nord'!E41+'Region Südwest'!E41+'Region West'!E41+'Region Ost'!E41+'Region Süd'!E41+'Region Austria'!E41+'Region Schweiz'!E41+'Region Ungarn'!E41)</f>
        <v>11984</v>
      </c>
      <c r="F41" s="64">
        <f>IFERROR(E41-C41,0)</f>
        <v>-39120</v>
      </c>
      <c r="G41" s="42">
        <f>SUM('Region Berlin'!G41+'Region Nord'!G41+'Region Südwest'!G41+'Region West'!G41+'Region Ost'!G41+'Region Süd'!G41+'Region Austria'!G41+'Region Schweiz'!G41+'Region Ungarn'!G41)</f>
        <v>155004</v>
      </c>
      <c r="H41" s="64">
        <f>IFERROR(E41-G41,0)</f>
        <v>-143020</v>
      </c>
      <c r="I41" s="23"/>
      <c r="J41" s="24"/>
      <c r="K41" s="49">
        <f>SUM('Region Berlin'!K41+'Region Nord'!K41+'Region Südwest'!K41+'Region West'!K41+'Region Ost'!K41+'Region Süd'!K41+'Region Austria'!K41+'Region Schweiz'!K41+'Region Ungarn'!K41)</f>
        <v>11984</v>
      </c>
      <c r="L41" s="64">
        <f>IFERROR(E41-K41,0)</f>
        <v>0</v>
      </c>
      <c r="M41" s="129"/>
      <c r="N41" s="130"/>
    </row>
    <row r="42" spans="1:14" s="35" customFormat="1" ht="15" customHeight="1" thickBot="1" x14ac:dyDescent="0.3">
      <c r="A42" s="9"/>
      <c r="B42" s="10" t="s">
        <v>10</v>
      </c>
      <c r="C42" s="11">
        <f>IFERROR(C41/C40,0)</f>
        <v>0.19620972448321405</v>
      </c>
      <c r="D42" s="11">
        <f>IFERROR(D41/D40,0)</f>
        <v>4.6863024197963427E-2</v>
      </c>
      <c r="E42" s="11">
        <f>IFERROR(E41/E40,0)</f>
        <v>4.6863024197963427E-2</v>
      </c>
      <c r="F42" s="65">
        <f>IFERROR(E42-C42,0)</f>
        <v>-0.14934670028525063</v>
      </c>
      <c r="G42" s="11">
        <f>IFERROR(G41/G40,0)</f>
        <v>0.56734587806404624</v>
      </c>
      <c r="H42" s="65">
        <f>IFERROR(E42-G42,0)</f>
        <v>-0.52048285386608284</v>
      </c>
      <c r="I42" s="20">
        <f>IFERROR(E42/C42-1,0)</f>
        <v>-0.76115850362975968</v>
      </c>
      <c r="J42" s="11">
        <f>IFERROR(E42/G42-1,0)</f>
        <v>-0.91739955112060723</v>
      </c>
      <c r="K42" s="12">
        <f>IFERROR(K41/K40,0)</f>
        <v>4.6863024197963427E-2</v>
      </c>
      <c r="L42" s="65">
        <f>IFERROR(E42-K42,0)</f>
        <v>0</v>
      </c>
      <c r="M42" s="129"/>
      <c r="N42" s="130"/>
    </row>
    <row r="43" spans="1:14" s="27" customFormat="1" ht="5.0999999999999996" customHeight="1" thickBot="1" x14ac:dyDescent="0.3">
      <c r="A43" s="5"/>
      <c r="B43" s="6"/>
      <c r="C43" s="7"/>
      <c r="D43" s="13"/>
      <c r="E43" s="14"/>
      <c r="F43" s="64"/>
      <c r="G43" s="13"/>
      <c r="H43" s="64"/>
      <c r="I43" s="21"/>
      <c r="J43" s="22"/>
      <c r="K43" s="51"/>
      <c r="L43" s="64"/>
      <c r="M43" s="129"/>
      <c r="N43" s="130"/>
    </row>
    <row r="44" spans="1:14" s="27" customFormat="1" ht="15" customHeight="1" thickBot="1" x14ac:dyDescent="0.3">
      <c r="A44" s="5"/>
      <c r="B44" s="6" t="s">
        <v>11</v>
      </c>
      <c r="C44" s="42">
        <f>SUM('Region Berlin'!C44+'Region Nord'!C44+'Region Südwest'!C44+'Region West'!C44+'Region Ost'!C44+'Region Süd'!C44+'Region Austria'!C44+'Region Schweiz'!C44+'Region Ungarn'!C44)</f>
        <v>77689.658735999998</v>
      </c>
      <c r="D44" s="42">
        <f>SUM('Region Berlin'!D44+'Region Nord'!D44+'Region Südwest'!D44+'Region West'!D44+'Region Ost'!D44+'Region Süd'!D44+'Region Austria'!D44+'Region Schweiz'!D44+'Region Ungarn'!D44)</f>
        <v>15919</v>
      </c>
      <c r="E44" s="43">
        <f>SUM('Region Berlin'!E44+'Region Nord'!E44+'Region Südwest'!E44+'Region West'!E44+'Region Ost'!E44+'Region Süd'!E44+'Region Austria'!E44+'Region Schweiz'!E44+'Region Ungarn'!E44)</f>
        <v>15919</v>
      </c>
      <c r="F44" s="64">
        <f>IFERROR(E44-C44,0)</f>
        <v>-61770.658735999998</v>
      </c>
      <c r="G44" s="42">
        <f>SUM('Region Berlin'!G44+'Region Nord'!G44+'Region Südwest'!G44+'Region West'!G44+'Region Ost'!G44+'Region Süd'!G44+'Region Austria'!G44+'Region Schweiz'!G44+'Region Ungarn'!G44)</f>
        <v>225005</v>
      </c>
      <c r="H44" s="64">
        <f>IFERROR(E44-G44,0)</f>
        <v>-209086</v>
      </c>
      <c r="I44" s="21"/>
      <c r="J44" s="22"/>
      <c r="K44" s="49">
        <f>SUM('Region Berlin'!K44+'Region Nord'!K44+'Region Südwest'!K44+'Region West'!K44+'Region Ost'!K44+'Region Süd'!K44+'Region Austria'!K44+'Region Schweiz'!K44+'Region Ungarn'!K44)</f>
        <v>15919</v>
      </c>
      <c r="L44" s="64">
        <f>IFERROR(E44-K44,0)</f>
        <v>0</v>
      </c>
      <c r="M44" s="129"/>
      <c r="N44" s="130"/>
    </row>
    <row r="45" spans="1:14" s="27" customFormat="1" ht="15" customHeight="1" thickBot="1" x14ac:dyDescent="0.3">
      <c r="A45" s="5"/>
      <c r="B45" s="6" t="s">
        <v>12</v>
      </c>
      <c r="C45" s="15">
        <f>IFERROR(C44/C41,0)</f>
        <v>1.5202265720100188</v>
      </c>
      <c r="D45" s="15">
        <f>IFERROR(D44/D41,0)</f>
        <v>1.3283544726301735</v>
      </c>
      <c r="E45" s="15">
        <f>IFERROR(E44/E41,0)</f>
        <v>1.3283544726301735</v>
      </c>
      <c r="F45" s="66">
        <f>IFERROR(E45-C45,0)</f>
        <v>-0.19187209937984528</v>
      </c>
      <c r="G45" s="15">
        <f>IFERROR(G44/G41,0)</f>
        <v>1.4516077004464401</v>
      </c>
      <c r="H45" s="66">
        <f>IFERROR(E45-G45,0)</f>
        <v>-0.12325322781626658</v>
      </c>
      <c r="I45" s="21"/>
      <c r="J45" s="22"/>
      <c r="K45" s="52">
        <f>IFERROR(K44/K41,0)</f>
        <v>1.3283544726301735</v>
      </c>
      <c r="L45" s="66">
        <f>IFERROR(E45-K45,0)</f>
        <v>0</v>
      </c>
      <c r="M45" s="129"/>
      <c r="N45" s="130"/>
    </row>
    <row r="46" spans="1:14" s="27" customFormat="1" ht="5.0999999999999996" customHeight="1" thickBot="1" x14ac:dyDescent="0.3">
      <c r="A46" s="5"/>
      <c r="B46" s="6"/>
      <c r="C46" s="7"/>
      <c r="D46" s="13"/>
      <c r="E46" s="14"/>
      <c r="F46" s="66"/>
      <c r="G46" s="13"/>
      <c r="H46" s="66"/>
      <c r="I46" s="21"/>
      <c r="J46" s="22"/>
      <c r="K46" s="51"/>
      <c r="L46" s="66"/>
      <c r="M46" s="129"/>
      <c r="N46" s="130"/>
    </row>
    <row r="47" spans="1:14" s="27" customFormat="1" ht="15" customHeight="1" thickBot="1" x14ac:dyDescent="0.3">
      <c r="A47" s="5"/>
      <c r="B47" s="6" t="s">
        <v>13</v>
      </c>
      <c r="C47" s="15">
        <f>IFERROR(C36/C41,0)</f>
        <v>93.83376565421311</v>
      </c>
      <c r="D47" s="15">
        <f>IFERROR(D36/D41,0)</f>
        <v>86.36915483978639</v>
      </c>
      <c r="E47" s="15">
        <f>IFERROR(E36/E41,0)</f>
        <v>86.36915483978639</v>
      </c>
      <c r="F47" s="66">
        <f>IFERROR(E47-C47,0)</f>
        <v>-7.4646108144267203</v>
      </c>
      <c r="G47" s="15">
        <f>IFERROR(G36/G41,0)</f>
        <v>87.947615029289565</v>
      </c>
      <c r="H47" s="66">
        <f>IFERROR(E47-G47,0)</f>
        <v>-1.5784601895031756</v>
      </c>
      <c r="I47" s="21">
        <f>IFERROR(E47/C47-1,0)</f>
        <v>-7.9551436120922192E-2</v>
      </c>
      <c r="J47" s="22">
        <f>IFERROR(E47/G47-1,0)</f>
        <v>-1.7947731601107075E-2</v>
      </c>
      <c r="K47" s="52">
        <f>IFERROR(K36/K41,0)</f>
        <v>86.36915483978639</v>
      </c>
      <c r="L47" s="66">
        <f>IFERROR(E47-K47,0)</f>
        <v>0</v>
      </c>
      <c r="M47" s="129"/>
      <c r="N47" s="130"/>
    </row>
    <row r="48" spans="1:14" s="35" customFormat="1" ht="15" customHeight="1" thickBot="1" x14ac:dyDescent="0.3">
      <c r="A48" s="9"/>
      <c r="B48" s="10" t="s">
        <v>14</v>
      </c>
      <c r="C48" s="16">
        <f>IFERROR(C36/C40,0)</f>
        <v>18.411097306235629</v>
      </c>
      <c r="D48" s="16">
        <f>IFERROR(D36/D40,0)</f>
        <v>4.0475197932145592</v>
      </c>
      <c r="E48" s="16">
        <f>IFERROR(E36/E40,0)</f>
        <v>4.0475197932145592</v>
      </c>
      <c r="F48" s="67">
        <f t="shared" ref="F48:F49" si="16">IFERROR(E48-C48,0)</f>
        <v>-14.36357751302107</v>
      </c>
      <c r="G48" s="16">
        <f>IFERROR(G36/G40,0)</f>
        <v>49.896716872430993</v>
      </c>
      <c r="H48" s="67">
        <f t="shared" ref="H48:H49" si="17">IFERROR(E48-G48,0)</f>
        <v>-45.849197079216431</v>
      </c>
      <c r="I48" s="20">
        <f>IFERROR(E48/C48-1,0)</f>
        <v>-0.78015868767128238</v>
      </c>
      <c r="J48" s="11">
        <f>IFERROR(E48/G48-1,0)</f>
        <v>-0.91888204180722555</v>
      </c>
      <c r="K48" s="53">
        <f>IFERROR(K36/K40,0)</f>
        <v>4.0475197932145592</v>
      </c>
      <c r="L48" s="67">
        <f>IFERROR(E48-K48,0)</f>
        <v>0</v>
      </c>
      <c r="M48" s="129"/>
      <c r="N48" s="130"/>
    </row>
    <row r="49" spans="1:14" ht="15" customHeight="1" thickBot="1" x14ac:dyDescent="0.3">
      <c r="A49" s="17"/>
      <c r="B49" s="18" t="s">
        <v>34</v>
      </c>
      <c r="C49" s="19">
        <f>IFERROR(C35/C41,0)</f>
        <v>135.86010683423254</v>
      </c>
      <c r="D49" s="19">
        <f>IFERROR(D35/D41,0)</f>
        <v>159.46046728971965</v>
      </c>
      <c r="E49" s="19">
        <f>IFERROR(E35/E41,0)</f>
        <v>159.46046728971965</v>
      </c>
      <c r="F49" s="69">
        <f t="shared" si="16"/>
        <v>23.600360455487106</v>
      </c>
      <c r="G49" s="19">
        <f>IFERROR(G35/G41,0)</f>
        <v>131.45846578152822</v>
      </c>
      <c r="H49" s="69">
        <f t="shared" si="17"/>
        <v>28.002001508191427</v>
      </c>
      <c r="I49" s="25">
        <f>IFERROR(E49/C49-1,0)</f>
        <v>0.17371074560012456</v>
      </c>
      <c r="J49" s="26">
        <f>IFERROR(E49/G49-1,0)</f>
        <v>0.21301025644653548</v>
      </c>
      <c r="K49" s="54">
        <f>IFERROR(K35/K41,0)</f>
        <v>159.46046728971962</v>
      </c>
      <c r="L49" s="69">
        <f>IFERROR(E49-K49,0)</f>
        <v>2.8421709430404007E-14</v>
      </c>
      <c r="M49" s="129"/>
      <c r="N49" s="130"/>
    </row>
    <row r="50" spans="1:14" s="27" customFormat="1" ht="15" customHeight="1" thickBot="1" x14ac:dyDescent="0.3">
      <c r="A50" s="1"/>
      <c r="B50" s="2" t="s">
        <v>23</v>
      </c>
      <c r="C50" s="3">
        <f>SUM(C51:C53)</f>
        <v>9720384.6805569865</v>
      </c>
      <c r="D50" s="3">
        <f>SUM(D51:D53)</f>
        <v>1709134.9726213557</v>
      </c>
      <c r="E50" s="4">
        <f>SUM(E51:E53)</f>
        <v>1709134.9726213557</v>
      </c>
      <c r="F50" s="68">
        <f>IFERROR(SUM(F51:F53),0)</f>
        <v>-8011249.7079356294</v>
      </c>
      <c r="G50" s="3">
        <f>SUM(G51:G53)</f>
        <v>11868353.990000002</v>
      </c>
      <c r="H50" s="68">
        <f>IFERROR(E50-G50,0)</f>
        <v>-10159219.017378647</v>
      </c>
      <c r="I50" s="20">
        <f>IFERROR(E50/C50-1,0)</f>
        <v>-0.82417002734058253</v>
      </c>
      <c r="J50" s="11">
        <f>IFERROR(E50/G50-1,0)</f>
        <v>-0.8559922484565734</v>
      </c>
      <c r="K50" s="48">
        <f>SUM(K51:K53)</f>
        <v>1709134.9726213557</v>
      </c>
      <c r="L50" s="68">
        <f>IFERROR(SUM(L51:L53),0)</f>
        <v>0</v>
      </c>
      <c r="M50" s="129"/>
      <c r="N50" s="130"/>
    </row>
    <row r="51" spans="1:14" s="27" customFormat="1" ht="15" customHeight="1" thickBot="1" x14ac:dyDescent="0.3">
      <c r="A51" s="5"/>
      <c r="B51" s="6" t="s">
        <v>5</v>
      </c>
      <c r="C51" s="42">
        <f>SUM('Region Berlin'!C51+'Region Nord'!C51+'Region Südwest'!C51+'Region West'!C51+'Region Ost'!C51+'Region Süd'!C51+'Region Austria'!C51+'Region Schweiz'!C51+'Region Ungarn'!C51)</f>
        <v>6665995.9397727232</v>
      </c>
      <c r="D51" s="42">
        <f>SUM('Region Berlin'!D51+'Region Nord'!D51+'Region Südwest'!D51+'Region West'!D51+'Region Ost'!D51+'Region Süd'!D51+'Region Austria'!D51+'Region Schweiz'!D51+'Region Ungarn'!D51)</f>
        <v>977396.55160000012</v>
      </c>
      <c r="E51" s="42">
        <f>SUM('Region Berlin'!E51+'Region Nord'!E51+'Region Südwest'!E51+'Region West'!E51+'Region Ost'!E51+'Region Süd'!E51+'Region Austria'!E51+'Region Schweiz'!E51+'Region Ungarn'!E51)</f>
        <v>977396.55160000012</v>
      </c>
      <c r="F51" s="64">
        <f>IFERROR(E51-C51,0)</f>
        <v>-5688599.3881727234</v>
      </c>
      <c r="G51" s="42">
        <f>SUM('Region Berlin'!G51+'Region Nord'!G51+'Region Südwest'!G51+'Region West'!G51+'Region Ost'!G51+'Region Süd'!G51+'Region Austria'!G51+'Region Schweiz'!G51+'Region Ungarn'!G51)</f>
        <v>4921581.41</v>
      </c>
      <c r="H51" s="64">
        <f t="shared" ref="H51:H53" si="18">IFERROR(E51-G51,0)</f>
        <v>-3944184.8584000003</v>
      </c>
      <c r="I51" s="21">
        <f t="shared" ref="I51:I53" si="19">IFERROR(E51/C51-1,0)</f>
        <v>-0.85337576553739636</v>
      </c>
      <c r="J51" s="22">
        <f t="shared" ref="J51:J53" si="20">IFERROR(E51/G51-1,0)</f>
        <v>-0.80140599734588158</v>
      </c>
      <c r="K51" s="49">
        <f>SUM('Region Berlin'!K51+'Region Nord'!K51+'Region Südwest'!K51+'Region West'!K51+'Region Ost'!K51+'Region Süd'!K51+'Region Austria'!K51+'Region Schweiz'!K51+'Region Ungarn'!K51)</f>
        <v>977396.55160000012</v>
      </c>
      <c r="L51" s="64">
        <f>IFERROR(E51-K51,0)</f>
        <v>0</v>
      </c>
      <c r="M51" s="129"/>
      <c r="N51" s="130"/>
    </row>
    <row r="52" spans="1:14" s="27" customFormat="1" ht="15" customHeight="1" thickBot="1" x14ac:dyDescent="0.3">
      <c r="A52" s="5"/>
      <c r="B52" s="6" t="s">
        <v>6</v>
      </c>
      <c r="C52" s="42">
        <f>SUM('Region Berlin'!C52+'Region Nord'!C52+'Region Südwest'!C52+'Region West'!C52+'Region Ost'!C52+'Region Süd'!C52+'Region Austria'!C52+'Region Schweiz'!C52+'Region Ungarn'!C52)</f>
        <v>2258453.2825048338</v>
      </c>
      <c r="D52" s="42">
        <f>SUM('Region Berlin'!D52+'Region Nord'!D52+'Region Südwest'!D52+'Region West'!D52+'Region Ost'!D52+'Region Süd'!D52+'Region Austria'!D52+'Region Schweiz'!D52+'Region Ungarn'!D52)</f>
        <v>485491.99359999993</v>
      </c>
      <c r="E52" s="42">
        <f>SUM('Region Berlin'!E52+'Region Nord'!E52+'Region Südwest'!E52+'Region West'!E52+'Region Ost'!E52+'Region Süd'!E52+'Region Austria'!E52+'Region Schweiz'!E52+'Region Ungarn'!E52)</f>
        <v>485491.99359999993</v>
      </c>
      <c r="F52" s="64">
        <f t="shared" ref="F52:F53" si="21">IFERROR(E52-C52,0)</f>
        <v>-1772961.2889048338</v>
      </c>
      <c r="G52" s="42">
        <f>SUM('Region Berlin'!G52+'Region Nord'!G52+'Region Südwest'!G52+'Region West'!G52+'Region Ost'!G52+'Region Süd'!G52+'Region Austria'!G52+'Region Schweiz'!G52+'Region Ungarn'!G52)</f>
        <v>1741577.53</v>
      </c>
      <c r="H52" s="64">
        <f t="shared" si="18"/>
        <v>-1256085.5364000001</v>
      </c>
      <c r="I52" s="21">
        <f t="shared" si="19"/>
        <v>-0.78503341319438569</v>
      </c>
      <c r="J52" s="22">
        <f t="shared" si="20"/>
        <v>-0.72123434918226126</v>
      </c>
      <c r="K52" s="49">
        <f>SUM('Region Berlin'!K52+'Region Nord'!K52+'Region Südwest'!K52+'Region West'!K52+'Region Ost'!K52+'Region Süd'!K52+'Region Austria'!K52+'Region Schweiz'!K52+'Region Ungarn'!K52)</f>
        <v>485491.99359999993</v>
      </c>
      <c r="L52" s="64">
        <f>IFERROR(E52-K52,0)</f>
        <v>0</v>
      </c>
      <c r="M52" s="129"/>
      <c r="N52" s="130"/>
    </row>
    <row r="53" spans="1:14" s="27" customFormat="1" ht="15" customHeight="1" thickBot="1" x14ac:dyDescent="0.3">
      <c r="A53" s="5"/>
      <c r="B53" s="6" t="s">
        <v>7</v>
      </c>
      <c r="C53" s="42">
        <f>SUM('Region Berlin'!C53+'Region Nord'!C53+'Region Südwest'!C53+'Region West'!C53+'Region Ost'!C53+'Region Süd'!C53+'Region Austria'!C53+'Region Schweiz'!C53+'Region Ungarn'!C53)</f>
        <v>795935.45827942807</v>
      </c>
      <c r="D53" s="42">
        <f>SUM('Region Berlin'!D53+'Region Nord'!D53+'Region Südwest'!D53+'Region West'!D53+'Region Ost'!D53+'Region Süd'!D53+'Region Austria'!D53+'Region Schweiz'!D53+'Region Ungarn'!D53)</f>
        <v>246246.42742135562</v>
      </c>
      <c r="E53" s="42">
        <f>SUM('Region Berlin'!E53+'Region Nord'!E53+'Region Südwest'!E53+'Region West'!E53+'Region Ost'!E53+'Region Süd'!E53+'Region Austria'!E53+'Region Schweiz'!E53+'Region Ungarn'!E53)</f>
        <v>246246.42742135562</v>
      </c>
      <c r="F53" s="64">
        <f t="shared" si="21"/>
        <v>-549689.03085807245</v>
      </c>
      <c r="G53" s="42">
        <f>SUM('Region Berlin'!G53+'Region Nord'!G53+'Region Südwest'!G53+'Region West'!G53+'Region Ost'!G53+'Region Süd'!G53+'Region Austria'!G53+'Region Schweiz'!G53+'Region Ungarn'!G53)</f>
        <v>5205195.0500000007</v>
      </c>
      <c r="H53" s="64">
        <f t="shared" si="18"/>
        <v>-4958948.6225786451</v>
      </c>
      <c r="I53" s="21">
        <f t="shared" si="19"/>
        <v>-0.69062010636683291</v>
      </c>
      <c r="J53" s="22">
        <f t="shared" si="20"/>
        <v>-0.95269218058959082</v>
      </c>
      <c r="K53" s="49">
        <f>SUM('Region Berlin'!K53+'Region Nord'!K53+'Region Südwest'!K53+'Region West'!K53+'Region Ost'!K53+'Region Süd'!K53+'Region Austria'!K53+'Region Schweiz'!K53+'Region Ungarn'!K53)</f>
        <v>246246.42742135562</v>
      </c>
      <c r="L53" s="64">
        <f>IFERROR(E53-K53,0)</f>
        <v>0</v>
      </c>
      <c r="M53" s="129"/>
      <c r="N53" s="130"/>
    </row>
    <row r="54" spans="1:14" s="27" customFormat="1" ht="5.0999999999999996" customHeight="1" thickBot="1" x14ac:dyDescent="0.3">
      <c r="A54" s="5"/>
      <c r="B54" s="6"/>
      <c r="C54" s="7"/>
      <c r="D54" s="7"/>
      <c r="E54" s="8"/>
      <c r="F54" s="64"/>
      <c r="G54" s="7"/>
      <c r="H54" s="64"/>
      <c r="I54" s="21"/>
      <c r="J54" s="21"/>
      <c r="K54" s="50"/>
      <c r="L54" s="64"/>
      <c r="M54" s="129"/>
      <c r="N54" s="130"/>
    </row>
    <row r="55" spans="1:14" s="27" customFormat="1" ht="15" customHeight="1" thickBot="1" x14ac:dyDescent="0.3">
      <c r="A55" s="5"/>
      <c r="B55" s="6" t="s">
        <v>8</v>
      </c>
      <c r="C55" s="42">
        <f>SUM('Region Berlin'!C55+'Region Nord'!C55+'Region Südwest'!C55+'Region West'!C55+'Region Ost'!C55+'Region Süd'!C55+'Region Austria'!C55+'Region Schweiz'!C55+'Region Ungarn'!C55)</f>
        <v>288362</v>
      </c>
      <c r="D55" s="42">
        <f>SUM('Region Berlin'!D55+'Region Nord'!D55+'Region Südwest'!D55+'Region West'!D55+'Region Ost'!D55+'Region Süd'!D55+'Region Austria'!D55+'Region Schweiz'!D55+'Region Ungarn'!D55)</f>
        <v>283123</v>
      </c>
      <c r="E55" s="43">
        <f>SUM('Region Berlin'!E55+'Region Nord'!E55+'Region Südwest'!E55+'Region West'!E55+'Region Ost'!E55+'Region Süd'!E55+'Region Austria'!E55+'Region Schweiz'!E55+'Region Ungarn'!E55)</f>
        <v>283123</v>
      </c>
      <c r="F55" s="64">
        <f>IFERROR(E55-C55,0)</f>
        <v>-5239</v>
      </c>
      <c r="G55" s="42">
        <f>SUM('Region Berlin'!G55+'Region Nord'!G55+'Region Südwest'!G55+'Region West'!G55+'Region Ost'!G55+'Region Süd'!G55+'Region Austria'!G55+'Region Schweiz'!G55+'Region Ungarn'!G55)</f>
        <v>292051</v>
      </c>
      <c r="H55" s="64">
        <f>IFERROR(E55-G55,0)</f>
        <v>-8928</v>
      </c>
      <c r="I55" s="23"/>
      <c r="J55" s="24"/>
      <c r="K55" s="49">
        <f>SUM('Region Berlin'!K55+'Region Nord'!K55+'Region Südwest'!K55+'Region West'!K55+'Region Ost'!K55+'Region Süd'!K55+'Region Austria'!K55+'Region Schweiz'!K55+'Region Ungarn'!K55)</f>
        <v>283123</v>
      </c>
      <c r="L55" s="64">
        <f>IFERROR(E55-K55,0)</f>
        <v>0</v>
      </c>
      <c r="M55" s="129"/>
      <c r="N55" s="130"/>
    </row>
    <row r="56" spans="1:14" s="27" customFormat="1" ht="15" customHeight="1" thickBot="1" x14ac:dyDescent="0.3">
      <c r="A56" s="5"/>
      <c r="B56" s="6" t="s">
        <v>9</v>
      </c>
      <c r="C56" s="42">
        <f>SUM('Region Berlin'!C56+'Region Nord'!C56+'Region Südwest'!C56+'Region West'!C56+'Region Ost'!C56+'Region Süd'!C56+'Region Austria'!C56+'Region Schweiz'!C56+'Region Ungarn'!C56)</f>
        <v>69279</v>
      </c>
      <c r="D56" s="42">
        <f>SUM('Region Berlin'!D56+'Region Nord'!D56+'Region Südwest'!D56+'Region West'!D56+'Region Ost'!D56+'Region Süd'!D56+'Region Austria'!D56+'Region Schweiz'!D56+'Region Ungarn'!D56)</f>
        <v>11688</v>
      </c>
      <c r="E56" s="43">
        <f>SUM('Region Berlin'!E56+'Region Nord'!E56+'Region Südwest'!E56+'Region West'!E56+'Region Ost'!E56+'Region Süd'!E56+'Region Austria'!E56+'Region Schweiz'!E56+'Region Ungarn'!E56)</f>
        <v>11688</v>
      </c>
      <c r="F56" s="64">
        <f>IFERROR(E56-C56,0)</f>
        <v>-57591</v>
      </c>
      <c r="G56" s="42">
        <f>SUM('Region Berlin'!G56+'Region Nord'!G56+'Region Südwest'!G56+'Region West'!G56+'Region Ost'!G56+'Region Süd'!G56+'Region Austria'!G56+'Region Schweiz'!G56+'Region Ungarn'!G56)</f>
        <v>60755</v>
      </c>
      <c r="H56" s="64">
        <f>IFERROR(E56-G56,0)</f>
        <v>-49067</v>
      </c>
      <c r="I56" s="23"/>
      <c r="J56" s="24"/>
      <c r="K56" s="49">
        <f>SUM('Region Berlin'!K56+'Region Nord'!K56+'Region Südwest'!K56+'Region West'!K56+'Region Ost'!K56+'Region Süd'!K56+'Region Austria'!K56+'Region Schweiz'!K56+'Region Ungarn'!K56)</f>
        <v>11688</v>
      </c>
      <c r="L56" s="64">
        <f>IFERROR(E56-K56,0)</f>
        <v>0</v>
      </c>
      <c r="M56" s="129"/>
      <c r="N56" s="130"/>
    </row>
    <row r="57" spans="1:14" s="35" customFormat="1" ht="15" customHeight="1" thickBot="1" x14ac:dyDescent="0.3">
      <c r="A57" s="9"/>
      <c r="B57" s="10" t="s">
        <v>10</v>
      </c>
      <c r="C57" s="11">
        <f>IFERROR(C56/C55,0)</f>
        <v>0.24025010230196767</v>
      </c>
      <c r="D57" s="11">
        <f>IFERROR(D56/D55,0)</f>
        <v>4.1282410824977127E-2</v>
      </c>
      <c r="E57" s="11">
        <f>IFERROR(E56/E55,0)</f>
        <v>4.1282410824977127E-2</v>
      </c>
      <c r="F57" s="65">
        <f>IFERROR(E57-C57,0)</f>
        <v>-0.19896769147699053</v>
      </c>
      <c r="G57" s="11">
        <f>IFERROR(G56/G55,0)</f>
        <v>0.20802873470729427</v>
      </c>
      <c r="H57" s="65">
        <f>IFERROR(E57-G57,0)</f>
        <v>-0.16674632388231714</v>
      </c>
      <c r="I57" s="20">
        <f>IFERROR(E57/C57-1,0)</f>
        <v>-0.82816901874576632</v>
      </c>
      <c r="J57" s="11">
        <f>IFERROR(E57/G57-1,0)</f>
        <v>-0.80155428583910138</v>
      </c>
      <c r="K57" s="12">
        <f>IFERROR(K56/K55,0)</f>
        <v>4.1282410824977127E-2</v>
      </c>
      <c r="L57" s="65">
        <f>IFERROR(E57-K57,0)</f>
        <v>0</v>
      </c>
      <c r="M57" s="129"/>
      <c r="N57" s="130"/>
    </row>
    <row r="58" spans="1:14" s="27" customFormat="1" ht="5.0999999999999996" customHeight="1" thickBot="1" x14ac:dyDescent="0.3">
      <c r="A58" s="5"/>
      <c r="B58" s="6"/>
      <c r="C58" s="7"/>
      <c r="D58" s="13"/>
      <c r="E58" s="14"/>
      <c r="F58" s="64"/>
      <c r="G58" s="13"/>
      <c r="H58" s="64"/>
      <c r="I58" s="21"/>
      <c r="J58" s="22"/>
      <c r="K58" s="51"/>
      <c r="L58" s="64"/>
      <c r="M58" s="129"/>
      <c r="N58" s="130"/>
    </row>
    <row r="59" spans="1:14" s="27" customFormat="1" ht="15" customHeight="1" thickBot="1" x14ac:dyDescent="0.3">
      <c r="A59" s="5"/>
      <c r="B59" s="6" t="s">
        <v>11</v>
      </c>
      <c r="C59" s="42">
        <f>SUM('Region Berlin'!C59+'Region Nord'!C59+'Region Südwest'!C59+'Region West'!C59+'Region Ost'!C59+'Region Süd'!C59+'Region Austria'!C59+'Region Schweiz'!C59+'Region Ungarn'!C59)</f>
        <v>101177.01152100001</v>
      </c>
      <c r="D59" s="42">
        <f>SUM('Region Berlin'!D59+'Region Nord'!D59+'Region Südwest'!D59+'Region West'!D59+'Region Ost'!D59+'Region Süd'!D59+'Region Austria'!D59+'Region Schweiz'!D59+'Region Ungarn'!D59)</f>
        <v>15379</v>
      </c>
      <c r="E59" s="43">
        <f>SUM('Region Berlin'!E59+'Region Nord'!E59+'Region Südwest'!E59+'Region West'!E59+'Region Ost'!E59+'Region Süd'!E59+'Region Austria'!E59+'Region Schweiz'!E59+'Region Ungarn'!E59)</f>
        <v>15379</v>
      </c>
      <c r="F59" s="64">
        <f>IFERROR(E59-C59,0)</f>
        <v>-85798.011521000008</v>
      </c>
      <c r="G59" s="42">
        <f>SUM('Region Berlin'!G59+'Region Nord'!G59+'Region Südwest'!G59+'Region West'!G59+'Region Ost'!G59+'Region Süd'!G59+'Region Austria'!G59+'Region Schweiz'!G59+'Region Ungarn'!G59)</f>
        <v>84749</v>
      </c>
      <c r="H59" s="64">
        <f>IFERROR(E59-G59,0)</f>
        <v>-69370</v>
      </c>
      <c r="I59" s="21"/>
      <c r="J59" s="22"/>
      <c r="K59" s="49">
        <f>SUM('Region Berlin'!K59+'Region Nord'!K59+'Region Südwest'!K59+'Region West'!K59+'Region Ost'!K59+'Region Süd'!K59+'Region Austria'!K59+'Region Schweiz'!K59+'Region Ungarn'!K59)</f>
        <v>15379</v>
      </c>
      <c r="L59" s="64">
        <f>IFERROR(E59-K59,0)</f>
        <v>0</v>
      </c>
      <c r="M59" s="129"/>
      <c r="N59" s="130"/>
    </row>
    <row r="60" spans="1:14" s="27" customFormat="1" ht="15" customHeight="1" thickBot="1" x14ac:dyDescent="0.3">
      <c r="A60" s="5"/>
      <c r="B60" s="6" t="s">
        <v>12</v>
      </c>
      <c r="C60" s="15">
        <f>IFERROR(C59/C56,0)</f>
        <v>1.4604282902611181</v>
      </c>
      <c r="D60" s="15">
        <f>IFERROR(D59/D56,0)</f>
        <v>1.3157939767282683</v>
      </c>
      <c r="E60" s="15">
        <f>IFERROR(E59/E56,0)</f>
        <v>1.3157939767282683</v>
      </c>
      <c r="F60" s="66">
        <f>IFERROR(E60-C60,0)</f>
        <v>-0.14463431353284983</v>
      </c>
      <c r="G60" s="15">
        <f>IFERROR(G59/G56,0)</f>
        <v>1.3949304583984856</v>
      </c>
      <c r="H60" s="66">
        <f>IFERROR(E60-G60,0)</f>
        <v>-7.9136481670217362E-2</v>
      </c>
      <c r="I60" s="21"/>
      <c r="J60" s="22"/>
      <c r="K60" s="52">
        <f>IFERROR(K59/K56,0)</f>
        <v>1.3157939767282683</v>
      </c>
      <c r="L60" s="66">
        <f>IFERROR(E60-K60,0)</f>
        <v>0</v>
      </c>
      <c r="M60" s="129"/>
      <c r="N60" s="130"/>
    </row>
    <row r="61" spans="1:14" s="27" customFormat="1" ht="5.0999999999999996" customHeight="1" thickBot="1" x14ac:dyDescent="0.3">
      <c r="A61" s="5"/>
      <c r="B61" s="6"/>
      <c r="C61" s="7"/>
      <c r="D61" s="13"/>
      <c r="E61" s="14"/>
      <c r="F61" s="66"/>
      <c r="G61" s="13"/>
      <c r="H61" s="66"/>
      <c r="I61" s="21"/>
      <c r="J61" s="22"/>
      <c r="K61" s="51"/>
      <c r="L61" s="66"/>
      <c r="M61" s="129"/>
      <c r="N61" s="130"/>
    </row>
    <row r="62" spans="1:14" s="27" customFormat="1" ht="15" customHeight="1" thickBot="1" x14ac:dyDescent="0.3">
      <c r="A62" s="5"/>
      <c r="B62" s="6" t="s">
        <v>13</v>
      </c>
      <c r="C62" s="15">
        <f>IFERROR(C51/C56,0)</f>
        <v>96.219575048322341</v>
      </c>
      <c r="D62" s="15">
        <f>IFERROR(D51/D56,0)</f>
        <v>83.623934941820679</v>
      </c>
      <c r="E62" s="15">
        <f>IFERROR(E51/E56,0)</f>
        <v>83.623934941820679</v>
      </c>
      <c r="F62" s="66">
        <f>IFERROR(E62-C62,0)</f>
        <v>-12.595640106501662</v>
      </c>
      <c r="G62" s="15">
        <f>IFERROR(G51/G56,0)</f>
        <v>81.007018516994492</v>
      </c>
      <c r="H62" s="66">
        <f>IFERROR(E62-G62,0)</f>
        <v>2.6169164248261865</v>
      </c>
      <c r="I62" s="21">
        <f>IFERROR(E62/C62-1,0)</f>
        <v>-0.1309051728837507</v>
      </c>
      <c r="J62" s="22">
        <f>IFERROR(E62/G62-1,0)</f>
        <v>3.2304811024209901E-2</v>
      </c>
      <c r="K62" s="52">
        <f>IFERROR(K51/K56,0)</f>
        <v>83.623934941820679</v>
      </c>
      <c r="L62" s="66">
        <f>IFERROR(E62-K62,0)</f>
        <v>0</v>
      </c>
      <c r="M62" s="129"/>
      <c r="N62" s="130"/>
    </row>
    <row r="63" spans="1:14" s="35" customFormat="1" ht="15" customHeight="1" thickBot="1" x14ac:dyDescent="0.3">
      <c r="A63" s="9"/>
      <c r="B63" s="10" t="s">
        <v>14</v>
      </c>
      <c r="C63" s="16">
        <f>IFERROR(C51/C55,0)</f>
        <v>23.116762748811297</v>
      </c>
      <c r="D63" s="16">
        <f>IFERROR(D51/D55,0)</f>
        <v>3.4521976370694012</v>
      </c>
      <c r="E63" s="16">
        <f>IFERROR(E51/E55,0)</f>
        <v>3.4521976370694012</v>
      </c>
      <c r="F63" s="67">
        <f t="shared" ref="F63:F64" si="22">IFERROR(E63-C63,0)</f>
        <v>-19.664565111741897</v>
      </c>
      <c r="G63" s="16">
        <f>IFERROR(G51/G55,0)</f>
        <v>16.851787564500722</v>
      </c>
      <c r="H63" s="67">
        <f t="shared" ref="H63:H64" si="23">IFERROR(E63-G63,0)</f>
        <v>-13.39958992743132</v>
      </c>
      <c r="I63" s="20">
        <f>IFERROR(E63/C63-1,0)</f>
        <v>-0.85066258305363629</v>
      </c>
      <c r="J63" s="11">
        <f>IFERROR(E63/G63-1,0)</f>
        <v>-0.79514353454456921</v>
      </c>
      <c r="K63" s="53">
        <f>IFERROR(K51/K55,0)</f>
        <v>3.4521976370694012</v>
      </c>
      <c r="L63" s="67">
        <f>IFERROR(E63-K63,0)</f>
        <v>0</v>
      </c>
      <c r="M63" s="129"/>
      <c r="N63" s="130"/>
    </row>
    <row r="64" spans="1:14" ht="15" customHeight="1" thickBot="1" x14ac:dyDescent="0.3">
      <c r="A64" s="17"/>
      <c r="B64" s="18" t="s">
        <v>34</v>
      </c>
      <c r="C64" s="19">
        <f>IFERROR(C50/C56,0)</f>
        <v>140.30780872352352</v>
      </c>
      <c r="D64" s="19">
        <f>IFERROR(D50/D56,0)</f>
        <v>146.2298915658244</v>
      </c>
      <c r="E64" s="19">
        <f>IFERROR(E50/E56,0)</f>
        <v>146.2298915658244</v>
      </c>
      <c r="F64" s="69">
        <f t="shared" si="22"/>
        <v>5.9220828423008811</v>
      </c>
      <c r="G64" s="19">
        <f>IFERROR(G50/G56,0)</f>
        <v>195.34777368117855</v>
      </c>
      <c r="H64" s="69">
        <f t="shared" si="23"/>
        <v>-49.117882115354149</v>
      </c>
      <c r="I64" s="25">
        <f>IFERROR(E64/C64-1,0)</f>
        <v>4.2207792254601806E-2</v>
      </c>
      <c r="J64" s="26">
        <f>IFERROR(E64/G64-1,0)</f>
        <v>-0.25143814638767281</v>
      </c>
      <c r="K64" s="54">
        <f>IFERROR(K50/K56,0)</f>
        <v>146.2298915658244</v>
      </c>
      <c r="L64" s="69">
        <f>IFERROR(E64-K64,0)</f>
        <v>0</v>
      </c>
      <c r="M64" s="129"/>
      <c r="N64" s="130"/>
    </row>
    <row r="65" spans="1:14" s="27" customFormat="1" ht="15" customHeight="1" thickBot="1" x14ac:dyDescent="0.3">
      <c r="A65" s="1"/>
      <c r="B65" s="2" t="s">
        <v>24</v>
      </c>
      <c r="C65" s="3">
        <f>SUM(C66:C68)</f>
        <v>54779305.937169023</v>
      </c>
      <c r="D65" s="3">
        <f>SUM(D66:D68)</f>
        <v>3216741.078757789</v>
      </c>
      <c r="E65" s="4">
        <f>SUM(E66:E68)</f>
        <v>3216174.0874366704</v>
      </c>
      <c r="F65" s="68">
        <f>IFERROR(SUM(F66:F68),0)</f>
        <v>-51563131.849732347</v>
      </c>
      <c r="G65" s="3">
        <f>SUM(G66:G68)</f>
        <v>1103692.8899999999</v>
      </c>
      <c r="H65" s="68">
        <f>IFERROR(E65-G65,0)</f>
        <v>2112481.1974366708</v>
      </c>
      <c r="I65" s="20">
        <f>IFERROR(E65/C65-1,0)</f>
        <v>-0.94128852068469848</v>
      </c>
      <c r="J65" s="11">
        <f>IFERROR(E65/G65-1,0)</f>
        <v>1.9140117840540505</v>
      </c>
      <c r="K65" s="48">
        <f>SUM(K66:K68)</f>
        <v>3216174.0874366704</v>
      </c>
      <c r="L65" s="68">
        <f>IFERROR(SUM(L66:L68),0)</f>
        <v>0</v>
      </c>
      <c r="M65" s="129"/>
      <c r="N65" s="130"/>
    </row>
    <row r="66" spans="1:14" s="27" customFormat="1" ht="15" customHeight="1" thickBot="1" x14ac:dyDescent="0.3">
      <c r="A66" s="5"/>
      <c r="B66" s="6" t="s">
        <v>5</v>
      </c>
      <c r="C66" s="42">
        <f>SUM('Region Berlin'!C66+'Region Nord'!C66+'Region Südwest'!C66+'Region West'!C66+'Region Ost'!C66+'Region Süd'!C66+'Region Austria'!C66+'Region Schweiz'!C66+'Region Ungarn'!C66)</f>
        <v>40634271.495171085</v>
      </c>
      <c r="D66" s="42">
        <f>SUM('Region Berlin'!D66+'Region Nord'!D66+'Region Südwest'!D66+'Region West'!D66+'Region Ost'!D66+'Region Süd'!D66+'Region Austria'!D66+'Region Schweiz'!D66+'Region Ungarn'!D66)</f>
        <v>2055908.5565020707</v>
      </c>
      <c r="E66" s="42">
        <f>SUM('Region Berlin'!E66+'Region Nord'!E66+'Region Südwest'!E66+'Region West'!E66+'Region Ost'!E66+'Region Süd'!E66+'Region Austria'!E66+'Region Schweiz'!E66+'Region Ungarn'!E66)</f>
        <v>2055341.5651809522</v>
      </c>
      <c r="F66" s="64">
        <f>IFERROR(E66-C66,0)</f>
        <v>-38578929.929990135</v>
      </c>
      <c r="G66" s="42">
        <f>SUM('Region Berlin'!G66+'Region Nord'!G66+'Region Südwest'!G66+'Region West'!G66+'Region Ost'!G66+'Region Süd'!G66+'Region Austria'!G66+'Region Schweiz'!G66+'Region Ungarn'!G66)</f>
        <v>413754.54</v>
      </c>
      <c r="H66" s="64">
        <f t="shared" ref="H66:H68" si="24">IFERROR(E66-G66,0)</f>
        <v>1641587.0251809522</v>
      </c>
      <c r="I66" s="21">
        <f t="shared" ref="I66:I68" si="25">IFERROR(E66/C66-1,0)</f>
        <v>-0.94941852063411036</v>
      </c>
      <c r="J66" s="22">
        <f t="shared" ref="J66:J68" si="26">IFERROR(E66/G66-1,0)</f>
        <v>3.9675383989283892</v>
      </c>
      <c r="K66" s="49">
        <f>SUM('Region Berlin'!K66+'Region Nord'!K66+'Region Südwest'!K66+'Region West'!K66+'Region Ost'!K66+'Region Süd'!K66+'Region Austria'!K66+'Region Schweiz'!K66+'Region Ungarn'!K66)</f>
        <v>2055341.5651809522</v>
      </c>
      <c r="L66" s="64">
        <f>IFERROR(E66-K66,0)</f>
        <v>0</v>
      </c>
      <c r="M66" s="129"/>
      <c r="N66" s="130"/>
    </row>
    <row r="67" spans="1:14" s="27" customFormat="1" ht="15" customHeight="1" thickBot="1" x14ac:dyDescent="0.3">
      <c r="A67" s="5"/>
      <c r="B67" s="6" t="s">
        <v>6</v>
      </c>
      <c r="C67" s="42">
        <f>SUM('Region Berlin'!C67+'Region Nord'!C67+'Region Südwest'!C67+'Region West'!C67+'Region Ost'!C67+'Region Süd'!C67+'Region Austria'!C67+'Region Schweiz'!C67+'Region Ungarn'!C67)</f>
        <v>10278481.99104373</v>
      </c>
      <c r="D67" s="42">
        <f>SUM('Region Berlin'!D67+'Region Nord'!D67+'Region Südwest'!D67+'Region West'!D67+'Region Ost'!D67+'Region Süd'!D67+'Region Austria'!D67+'Region Schweiz'!D67+'Region Ungarn'!D67)</f>
        <v>1187482.8176000002</v>
      </c>
      <c r="E67" s="42">
        <f>SUM('Region Berlin'!E67+'Region Nord'!E67+'Region Südwest'!E67+'Region West'!E67+'Region Ost'!E67+'Region Süd'!E67+'Region Austria'!E67+'Region Schweiz'!E67+'Region Ungarn'!E67)</f>
        <v>1187482.8176000002</v>
      </c>
      <c r="F67" s="64">
        <f t="shared" ref="F67:F68" si="27">IFERROR(E67-C67,0)</f>
        <v>-9090999.1734437291</v>
      </c>
      <c r="G67" s="42">
        <f>SUM('Region Berlin'!G67+'Region Nord'!G67+'Region Südwest'!G67+'Region West'!G67+'Region Ost'!G67+'Region Süd'!G67+'Region Austria'!G67+'Region Schweiz'!G67+'Region Ungarn'!G67)</f>
        <v>30203.9</v>
      </c>
      <c r="H67" s="64">
        <f t="shared" si="24"/>
        <v>1157278.9176000003</v>
      </c>
      <c r="I67" s="21">
        <f t="shared" si="25"/>
        <v>-0.88446904721585085</v>
      </c>
      <c r="J67" s="22">
        <f t="shared" si="26"/>
        <v>38.315545926188342</v>
      </c>
      <c r="K67" s="49">
        <f>SUM('Region Berlin'!K67+'Region Nord'!K67+'Region Südwest'!K67+'Region West'!K67+'Region Ost'!K67+'Region Süd'!K67+'Region Austria'!K67+'Region Schweiz'!K67+'Region Ungarn'!K67)</f>
        <v>1187482.8176000002</v>
      </c>
      <c r="L67" s="64">
        <f>IFERROR(E67-K67,0)</f>
        <v>0</v>
      </c>
      <c r="M67" s="129"/>
      <c r="N67" s="130"/>
    </row>
    <row r="68" spans="1:14" s="27" customFormat="1" ht="15" customHeight="1" thickBot="1" x14ac:dyDescent="0.3">
      <c r="A68" s="5"/>
      <c r="B68" s="6" t="s">
        <v>7</v>
      </c>
      <c r="C68" s="42">
        <f>SUM('Region Berlin'!C68+'Region Nord'!C68+'Region Südwest'!C68+'Region West'!C68+'Region Ost'!C68+'Region Süd'!C68+'Region Austria'!C68+'Region Schweiz'!C68+'Region Ungarn'!C68)</f>
        <v>3866552.4509542049</v>
      </c>
      <c r="D68" s="42">
        <f>SUM('Region Berlin'!D68+'Region Nord'!D68+'Region Südwest'!D68+'Region West'!D68+'Region Ost'!D68+'Region Süd'!D68+'Region Austria'!D68+'Region Schweiz'!D68+'Region Ungarn'!D68)</f>
        <v>-26650.295344282007</v>
      </c>
      <c r="E68" s="42">
        <f>SUM('Region Berlin'!E68+'Region Nord'!E68+'Region Südwest'!E68+'Region West'!E68+'Region Ost'!E68+'Region Süd'!E68+'Region Austria'!E68+'Region Schweiz'!E68+'Region Ungarn'!E68)</f>
        <v>-26650.295344282007</v>
      </c>
      <c r="F68" s="64">
        <f t="shared" si="27"/>
        <v>-3893202.7462984868</v>
      </c>
      <c r="G68" s="42">
        <f>SUM('Region Berlin'!G68+'Region Nord'!G68+'Region Südwest'!G68+'Region West'!G68+'Region Ost'!G68+'Region Süd'!G68+'Region Austria'!G68+'Region Schweiz'!G68+'Region Ungarn'!G68)</f>
        <v>659734.44999999995</v>
      </c>
      <c r="H68" s="64">
        <f t="shared" si="24"/>
        <v>-686384.74534428201</v>
      </c>
      <c r="I68" s="21">
        <f t="shared" si="25"/>
        <v>-1.0068925213565136</v>
      </c>
      <c r="J68" s="22">
        <f t="shared" si="26"/>
        <v>-1.0403954884336903</v>
      </c>
      <c r="K68" s="49">
        <f>SUM('Region Berlin'!K68+'Region Nord'!K68+'Region Südwest'!K68+'Region West'!K68+'Region Ost'!K68+'Region Süd'!K68+'Region Austria'!K68+'Region Schweiz'!K68+'Region Ungarn'!K68)</f>
        <v>-26650.295344282007</v>
      </c>
      <c r="L68" s="64">
        <f>IFERROR(E68-K68,0)</f>
        <v>0</v>
      </c>
      <c r="M68" s="129"/>
      <c r="N68" s="130"/>
    </row>
    <row r="69" spans="1:14" s="27" customFormat="1" ht="5.0999999999999996" customHeight="1" thickBot="1" x14ac:dyDescent="0.3">
      <c r="A69" s="5"/>
      <c r="B69" s="6"/>
      <c r="C69" s="7"/>
      <c r="D69" s="7"/>
      <c r="E69" s="8"/>
      <c r="F69" s="64"/>
      <c r="G69" s="7"/>
      <c r="H69" s="64"/>
      <c r="I69" s="21"/>
      <c r="J69" s="21"/>
      <c r="K69" s="50"/>
      <c r="L69" s="64"/>
      <c r="M69" s="129"/>
      <c r="N69" s="130"/>
    </row>
    <row r="70" spans="1:14" s="27" customFormat="1" ht="15" customHeight="1" thickBot="1" x14ac:dyDescent="0.3">
      <c r="A70" s="5"/>
      <c r="B70" s="6" t="s">
        <v>8</v>
      </c>
      <c r="C70" s="42">
        <f>SUM('Region Berlin'!C70+'Region Nord'!C70+'Region Südwest'!C70+'Region West'!C70+'Region Ost'!C70+'Region Süd'!C70+'Region Austria'!C70+'Region Schweiz'!C70+'Region Ungarn'!C70)</f>
        <v>279060</v>
      </c>
      <c r="D70" s="42">
        <f>SUM('Region Berlin'!D70+'Region Nord'!D70+'Region Südwest'!D70+'Region West'!D70+'Region Ost'!D70+'Region Süd'!D70+'Region Austria'!D70+'Region Schweiz'!D70+'Region Ungarn'!D70)</f>
        <v>273990</v>
      </c>
      <c r="E70" s="43">
        <f>SUM('Region Berlin'!E70+'Region Nord'!E70+'Region Südwest'!E70+'Region West'!E70+'Region Ost'!E70+'Region Süd'!E70+'Region Austria'!E70+'Region Schweiz'!E70+'Region Ungarn'!E70)</f>
        <v>273990</v>
      </c>
      <c r="F70" s="64">
        <f>IFERROR(E70-C70,0)</f>
        <v>-5070</v>
      </c>
      <c r="G70" s="42">
        <f>SUM('Region Berlin'!G70+'Region Nord'!G70+'Region Südwest'!G70+'Region West'!G70+'Region Ost'!G70+'Region Süd'!G70+'Region Austria'!G70+'Region Schweiz'!G70+'Region Ungarn'!G70)</f>
        <v>282630</v>
      </c>
      <c r="H70" s="64">
        <f>IFERROR(E70-G70,0)</f>
        <v>-8640</v>
      </c>
      <c r="I70" s="23"/>
      <c r="J70" s="24"/>
      <c r="K70" s="49">
        <f>SUM('Region Berlin'!K70+'Region Nord'!K70+'Region Südwest'!K70+'Region West'!K70+'Region Ost'!K70+'Region Süd'!K70+'Region Austria'!K70+'Region Schweiz'!K70+'Region Ungarn'!K70)</f>
        <v>273990</v>
      </c>
      <c r="L70" s="64">
        <f>IFERROR(E70-K70,0)</f>
        <v>0</v>
      </c>
      <c r="M70" s="129"/>
      <c r="N70" s="130"/>
    </row>
    <row r="71" spans="1:14" s="27" customFormat="1" ht="15" customHeight="1" thickBot="1" x14ac:dyDescent="0.3">
      <c r="A71" s="5"/>
      <c r="B71" s="6" t="s">
        <v>9</v>
      </c>
      <c r="C71" s="42">
        <f>SUM('Region Berlin'!C71+'Region Nord'!C71+'Region Südwest'!C71+'Region West'!C71+'Region Ost'!C71+'Region Süd'!C71+'Region Austria'!C71+'Region Schweiz'!C71+'Region Ungarn'!C71)</f>
        <v>105521</v>
      </c>
      <c r="D71" s="42">
        <f>SUM('Region Berlin'!D71+'Region Nord'!D71+'Region Südwest'!D71+'Region West'!D71+'Region Ost'!D71+'Region Süd'!D71+'Region Austria'!D71+'Region Schweiz'!D71+'Region Ungarn'!D71)</f>
        <v>17054</v>
      </c>
      <c r="E71" s="43">
        <f>SUM('Region Berlin'!E71+'Region Nord'!E71+'Region Südwest'!E71+'Region West'!E71+'Region Ost'!E71+'Region Süd'!E71+'Region Austria'!E71+'Region Schweiz'!E71+'Region Ungarn'!E71)</f>
        <v>17048</v>
      </c>
      <c r="F71" s="64">
        <f>IFERROR(E71-C71,0)</f>
        <v>-88473</v>
      </c>
      <c r="G71" s="42">
        <f>SUM('Region Berlin'!G71+'Region Nord'!G71+'Region Südwest'!G71+'Region West'!G71+'Region Ost'!G71+'Region Süd'!G71+'Region Austria'!G71+'Region Schweiz'!G71+'Region Ungarn'!G71)</f>
        <v>5997</v>
      </c>
      <c r="H71" s="64">
        <f>IFERROR(E71-G71,0)</f>
        <v>11051</v>
      </c>
      <c r="I71" s="23"/>
      <c r="J71" s="24"/>
      <c r="K71" s="49">
        <f>SUM('Region Berlin'!K71+'Region Nord'!K71+'Region Südwest'!K71+'Region West'!K71+'Region Ost'!K71+'Region Süd'!K71+'Region Austria'!K71+'Region Schweiz'!K71+'Region Ungarn'!K71)</f>
        <v>17048</v>
      </c>
      <c r="L71" s="64">
        <f>IFERROR(E71-K71,0)</f>
        <v>0</v>
      </c>
      <c r="M71" s="129"/>
      <c r="N71" s="130"/>
    </row>
    <row r="72" spans="1:14" s="35" customFormat="1" ht="15" customHeight="1" thickBot="1" x14ac:dyDescent="0.3">
      <c r="A72" s="9"/>
      <c r="B72" s="10" t="s">
        <v>10</v>
      </c>
      <c r="C72" s="11">
        <f>IFERROR(C71/C70,0)</f>
        <v>0.37813015122195942</v>
      </c>
      <c r="D72" s="11">
        <f>IFERROR(D71/D70,0)</f>
        <v>6.2243147560129934E-2</v>
      </c>
      <c r="E72" s="11">
        <f>IFERROR(E71/E70,0)</f>
        <v>6.2221248950691629E-2</v>
      </c>
      <c r="F72" s="65">
        <f>IFERROR(E72-C72,0)</f>
        <v>-0.31590890227126778</v>
      </c>
      <c r="G72" s="11">
        <f>IFERROR(G71/G70,0)</f>
        <v>2.1218554293599406E-2</v>
      </c>
      <c r="H72" s="65">
        <f>IFERROR(E72-G72,0)</f>
        <v>4.100269465709222E-2</v>
      </c>
      <c r="I72" s="20">
        <f>IFERROR(E72/C72-1,0)</f>
        <v>-0.8354501783324646</v>
      </c>
      <c r="J72" s="11">
        <f>IFERROR(E72/G72-1,0)</f>
        <v>1.9323981308877731</v>
      </c>
      <c r="K72" s="12">
        <f>IFERROR(K71/K70,0)</f>
        <v>6.2221248950691629E-2</v>
      </c>
      <c r="L72" s="65">
        <f>IFERROR(E72-K72,0)</f>
        <v>0</v>
      </c>
      <c r="M72" s="129"/>
      <c r="N72" s="130"/>
    </row>
    <row r="73" spans="1:14" s="27" customFormat="1" ht="5.0999999999999996" customHeight="1" thickBot="1" x14ac:dyDescent="0.3">
      <c r="A73" s="5"/>
      <c r="B73" s="6"/>
      <c r="C73" s="7"/>
      <c r="D73" s="13"/>
      <c r="E73" s="14"/>
      <c r="F73" s="64"/>
      <c r="G73" s="13"/>
      <c r="H73" s="64"/>
      <c r="I73" s="21"/>
      <c r="J73" s="22"/>
      <c r="K73" s="51"/>
      <c r="L73" s="64"/>
      <c r="M73" s="129"/>
      <c r="N73" s="130"/>
    </row>
    <row r="74" spans="1:14" s="27" customFormat="1" ht="15" customHeight="1" thickBot="1" x14ac:dyDescent="0.3">
      <c r="A74" s="5"/>
      <c r="B74" s="6" t="s">
        <v>11</v>
      </c>
      <c r="C74" s="42">
        <f>SUM('Region Berlin'!C74+'Region Nord'!C74+'Region Südwest'!C74+'Region West'!C74+'Region Ost'!C74+'Region Süd'!C74+'Region Austria'!C74+'Region Schweiz'!C74+'Region Ungarn'!C74)</f>
        <v>166981.35130000001</v>
      </c>
      <c r="D74" s="42">
        <f>SUM('Region Berlin'!D74+'Region Nord'!D74+'Region Südwest'!D74+'Region West'!D74+'Region Ost'!D74+'Region Süd'!D74+'Region Austria'!D74+'Region Schweiz'!D74+'Region Ungarn'!D74)</f>
        <v>25730</v>
      </c>
      <c r="E74" s="43">
        <f>SUM('Region Berlin'!E74+'Region Nord'!E74+'Region Südwest'!E74+'Region West'!E74+'Region Ost'!E74+'Region Süd'!E74+'Region Austria'!E74+'Region Schweiz'!E74+'Region Ungarn'!E74)</f>
        <v>25720</v>
      </c>
      <c r="F74" s="64">
        <f>IFERROR(E74-C74,0)</f>
        <v>-141261.35130000001</v>
      </c>
      <c r="G74" s="42">
        <f>SUM('Region Berlin'!G74+'Region Nord'!G74+'Region Südwest'!G74+'Region West'!G74+'Region Ost'!G74+'Region Süd'!G74+'Region Austria'!G74+'Region Schweiz'!G74+'Region Ungarn'!G74)</f>
        <v>6597</v>
      </c>
      <c r="H74" s="64">
        <f>IFERROR(E74-G74,0)</f>
        <v>19123</v>
      </c>
      <c r="I74" s="21"/>
      <c r="J74" s="22"/>
      <c r="K74" s="49">
        <f>SUM('Region Berlin'!K74+'Region Nord'!K74+'Region Südwest'!K74+'Region West'!K74+'Region Ost'!K74+'Region Süd'!K74+'Region Austria'!K74+'Region Schweiz'!K74+'Region Ungarn'!K74)</f>
        <v>25720</v>
      </c>
      <c r="L74" s="64">
        <f>IFERROR(E74-K74,0)</f>
        <v>0</v>
      </c>
      <c r="M74" s="129"/>
      <c r="N74" s="130"/>
    </row>
    <row r="75" spans="1:14" s="27" customFormat="1" ht="15" customHeight="1" thickBot="1" x14ac:dyDescent="0.3">
      <c r="A75" s="5"/>
      <c r="B75" s="6" t="s">
        <v>12</v>
      </c>
      <c r="C75" s="15">
        <f>IFERROR(C74/C71,0)</f>
        <v>1.5824466343192352</v>
      </c>
      <c r="D75" s="15">
        <f>IFERROR(D74/D71,0)</f>
        <v>1.5087369532074586</v>
      </c>
      <c r="E75" s="15">
        <f>IFERROR(E74/E71,0)</f>
        <v>1.5086813702487096</v>
      </c>
      <c r="F75" s="66">
        <f>IFERROR(E75-C75,0)</f>
        <v>-7.3765264070525527E-2</v>
      </c>
      <c r="G75" s="15">
        <f>IFERROR(G74/G71,0)</f>
        <v>1.1000500250125063</v>
      </c>
      <c r="H75" s="66">
        <f>IFERROR(E75-G75,0)</f>
        <v>0.40863134523620337</v>
      </c>
      <c r="I75" s="21"/>
      <c r="J75" s="22"/>
      <c r="K75" s="52">
        <f>IFERROR(K74/K71,0)</f>
        <v>1.5086813702487096</v>
      </c>
      <c r="L75" s="66">
        <f>IFERROR(E75-K75,0)</f>
        <v>0</v>
      </c>
      <c r="M75" s="129"/>
      <c r="N75" s="130"/>
    </row>
    <row r="76" spans="1:14" s="27" customFormat="1" ht="5.0999999999999996" customHeight="1" thickBot="1" x14ac:dyDescent="0.3">
      <c r="A76" s="5"/>
      <c r="B76" s="6"/>
      <c r="C76" s="7"/>
      <c r="D76" s="13"/>
      <c r="E76" s="14"/>
      <c r="F76" s="66"/>
      <c r="G76" s="13"/>
      <c r="H76" s="66"/>
      <c r="I76" s="21"/>
      <c r="J76" s="22"/>
      <c r="K76" s="51"/>
      <c r="L76" s="66"/>
      <c r="M76" s="129"/>
      <c r="N76" s="130"/>
    </row>
    <row r="77" spans="1:14" s="27" customFormat="1" ht="15" customHeight="1" thickBot="1" x14ac:dyDescent="0.3">
      <c r="A77" s="5"/>
      <c r="B77" s="6" t="s">
        <v>13</v>
      </c>
      <c r="C77" s="15">
        <f>IFERROR(C66/C71,0)</f>
        <v>385.08232006113553</v>
      </c>
      <c r="D77" s="15">
        <f>IFERROR(D66/D71,0)</f>
        <v>120.55286481189579</v>
      </c>
      <c r="E77" s="15">
        <f>IFERROR(E66/E71,0)</f>
        <v>120.56203456012155</v>
      </c>
      <c r="F77" s="66">
        <f>IFERROR(E77-C77,0)</f>
        <v>-264.52028550101397</v>
      </c>
      <c r="G77" s="15">
        <f>IFERROR(G66/G71,0)</f>
        <v>68.993586793396702</v>
      </c>
      <c r="H77" s="66">
        <f>IFERROR(E77-G77,0)</f>
        <v>51.568447766724844</v>
      </c>
      <c r="I77" s="21">
        <f>IFERROR(E77/C77-1,0)</f>
        <v>-0.6869188007878908</v>
      </c>
      <c r="J77" s="22">
        <f>IFERROR(E77/G77-1,0)</f>
        <v>0.74743827888160186</v>
      </c>
      <c r="K77" s="52">
        <f>IFERROR(K66/K71,0)</f>
        <v>120.56203456012155</v>
      </c>
      <c r="L77" s="66">
        <f>IFERROR(E77-K77,0)</f>
        <v>0</v>
      </c>
      <c r="M77" s="129"/>
      <c r="N77" s="130"/>
    </row>
    <row r="78" spans="1:14" s="35" customFormat="1" ht="15" customHeight="1" thickBot="1" x14ac:dyDescent="0.3">
      <c r="A78" s="9"/>
      <c r="B78" s="10" t="s">
        <v>14</v>
      </c>
      <c r="C78" s="16">
        <f>IFERROR(C66/C70,0)</f>
        <v>145.61123591762018</v>
      </c>
      <c r="D78" s="16">
        <f>IFERROR(D66/D70,0)</f>
        <v>7.503589753283225</v>
      </c>
      <c r="E78" s="16">
        <f>IFERROR(E66/E70,0)</f>
        <v>7.5015203663672114</v>
      </c>
      <c r="F78" s="67">
        <f t="shared" ref="F78:F79" si="28">IFERROR(E78-C78,0)</f>
        <v>-138.10971555125298</v>
      </c>
      <c r="G78" s="16">
        <f>IFERROR(G66/G70,0)</f>
        <v>1.4639441672858506</v>
      </c>
      <c r="H78" s="67">
        <f t="shared" ref="H78:H79" si="29">IFERROR(E78-G78,0)</f>
        <v>6.0375761990813608</v>
      </c>
      <c r="I78" s="20">
        <f>IFERROR(E78/C78-1,0)</f>
        <v>-0.94848254450218927</v>
      </c>
      <c r="J78" s="11">
        <f>IFERROR(E78/G78-1,0)</f>
        <v>4.1241847428341574</v>
      </c>
      <c r="K78" s="53">
        <f>IFERROR(K66/K70,0)</f>
        <v>7.5015203663672114</v>
      </c>
      <c r="L78" s="67">
        <f>IFERROR(E78-K78,0)</f>
        <v>0</v>
      </c>
      <c r="M78" s="129"/>
      <c r="N78" s="130"/>
    </row>
    <row r="79" spans="1:14" ht="15" customHeight="1" thickBot="1" x14ac:dyDescent="0.3">
      <c r="A79" s="17"/>
      <c r="B79" s="18" t="s">
        <v>34</v>
      </c>
      <c r="C79" s="19">
        <f>IFERROR(C65/C71,0)</f>
        <v>519.13179307596613</v>
      </c>
      <c r="D79" s="19">
        <f>IFERROR(D65/D71,0)</f>
        <v>188.62091466856978</v>
      </c>
      <c r="E79" s="19">
        <f>IFERROR(E65/E71,0)</f>
        <v>188.6540407928596</v>
      </c>
      <c r="F79" s="69">
        <f t="shared" si="28"/>
        <v>-330.4777522831065</v>
      </c>
      <c r="G79" s="19">
        <f>IFERROR(G65/G71,0)</f>
        <v>184.04083541770885</v>
      </c>
      <c r="H79" s="69">
        <f t="shared" si="29"/>
        <v>4.6132053751507556</v>
      </c>
      <c r="I79" s="25">
        <f>IFERROR(E79/C79-1,0)</f>
        <v>-0.63659701966037496</v>
      </c>
      <c r="J79" s="26">
        <f>IFERROR(E79/G79-1,0)</f>
        <v>2.506620535969839E-2</v>
      </c>
      <c r="K79" s="54">
        <f>IFERROR(K65/K71,0)</f>
        <v>188.6540407928596</v>
      </c>
      <c r="L79" s="69">
        <f>IFERROR(E79-K79,0)</f>
        <v>0</v>
      </c>
      <c r="M79" s="129"/>
      <c r="N79" s="130"/>
    </row>
    <row r="80" spans="1:14" s="27" customFormat="1" ht="15" customHeight="1" thickBot="1" x14ac:dyDescent="0.3">
      <c r="A80" s="1"/>
      <c r="B80" s="2" t="s">
        <v>25</v>
      </c>
      <c r="C80" s="3">
        <f>SUM(C81:C83)</f>
        <v>67588931.227640301</v>
      </c>
      <c r="D80" s="3">
        <f>SUM(D81:D83)</f>
        <v>9383823.8974359818</v>
      </c>
      <c r="E80" s="4">
        <f>SUM(E81:E83)</f>
        <v>9383165.2667706013</v>
      </c>
      <c r="F80" s="68">
        <f>IFERROR(SUM(F81:F83),0)</f>
        <v>-58205765.9608697</v>
      </c>
      <c r="G80" s="3">
        <f>SUM(G81:G83)</f>
        <v>2987960.05</v>
      </c>
      <c r="H80" s="68">
        <f>IFERROR(E80-G80,0)</f>
        <v>6395205.2167706015</v>
      </c>
      <c r="I80" s="20">
        <f>IFERROR(E80/C80-1,0)</f>
        <v>-0.86117304865839661</v>
      </c>
      <c r="J80" s="11">
        <f>IFERROR(E80/G80-1,0)</f>
        <v>2.1403248737447482</v>
      </c>
      <c r="K80" s="48">
        <f>SUM(K81:K83)</f>
        <v>9383165.2667706013</v>
      </c>
      <c r="L80" s="68">
        <f>IFERROR(SUM(L81:L83),0)</f>
        <v>0</v>
      </c>
      <c r="M80" s="129"/>
      <c r="N80" s="130"/>
    </row>
    <row r="81" spans="1:14" s="27" customFormat="1" ht="15" customHeight="1" thickBot="1" x14ac:dyDescent="0.3">
      <c r="A81" s="5"/>
      <c r="B81" s="6" t="s">
        <v>5</v>
      </c>
      <c r="C81" s="42">
        <f>SUM('Region Berlin'!C81+'Region Nord'!C81+'Region Südwest'!C81+'Region West'!C81+'Region Ost'!C81+'Region Süd'!C81+'Region Austria'!C81+'Region Schweiz'!C81+'Region Ungarn'!C81)</f>
        <v>51034992.455560163</v>
      </c>
      <c r="D81" s="42">
        <f>SUM('Region Berlin'!D81+'Region Nord'!D81+'Region Südwest'!D81+'Region West'!D81+'Region Ost'!D81+'Region Süd'!D81+'Region Austria'!D81+'Region Schweiz'!D81+'Region Ungarn'!D81)</f>
        <v>6368941.5709320474</v>
      </c>
      <c r="E81" s="42">
        <f>SUM('Region Berlin'!E81+'Region Nord'!E81+'Region Südwest'!E81+'Region West'!E81+'Region Ost'!E81+'Region Süd'!E81+'Region Austria'!E81+'Region Schweiz'!E81+'Region Ungarn'!E81)</f>
        <v>6368282.9402666669</v>
      </c>
      <c r="F81" s="64">
        <f>IFERROR(E81-C81,0)</f>
        <v>-44666709.515293494</v>
      </c>
      <c r="G81" s="42">
        <f>SUM('Region Berlin'!G81+'Region Nord'!G81+'Region Südwest'!G81+'Region West'!G81+'Region Ost'!G81+'Region Süd'!G81+'Region Austria'!G81+'Region Schweiz'!G81+'Region Ungarn'!G81)</f>
        <v>1728116.08</v>
      </c>
      <c r="H81" s="64">
        <f t="shared" ref="H81:H83" si="30">IFERROR(E81-G81,0)</f>
        <v>4640166.8602666669</v>
      </c>
      <c r="I81" s="21">
        <f t="shared" ref="I81:I83" si="31">IFERROR(E81/C81-1,0)</f>
        <v>-0.87521732376443495</v>
      </c>
      <c r="J81" s="22">
        <f t="shared" ref="J81:J83" si="32">IFERROR(E81/G81-1,0)</f>
        <v>2.685101373668525</v>
      </c>
      <c r="K81" s="49">
        <f>SUM('Region Berlin'!K81+'Region Nord'!K81+'Region Südwest'!K81+'Region West'!K81+'Region Ost'!K81+'Region Süd'!K81+'Region Austria'!K81+'Region Schweiz'!K81+'Region Ungarn'!K81)</f>
        <v>6368282.9402666669</v>
      </c>
      <c r="L81" s="64">
        <f>IFERROR(E81-K81,0)</f>
        <v>0</v>
      </c>
      <c r="M81" s="129"/>
      <c r="N81" s="130"/>
    </row>
    <row r="82" spans="1:14" s="27" customFormat="1" ht="15" customHeight="1" thickBot="1" x14ac:dyDescent="0.3">
      <c r="A82" s="5"/>
      <c r="B82" s="6" t="s">
        <v>6</v>
      </c>
      <c r="C82" s="42">
        <f>SUM('Region Berlin'!C82+'Region Nord'!C82+'Region Südwest'!C82+'Region West'!C82+'Region Ost'!C82+'Region Süd'!C82+'Region Austria'!C82+'Region Schweiz'!C82+'Region Ungarn'!C82)</f>
        <v>12079934.423858508</v>
      </c>
      <c r="D82" s="42">
        <f>SUM('Region Berlin'!D82+'Region Nord'!D82+'Region Südwest'!D82+'Region West'!D82+'Region Ost'!D82+'Region Süd'!D82+'Region Austria'!D82+'Region Schweiz'!D82+'Region Ungarn'!D82)</f>
        <v>2333409.7443643031</v>
      </c>
      <c r="E82" s="42">
        <f>SUM('Region Berlin'!E82+'Region Nord'!E82+'Region Südwest'!E82+'Region West'!E82+'Region Ost'!E82+'Region Süd'!E82+'Region Austria'!E82+'Region Schweiz'!E82+'Region Ungarn'!E82)</f>
        <v>2333409.7443643031</v>
      </c>
      <c r="F82" s="64">
        <f t="shared" ref="F82:F83" si="33">IFERROR(E82-C82,0)</f>
        <v>-9746524.6794942059</v>
      </c>
      <c r="G82" s="42">
        <f>SUM('Region Berlin'!G82+'Region Nord'!G82+'Region Südwest'!G82+'Region West'!G82+'Region Ost'!G82+'Region Süd'!G82+'Region Austria'!G82+'Region Schweiz'!G82+'Region Ungarn'!G82)</f>
        <v>314241.2</v>
      </c>
      <c r="H82" s="64">
        <f t="shared" si="30"/>
        <v>2019168.5443643031</v>
      </c>
      <c r="I82" s="21">
        <f t="shared" si="31"/>
        <v>-0.80683589310255721</v>
      </c>
      <c r="J82" s="22">
        <f t="shared" si="32"/>
        <v>6.4255372763479235</v>
      </c>
      <c r="K82" s="49">
        <f>SUM('Region Berlin'!K82+'Region Nord'!K82+'Region Südwest'!K82+'Region West'!K82+'Region Ost'!K82+'Region Süd'!K82+'Region Austria'!K82+'Region Schweiz'!K82+'Region Ungarn'!K82)</f>
        <v>2333409.7443643031</v>
      </c>
      <c r="L82" s="64">
        <f>IFERROR(E82-K82,0)</f>
        <v>0</v>
      </c>
      <c r="M82" s="129"/>
      <c r="N82" s="130"/>
    </row>
    <row r="83" spans="1:14" s="27" customFormat="1" ht="15" customHeight="1" thickBot="1" x14ac:dyDescent="0.3">
      <c r="A83" s="5"/>
      <c r="B83" s="6" t="s">
        <v>7</v>
      </c>
      <c r="C83" s="42">
        <f>SUM('Region Berlin'!C83+'Region Nord'!C83+'Region Südwest'!C83+'Region West'!C83+'Region Ost'!C83+'Region Süd'!C83+'Region Austria'!C83+'Region Schweiz'!C83+'Region Ungarn'!C83)</f>
        <v>4474004.3482216327</v>
      </c>
      <c r="D83" s="42">
        <f>SUM('Region Berlin'!D83+'Region Nord'!D83+'Region Südwest'!D83+'Region West'!D83+'Region Ost'!D83+'Region Süd'!D83+'Region Austria'!D83+'Region Schweiz'!D83+'Region Ungarn'!D83)</f>
        <v>681472.58213963243</v>
      </c>
      <c r="E83" s="42">
        <f>SUM('Region Berlin'!E83+'Region Nord'!E83+'Region Südwest'!E83+'Region West'!E83+'Region Ost'!E83+'Region Süd'!E83+'Region Austria'!E83+'Region Schweiz'!E83+'Region Ungarn'!E83)</f>
        <v>681472.58213963243</v>
      </c>
      <c r="F83" s="64">
        <f t="shared" si="33"/>
        <v>-3792531.766082</v>
      </c>
      <c r="G83" s="42">
        <f>SUM('Region Berlin'!G83+'Region Nord'!G83+'Region Südwest'!G83+'Region West'!G83+'Region Ost'!G83+'Region Süd'!G83+'Region Austria'!G83+'Region Schweiz'!G83+'Region Ungarn'!G83)</f>
        <v>945602.77</v>
      </c>
      <c r="H83" s="64">
        <f t="shared" si="30"/>
        <v>-264130.18786036759</v>
      </c>
      <c r="I83" s="21">
        <f t="shared" si="31"/>
        <v>-0.84768173450468143</v>
      </c>
      <c r="J83" s="22">
        <f t="shared" si="32"/>
        <v>-0.27932467653448978</v>
      </c>
      <c r="K83" s="49">
        <f>SUM('Region Berlin'!K83+'Region Nord'!K83+'Region Südwest'!K83+'Region West'!K83+'Region Ost'!K83+'Region Süd'!K83+'Region Austria'!K83+'Region Schweiz'!K83+'Region Ungarn'!K83)</f>
        <v>681472.58213963243</v>
      </c>
      <c r="L83" s="64">
        <f>IFERROR(E83-K83,0)</f>
        <v>0</v>
      </c>
      <c r="M83" s="129"/>
      <c r="N83" s="130"/>
    </row>
    <row r="84" spans="1:14" s="27" customFormat="1" ht="5.0999999999999996" customHeight="1" thickBot="1" x14ac:dyDescent="0.3">
      <c r="A84" s="5"/>
      <c r="B84" s="6"/>
      <c r="C84" s="7"/>
      <c r="D84" s="7"/>
      <c r="E84" s="8"/>
      <c r="F84" s="64"/>
      <c r="G84" s="7"/>
      <c r="H84" s="64"/>
      <c r="I84" s="21"/>
      <c r="J84" s="21"/>
      <c r="K84" s="50"/>
      <c r="L84" s="64"/>
      <c r="M84" s="129"/>
      <c r="N84" s="130"/>
    </row>
    <row r="85" spans="1:14" s="27" customFormat="1" ht="15" customHeight="1" thickBot="1" x14ac:dyDescent="0.3">
      <c r="A85" s="5"/>
      <c r="B85" s="6" t="s">
        <v>8</v>
      </c>
      <c r="C85" s="42">
        <f>SUM('Region Berlin'!C85+'Region Nord'!C85+'Region Südwest'!C85+'Region West'!C85+'Region Ost'!C85+'Region Süd'!C85+'Region Austria'!C85+'Region Schweiz'!C85+'Region Ungarn'!C85)</f>
        <v>288362</v>
      </c>
      <c r="D85" s="42">
        <f>SUM('Region Berlin'!D85+'Region Nord'!D85+'Region Südwest'!D85+'Region West'!D85+'Region Ost'!D85+'Region Süd'!D85+'Region Austria'!D85+'Region Schweiz'!D85+'Region Ungarn'!D85)</f>
        <v>286812</v>
      </c>
      <c r="E85" s="43">
        <f>SUM('Region Berlin'!E85+'Region Nord'!E85+'Region Südwest'!E85+'Region West'!E85+'Region Ost'!E85+'Region Süd'!E85+'Region Austria'!E85+'Region Schweiz'!E85+'Region Ungarn'!E85)</f>
        <v>286812</v>
      </c>
      <c r="F85" s="64">
        <f>IFERROR(E85-C85,0)</f>
        <v>-1550</v>
      </c>
      <c r="G85" s="42">
        <f>SUM('Region Berlin'!G85+'Region Nord'!G85+'Region Südwest'!G85+'Region West'!G85+'Region Ost'!G85+'Region Süd'!G85+'Region Austria'!G85+'Region Schweiz'!G85+'Region Ungarn'!G85)</f>
        <v>292051</v>
      </c>
      <c r="H85" s="64">
        <f>IFERROR(E85-G85,0)</f>
        <v>-5239</v>
      </c>
      <c r="I85" s="23"/>
      <c r="J85" s="24"/>
      <c r="K85" s="49">
        <f>SUM('Region Berlin'!K85+'Region Nord'!K85+'Region Südwest'!K85+'Region West'!K85+'Region Ost'!K85+'Region Süd'!K85+'Region Austria'!K85+'Region Schweiz'!K85+'Region Ungarn'!K85)</f>
        <v>286812</v>
      </c>
      <c r="L85" s="64">
        <f>IFERROR(E85-K85,0)</f>
        <v>0</v>
      </c>
      <c r="M85" s="129"/>
      <c r="N85" s="130"/>
    </row>
    <row r="86" spans="1:14" s="27" customFormat="1" ht="15" customHeight="1" thickBot="1" x14ac:dyDescent="0.3">
      <c r="A86" s="5"/>
      <c r="B86" s="6" t="s">
        <v>9</v>
      </c>
      <c r="C86" s="42">
        <f>SUM('Region Berlin'!C86+'Region Nord'!C86+'Region Südwest'!C86+'Region West'!C86+'Region Ost'!C86+'Region Süd'!C86+'Region Austria'!C86+'Region Schweiz'!C86+'Region Ungarn'!C86)</f>
        <v>121339</v>
      </c>
      <c r="D86" s="42">
        <f>SUM('Region Berlin'!D86+'Region Nord'!D86+'Region Südwest'!D86+'Region West'!D86+'Region Ost'!D86+'Region Süd'!D86+'Region Austria'!D86+'Region Schweiz'!D86+'Region Ungarn'!D86)</f>
        <v>27063</v>
      </c>
      <c r="E86" s="43">
        <f>SUM('Region Berlin'!E86+'Region Nord'!E86+'Region Südwest'!E86+'Region West'!E86+'Region Ost'!E86+'Region Süd'!E86+'Region Austria'!E86+'Region Schweiz'!E86+'Region Ungarn'!E86)</f>
        <v>27058</v>
      </c>
      <c r="F86" s="64">
        <f>IFERROR(E86-C86,0)</f>
        <v>-94281</v>
      </c>
      <c r="G86" s="42">
        <f>SUM('Region Berlin'!G86+'Region Nord'!G86+'Region Südwest'!G86+'Region West'!G86+'Region Ost'!G86+'Region Süd'!G86+'Region Austria'!G86+'Region Schweiz'!G86+'Region Ungarn'!G86)</f>
        <v>24226</v>
      </c>
      <c r="H86" s="64">
        <f>IFERROR(E86-G86,0)</f>
        <v>2832</v>
      </c>
      <c r="I86" s="23"/>
      <c r="J86" s="24"/>
      <c r="K86" s="49">
        <f>SUM('Region Berlin'!K86+'Region Nord'!K86+'Region Südwest'!K86+'Region West'!K86+'Region Ost'!K86+'Region Süd'!K86+'Region Austria'!K86+'Region Schweiz'!K86+'Region Ungarn'!K86)</f>
        <v>27058</v>
      </c>
      <c r="L86" s="64">
        <f>IFERROR(E86-K86,0)</f>
        <v>0</v>
      </c>
      <c r="M86" s="129"/>
      <c r="N86" s="130"/>
    </row>
    <row r="87" spans="1:14" s="35" customFormat="1" ht="15" customHeight="1" thickBot="1" x14ac:dyDescent="0.3">
      <c r="A87" s="9"/>
      <c r="B87" s="10" t="s">
        <v>10</v>
      </c>
      <c r="C87" s="11">
        <f>IFERROR(C86/C85,0)</f>
        <v>0.42078706625699641</v>
      </c>
      <c r="D87" s="11">
        <f>IFERROR(D86/D85,0)</f>
        <v>9.4357976653696496E-2</v>
      </c>
      <c r="E87" s="11">
        <f>IFERROR(E86/E85,0)</f>
        <v>9.434054363136829E-2</v>
      </c>
      <c r="F87" s="65">
        <f>IFERROR(E87-C87,0)</f>
        <v>-0.32644652262562812</v>
      </c>
      <c r="G87" s="11">
        <f>IFERROR(G86/G85,0)</f>
        <v>8.295126536118691E-2</v>
      </c>
      <c r="H87" s="65">
        <f>IFERROR(E87-G87,0)</f>
        <v>1.138927827018138E-2</v>
      </c>
      <c r="I87" s="20">
        <f>IFERROR(E87/C87-1,0)</f>
        <v>-0.77579980185572139</v>
      </c>
      <c r="J87" s="11">
        <f>IFERROR(E87/G87-1,0)</f>
        <v>0.13730083827642781</v>
      </c>
      <c r="K87" s="12">
        <f>IFERROR(K86/K85,0)</f>
        <v>9.434054363136829E-2</v>
      </c>
      <c r="L87" s="65">
        <f>IFERROR(E87-K87,0)</f>
        <v>0</v>
      </c>
      <c r="M87" s="129"/>
      <c r="N87" s="130"/>
    </row>
    <row r="88" spans="1:14" s="27" customFormat="1" ht="5.0999999999999996" customHeight="1" thickBot="1" x14ac:dyDescent="0.3">
      <c r="A88" s="5"/>
      <c r="B88" s="6"/>
      <c r="C88" s="7"/>
      <c r="D88" s="13"/>
      <c r="E88" s="14"/>
      <c r="F88" s="64"/>
      <c r="G88" s="13"/>
      <c r="H88" s="64"/>
      <c r="I88" s="21"/>
      <c r="J88" s="22"/>
      <c r="K88" s="51"/>
      <c r="L88" s="64"/>
      <c r="M88" s="129"/>
      <c r="N88" s="130"/>
    </row>
    <row r="89" spans="1:14" s="27" customFormat="1" ht="15" customHeight="1" thickBot="1" x14ac:dyDescent="0.3">
      <c r="A89" s="5"/>
      <c r="B89" s="6" t="s">
        <v>11</v>
      </c>
      <c r="C89" s="42">
        <f>SUM('Region Berlin'!C89+'Region Nord'!C89+'Region Südwest'!C89+'Region West'!C89+'Region Ost'!C89+'Region Süd'!C89+'Region Austria'!C89+'Region Schweiz'!C89+'Region Ungarn'!C89)</f>
        <v>188377.60225</v>
      </c>
      <c r="D89" s="42">
        <f>SUM('Region Berlin'!D89+'Region Nord'!D89+'Region Südwest'!D89+'Region West'!D89+'Region Ost'!D89+'Region Süd'!D89+'Region Austria'!D89+'Region Schweiz'!D89+'Region Ungarn'!D89)</f>
        <v>42167</v>
      </c>
      <c r="E89" s="43">
        <f>SUM('Region Berlin'!E89+'Region Nord'!E89+'Region Südwest'!E89+'Region West'!E89+'Region Ost'!E89+'Region Süd'!E89+'Region Austria'!E89+'Region Schweiz'!E89+'Region Ungarn'!E89)</f>
        <v>42160</v>
      </c>
      <c r="F89" s="64">
        <f>IFERROR(E89-C89,0)</f>
        <v>-146217.60225</v>
      </c>
      <c r="G89" s="42">
        <f>SUM('Region Berlin'!G89+'Region Nord'!G89+'Region Südwest'!G89+'Region West'!G89+'Region Ost'!G89+'Region Süd'!G89+'Region Austria'!G89+'Region Schweiz'!G89+'Region Ungarn'!G89)</f>
        <v>32065</v>
      </c>
      <c r="H89" s="64">
        <f>IFERROR(E89-G89,0)</f>
        <v>10095</v>
      </c>
      <c r="I89" s="21"/>
      <c r="J89" s="22"/>
      <c r="K89" s="49">
        <f>SUM('Region Berlin'!K89+'Region Nord'!K89+'Region Südwest'!K89+'Region West'!K89+'Region Ost'!K89+'Region Süd'!K89+'Region Austria'!K89+'Region Schweiz'!K89+'Region Ungarn'!K89)</f>
        <v>42160</v>
      </c>
      <c r="L89" s="64">
        <f>IFERROR(E89-K89,0)</f>
        <v>0</v>
      </c>
      <c r="M89" s="129"/>
      <c r="N89" s="130"/>
    </row>
    <row r="90" spans="1:14" s="27" customFormat="1" ht="15" customHeight="1" thickBot="1" x14ac:dyDescent="0.3">
      <c r="A90" s="5"/>
      <c r="B90" s="6" t="s">
        <v>12</v>
      </c>
      <c r="C90" s="15">
        <f>IFERROR(C89/C86,0)</f>
        <v>1.5524901494985124</v>
      </c>
      <c r="D90" s="15">
        <f>IFERROR(D89/D86,0)</f>
        <v>1.5581051620293389</v>
      </c>
      <c r="E90" s="15">
        <f>IFERROR(E89/E86,0)</f>
        <v>1.5581343780028087</v>
      </c>
      <c r="F90" s="66">
        <f>IFERROR(E90-C90,0)</f>
        <v>5.6442285042963558E-3</v>
      </c>
      <c r="G90" s="15">
        <f>IFERROR(G89/G86,0)</f>
        <v>1.3235779740774374</v>
      </c>
      <c r="H90" s="66">
        <f>IFERROR(E90-G90,0)</f>
        <v>0.23455640392537136</v>
      </c>
      <c r="I90" s="21"/>
      <c r="J90" s="22"/>
      <c r="K90" s="52">
        <f>IFERROR(K89/K86,0)</f>
        <v>1.5581343780028087</v>
      </c>
      <c r="L90" s="66">
        <f>IFERROR(E90-K90,0)</f>
        <v>0</v>
      </c>
      <c r="M90" s="129"/>
      <c r="N90" s="130"/>
    </row>
    <row r="91" spans="1:14" s="27" customFormat="1" ht="5.0999999999999996" customHeight="1" thickBot="1" x14ac:dyDescent="0.3">
      <c r="A91" s="5"/>
      <c r="B91" s="6"/>
      <c r="C91" s="7"/>
      <c r="D91" s="13"/>
      <c r="E91" s="14"/>
      <c r="F91" s="66"/>
      <c r="G91" s="13"/>
      <c r="H91" s="66"/>
      <c r="I91" s="21"/>
      <c r="J91" s="22"/>
      <c r="K91" s="51"/>
      <c r="L91" s="66"/>
      <c r="M91" s="129"/>
      <c r="N91" s="130"/>
    </row>
    <row r="92" spans="1:14" s="27" customFormat="1" ht="15" customHeight="1" thickBot="1" x14ac:dyDescent="0.3">
      <c r="A92" s="5"/>
      <c r="B92" s="6" t="s">
        <v>13</v>
      </c>
      <c r="C92" s="15">
        <f>IFERROR(C81/C86,0)</f>
        <v>420.59842635558363</v>
      </c>
      <c r="D92" s="15">
        <f>IFERROR(D81/D86,0)</f>
        <v>235.33760377386275</v>
      </c>
      <c r="E92" s="15">
        <f>IFERROR(E81/E86,0)</f>
        <v>235.35674995441892</v>
      </c>
      <c r="F92" s="66">
        <f>IFERROR(E92-C92,0)</f>
        <v>-185.24167640116471</v>
      </c>
      <c r="G92" s="15">
        <f>IFERROR(G81/G86,0)</f>
        <v>71.333116486419556</v>
      </c>
      <c r="H92" s="66">
        <f>IFERROR(E92-G92,0)</f>
        <v>164.02363346799936</v>
      </c>
      <c r="I92" s="21">
        <f>IFERROR(E92/C92-1,0)</f>
        <v>-0.44042408338579264</v>
      </c>
      <c r="J92" s="22">
        <f>IFERROR(E92/G92-1,0)</f>
        <v>2.2994037208401834</v>
      </c>
      <c r="K92" s="52">
        <f>IFERROR(K81/K86,0)</f>
        <v>235.35674995441892</v>
      </c>
      <c r="L92" s="66">
        <f>IFERROR(E92-K92,0)</f>
        <v>0</v>
      </c>
      <c r="M92" s="129"/>
      <c r="N92" s="130"/>
    </row>
    <row r="93" spans="1:14" s="35" customFormat="1" ht="15" customHeight="1" thickBot="1" x14ac:dyDescent="0.3">
      <c r="A93" s="9"/>
      <c r="B93" s="10" t="s">
        <v>14</v>
      </c>
      <c r="C93" s="16">
        <f>IFERROR(C81/C85,0)</f>
        <v>176.98237789847539</v>
      </c>
      <c r="D93" s="16">
        <f>IFERROR(D81/D85,0)</f>
        <v>22.205980122631019</v>
      </c>
      <c r="E93" s="16">
        <f>IFERROR(E81/E85,0)</f>
        <v>22.203683738011893</v>
      </c>
      <c r="F93" s="67">
        <f t="shared" ref="F93:F94" si="34">IFERROR(E93-C93,0)</f>
        <v>-154.77869416046349</v>
      </c>
      <c r="G93" s="16">
        <f>IFERROR(G81/G85,0)</f>
        <v>5.9171722747054458</v>
      </c>
      <c r="H93" s="67">
        <f t="shared" ref="H93:H94" si="35">IFERROR(E93-G93,0)</f>
        <v>16.286511463306447</v>
      </c>
      <c r="I93" s="20">
        <f>IFERROR(E93/C93-1,0)</f>
        <v>-0.87454296861832836</v>
      </c>
      <c r="J93" s="11">
        <f>IFERROR(E93/G93-1,0)</f>
        <v>2.7524146175239053</v>
      </c>
      <c r="K93" s="53">
        <f>IFERROR(K81/K85,0)</f>
        <v>22.203683738011893</v>
      </c>
      <c r="L93" s="67">
        <f>IFERROR(E93-K93,0)</f>
        <v>0</v>
      </c>
      <c r="M93" s="129"/>
      <c r="N93" s="130"/>
    </row>
    <row r="94" spans="1:14" ht="15" customHeight="1" thickBot="1" x14ac:dyDescent="0.3">
      <c r="A94" s="17"/>
      <c r="B94" s="18" t="s">
        <v>34</v>
      </c>
      <c r="C94" s="19">
        <f>IFERROR(C80/C86,0)</f>
        <v>557.02561606441702</v>
      </c>
      <c r="D94" s="19">
        <f>IFERROR(D80/D86,0)</f>
        <v>346.73997330066811</v>
      </c>
      <c r="E94" s="19">
        <f>IFERROR(E80/E86,0)</f>
        <v>346.77970532820615</v>
      </c>
      <c r="F94" s="69">
        <f t="shared" si="34"/>
        <v>-210.24591073621087</v>
      </c>
      <c r="G94" s="19">
        <f>IFERROR(G80/G86,0)</f>
        <v>123.33691282093618</v>
      </c>
      <c r="H94" s="69">
        <f t="shared" si="35"/>
        <v>223.44279250726998</v>
      </c>
      <c r="I94" s="25">
        <f>IFERROR(E94/C94-1,0)</f>
        <v>-0.37744388170453025</v>
      </c>
      <c r="J94" s="26">
        <f>IFERROR(E94/G94-1,0)</f>
        <v>1.8116457384633113</v>
      </c>
      <c r="K94" s="54">
        <f>IFERROR(K80/K86,0)</f>
        <v>346.77970532820615</v>
      </c>
      <c r="L94" s="69">
        <f>IFERROR(E94-K94,0)</f>
        <v>0</v>
      </c>
      <c r="M94" s="129"/>
      <c r="N94" s="130"/>
    </row>
    <row r="95" spans="1:14" s="27" customFormat="1" ht="15" customHeight="1" thickBot="1" x14ac:dyDescent="0.3">
      <c r="A95" s="1"/>
      <c r="B95" s="2" t="s">
        <v>26</v>
      </c>
      <c r="C95" s="3">
        <f>SUM(C96:C98)</f>
        <v>93525456.164119899</v>
      </c>
      <c r="D95" s="3">
        <f>SUM(D96:D98)</f>
        <v>39973740.035383992</v>
      </c>
      <c r="E95" s="4">
        <f>SUM(E96:E98)</f>
        <v>39973740.035383992</v>
      </c>
      <c r="F95" s="68">
        <f>IFERROR(SUM(F96:F98),0)</f>
        <v>-53551716.1287359</v>
      </c>
      <c r="G95" s="3">
        <f>SUM(G96:G98)</f>
        <v>7607318.6500000004</v>
      </c>
      <c r="H95" s="68">
        <f>IFERROR(E95-G95,0)</f>
        <v>32366421.385383993</v>
      </c>
      <c r="I95" s="20">
        <f>IFERROR(E95/C95-1,0)</f>
        <v>-0.57258973465750906</v>
      </c>
      <c r="J95" s="11">
        <f>IFERROR(E95/G95-1,0)</f>
        <v>4.2546425191987964</v>
      </c>
      <c r="K95" s="48">
        <f>SUM(K96:K98)</f>
        <v>39973740.035383992</v>
      </c>
      <c r="L95" s="68">
        <f>IFERROR(SUM(L96:L98),0)</f>
        <v>0</v>
      </c>
      <c r="M95" s="129"/>
      <c r="N95" s="130"/>
    </row>
    <row r="96" spans="1:14" s="27" customFormat="1" ht="15" customHeight="1" thickBot="1" x14ac:dyDescent="0.3">
      <c r="A96" s="5"/>
      <c r="B96" s="6" t="s">
        <v>5</v>
      </c>
      <c r="C96" s="42">
        <f>SUM('Region Berlin'!C96+'Region Nord'!C96+'Region Südwest'!C96+'Region West'!C96+'Region Ost'!C96+'Region Süd'!C96+'Region Austria'!C96+'Region Schweiz'!C96+'Region Ungarn'!C96)</f>
        <v>73852184.914117366</v>
      </c>
      <c r="D96" s="42">
        <f>SUM('Region Berlin'!D96+'Region Nord'!D96+'Region Südwest'!D96+'Region West'!D96+'Region Ost'!D96+'Region Süd'!D96+'Region Austria'!D96+'Region Schweiz'!D96+'Region Ungarn'!D96)</f>
        <v>30478783.65342854</v>
      </c>
      <c r="E96" s="42">
        <f>SUM('Region Berlin'!E96+'Region Nord'!E96+'Region Südwest'!E96+'Region West'!E96+'Region Ost'!E96+'Region Süd'!E96+'Region Austria'!E96+'Region Schweiz'!E96+'Region Ungarn'!E96)</f>
        <v>30478783.65342854</v>
      </c>
      <c r="F96" s="64">
        <f>IFERROR(E96-C96,0)</f>
        <v>-43373401.260688826</v>
      </c>
      <c r="G96" s="42">
        <f>SUM('Region Berlin'!G96+'Region Nord'!G96+'Region Südwest'!G96+'Region West'!G96+'Region Ost'!G96+'Region Süd'!G96+'Region Austria'!G96+'Region Schweiz'!G96+'Region Ungarn'!G96)</f>
        <v>4417660.9000000004</v>
      </c>
      <c r="H96" s="64">
        <f t="shared" ref="H96:H98" si="36">IFERROR(E96-G96,0)</f>
        <v>26061122.753428541</v>
      </c>
      <c r="I96" s="21">
        <f t="shared" ref="I96:I98" si="37">IFERROR(E96/C96-1,0)</f>
        <v>-0.58730017684822333</v>
      </c>
      <c r="J96" s="22">
        <f t="shared" ref="J96:J98" si="38">IFERROR(E96/G96-1,0)</f>
        <v>5.89930357792481</v>
      </c>
      <c r="K96" s="49">
        <f>SUM('Region Berlin'!K96+'Region Nord'!K96+'Region Südwest'!K96+'Region West'!K96+'Region Ost'!K96+'Region Süd'!K96+'Region Austria'!K96+'Region Schweiz'!K96+'Region Ungarn'!K96)</f>
        <v>30478783.65342854</v>
      </c>
      <c r="L96" s="64">
        <f>IFERROR(E96-K96,0)</f>
        <v>0</v>
      </c>
      <c r="M96" s="129"/>
      <c r="N96" s="130"/>
    </row>
    <row r="97" spans="1:14" s="27" customFormat="1" ht="15" customHeight="1" thickBot="1" x14ac:dyDescent="0.3">
      <c r="A97" s="5"/>
      <c r="B97" s="6" t="s">
        <v>6</v>
      </c>
      <c r="C97" s="42">
        <f>SUM('Region Berlin'!C97+'Region Nord'!C97+'Region Südwest'!C97+'Region West'!C97+'Region Ost'!C97+'Region Süd'!C97+'Region Austria'!C97+'Region Schweiz'!C97+'Region Ungarn'!C97)</f>
        <v>14430330.185797088</v>
      </c>
      <c r="D97" s="42">
        <f>SUM('Region Berlin'!D97+'Region Nord'!D97+'Region Südwest'!D97+'Region West'!D97+'Region Ost'!D97+'Region Süd'!D97+'Region Austria'!D97+'Region Schweiz'!D97+'Region Ungarn'!D97)</f>
        <v>7098677.7784386966</v>
      </c>
      <c r="E97" s="42">
        <f>SUM('Region Berlin'!E97+'Region Nord'!E97+'Region Südwest'!E97+'Region West'!E97+'Region Ost'!E97+'Region Süd'!E97+'Region Austria'!E97+'Region Schweiz'!E97+'Region Ungarn'!E97)</f>
        <v>7098677.7784386966</v>
      </c>
      <c r="F97" s="64">
        <f t="shared" ref="F97:F98" si="39">IFERROR(E97-C97,0)</f>
        <v>-7331652.4073583912</v>
      </c>
      <c r="G97" s="42">
        <f>SUM('Region Berlin'!G97+'Region Nord'!G97+'Region Südwest'!G97+'Region West'!G97+'Region Ost'!G97+'Region Süd'!G97+'Region Austria'!G97+'Region Schweiz'!G97+'Region Ungarn'!G97)</f>
        <v>951015.39999999991</v>
      </c>
      <c r="H97" s="64">
        <f t="shared" si="36"/>
        <v>6147662.3784386963</v>
      </c>
      <c r="I97" s="21">
        <f t="shared" si="37"/>
        <v>-0.50807239425293949</v>
      </c>
      <c r="J97" s="22">
        <f t="shared" si="38"/>
        <v>6.4643142250259009</v>
      </c>
      <c r="K97" s="49">
        <f>SUM('Region Berlin'!K97+'Region Nord'!K97+'Region Südwest'!K97+'Region West'!K97+'Region Ost'!K97+'Region Süd'!K97+'Region Austria'!K97+'Region Schweiz'!K97+'Region Ungarn'!K97)</f>
        <v>7098677.7784386966</v>
      </c>
      <c r="L97" s="64">
        <f>IFERROR(E97-K97,0)</f>
        <v>0</v>
      </c>
      <c r="M97" s="129"/>
      <c r="N97" s="130"/>
    </row>
    <row r="98" spans="1:14" s="27" customFormat="1" ht="15" customHeight="1" thickBot="1" x14ac:dyDescent="0.3">
      <c r="A98" s="5"/>
      <c r="B98" s="6" t="s">
        <v>7</v>
      </c>
      <c r="C98" s="42">
        <f>SUM('Region Berlin'!C98+'Region Nord'!C98+'Region Südwest'!C98+'Region West'!C98+'Region Ost'!C98+'Region Süd'!C98+'Region Austria'!C98+'Region Schweiz'!C98+'Region Ungarn'!C98)</f>
        <v>5242941.0642054407</v>
      </c>
      <c r="D98" s="42">
        <f>SUM('Region Berlin'!D98+'Region Nord'!D98+'Region Südwest'!D98+'Region West'!D98+'Region Ost'!D98+'Region Süd'!D98+'Region Austria'!D98+'Region Schweiz'!D98+'Region Ungarn'!D98)</f>
        <v>2396278.6035167584</v>
      </c>
      <c r="E98" s="42">
        <f>SUM('Region Berlin'!E98+'Region Nord'!E98+'Region Südwest'!E98+'Region West'!E98+'Region Ost'!E98+'Region Süd'!E98+'Region Austria'!E98+'Region Schweiz'!E98+'Region Ungarn'!E98)</f>
        <v>2396278.6035167584</v>
      </c>
      <c r="F98" s="64">
        <f t="shared" si="39"/>
        <v>-2846662.4606886823</v>
      </c>
      <c r="G98" s="42">
        <f>SUM('Region Berlin'!G98+'Region Nord'!G98+'Region Südwest'!G98+'Region West'!G98+'Region Ost'!G98+'Region Süd'!G98+'Region Austria'!G98+'Region Schweiz'!G98+'Region Ungarn'!G98)</f>
        <v>2238642.35</v>
      </c>
      <c r="H98" s="64">
        <f t="shared" si="36"/>
        <v>157636.25351675833</v>
      </c>
      <c r="I98" s="21">
        <f t="shared" si="37"/>
        <v>-0.54295145145219925</v>
      </c>
      <c r="J98" s="22">
        <f t="shared" si="38"/>
        <v>7.0416006164074618E-2</v>
      </c>
      <c r="K98" s="49">
        <f>SUM('Region Berlin'!K98+'Region Nord'!K98+'Region Südwest'!K98+'Region West'!K98+'Region Ost'!K98+'Region Süd'!K98+'Region Austria'!K98+'Region Schweiz'!K98+'Region Ungarn'!K98)</f>
        <v>2396278.6035167584</v>
      </c>
      <c r="L98" s="64">
        <f>IFERROR(E98-K98,0)</f>
        <v>0</v>
      </c>
      <c r="M98" s="129"/>
      <c r="N98" s="130"/>
    </row>
    <row r="99" spans="1:14" s="27" customFormat="1" ht="5.0999999999999996" customHeight="1" thickBot="1" x14ac:dyDescent="0.3">
      <c r="A99" s="5"/>
      <c r="B99" s="6"/>
      <c r="C99" s="7"/>
      <c r="D99" s="7"/>
      <c r="E99" s="8"/>
      <c r="F99" s="64"/>
      <c r="G99" s="7"/>
      <c r="H99" s="64"/>
      <c r="I99" s="21"/>
      <c r="J99" s="21"/>
      <c r="K99" s="50"/>
      <c r="L99" s="64"/>
      <c r="M99" s="129"/>
      <c r="N99" s="130"/>
    </row>
    <row r="100" spans="1:14" s="27" customFormat="1" ht="15" customHeight="1" thickBot="1" x14ac:dyDescent="0.3">
      <c r="A100" s="5"/>
      <c r="B100" s="6" t="s">
        <v>8</v>
      </c>
      <c r="C100" s="42">
        <f>SUM('Region Berlin'!C100+'Region Nord'!C100+'Region Südwest'!C100+'Region West'!C100+'Region Ost'!C100+'Region Süd'!C100+'Region Austria'!C100+'Region Schweiz'!C100+'Region Ungarn'!C100)</f>
        <v>279060</v>
      </c>
      <c r="D100" s="42">
        <f>SUM('Region Berlin'!D100+'Region Nord'!D100+'Region Südwest'!D100+'Region West'!D100+'Region Ost'!D100+'Region Süd'!D100+'Region Austria'!D100+'Region Schweiz'!D100+'Region Ungarn'!D100)</f>
        <v>273990</v>
      </c>
      <c r="E100" s="43">
        <f>SUM('Region Berlin'!E100+'Region Nord'!E100+'Region Südwest'!E100+'Region West'!E100+'Region Ost'!E100+'Region Süd'!E100+'Region Austria'!E100+'Region Schweiz'!E100+'Region Ungarn'!E100)</f>
        <v>273990</v>
      </c>
      <c r="F100" s="64">
        <f>IFERROR(E100-C100,0)</f>
        <v>-5070</v>
      </c>
      <c r="G100" s="42">
        <f>SUM('Region Berlin'!G100+'Region Nord'!G100+'Region Südwest'!G100+'Region West'!G100+'Region Ost'!G100+'Region Süd'!G100+'Region Austria'!G100+'Region Schweiz'!G100+'Region Ungarn'!G100)</f>
        <v>282630</v>
      </c>
      <c r="H100" s="64">
        <f>IFERROR(E100-G100,0)</f>
        <v>-8640</v>
      </c>
      <c r="I100" s="23"/>
      <c r="J100" s="24"/>
      <c r="K100" s="49">
        <f>SUM('Region Berlin'!K100+'Region Nord'!K100+'Region Südwest'!K100+'Region West'!K100+'Region Ost'!K100+'Region Süd'!K100+'Region Austria'!K100+'Region Schweiz'!K100+'Region Ungarn'!K100)</f>
        <v>273990</v>
      </c>
      <c r="L100" s="64">
        <f>IFERROR(E100-K100,0)</f>
        <v>0</v>
      </c>
      <c r="M100" s="129"/>
      <c r="N100" s="130"/>
    </row>
    <row r="101" spans="1:14" s="27" customFormat="1" ht="15" customHeight="1" thickBot="1" x14ac:dyDescent="0.3">
      <c r="A101" s="5"/>
      <c r="B101" s="6" t="s">
        <v>9</v>
      </c>
      <c r="C101" s="42">
        <f>SUM('Region Berlin'!C101+'Region Nord'!C101+'Region Südwest'!C101+'Region West'!C101+'Region Ost'!C101+'Region Süd'!C101+'Region Austria'!C101+'Region Schweiz'!C101+'Region Ungarn'!C101)</f>
        <v>126733</v>
      </c>
      <c r="D101" s="42">
        <f>SUM('Region Berlin'!D101+'Region Nord'!D101+'Region Südwest'!D101+'Region West'!D101+'Region Ost'!D101+'Region Süd'!D101+'Region Austria'!D101+'Region Schweiz'!D101+'Region Ungarn'!D101)</f>
        <v>78946</v>
      </c>
      <c r="E101" s="43">
        <f>SUM('Region Berlin'!E101+'Region Nord'!E101+'Region Südwest'!E101+'Region West'!E101+'Region Ost'!E101+'Region Süd'!E101+'Region Austria'!E101+'Region Schweiz'!E101+'Region Ungarn'!E101)</f>
        <v>78946</v>
      </c>
      <c r="F101" s="64">
        <f>IFERROR(E101-C101,0)</f>
        <v>-47787</v>
      </c>
      <c r="G101" s="42">
        <f>SUM('Region Berlin'!G101+'Region Nord'!G101+'Region Südwest'!G101+'Region West'!G101+'Region Ost'!G101+'Region Süd'!G101+'Region Austria'!G101+'Region Schweiz'!G101+'Region Ungarn'!G101)</f>
        <v>55420</v>
      </c>
      <c r="H101" s="64">
        <f>IFERROR(E101-G101,0)</f>
        <v>23526</v>
      </c>
      <c r="I101" s="23"/>
      <c r="J101" s="24"/>
      <c r="K101" s="49">
        <f>SUM('Region Berlin'!K101+'Region Nord'!K101+'Region Südwest'!K101+'Region West'!K101+'Region Ost'!K101+'Region Süd'!K101+'Region Austria'!K101+'Region Schweiz'!K101+'Region Ungarn'!K101)</f>
        <v>78946</v>
      </c>
      <c r="L101" s="64">
        <f>IFERROR(E101-K101,0)</f>
        <v>0</v>
      </c>
      <c r="M101" s="129"/>
      <c r="N101" s="130"/>
    </row>
    <row r="102" spans="1:14" s="35" customFormat="1" ht="15" customHeight="1" thickBot="1" x14ac:dyDescent="0.3">
      <c r="A102" s="9"/>
      <c r="B102" s="10" t="s">
        <v>10</v>
      </c>
      <c r="C102" s="11">
        <f>IFERROR(C101/C100,0)</f>
        <v>0.45414247832007454</v>
      </c>
      <c r="D102" s="11">
        <f>IFERROR(D101/D100,0)</f>
        <v>0.28813460345268077</v>
      </c>
      <c r="E102" s="11">
        <f>IFERROR(E101/E100,0)</f>
        <v>0.28813460345268077</v>
      </c>
      <c r="F102" s="65">
        <f>IFERROR(E102-C102,0)</f>
        <v>-0.16600787486739377</v>
      </c>
      <c r="G102" s="11">
        <f>IFERROR(G101/G100,0)</f>
        <v>0.19608675653681493</v>
      </c>
      <c r="H102" s="65">
        <f>IFERROR(E102-G102,0)</f>
        <v>9.2047846915865844E-2</v>
      </c>
      <c r="I102" s="20">
        <f>IFERROR(E102/C102-1,0)</f>
        <v>-0.36554139458937218</v>
      </c>
      <c r="J102" s="11">
        <f>IFERROR(E102/G102-1,0)</f>
        <v>0.46942408830442361</v>
      </c>
      <c r="K102" s="12">
        <f>IFERROR(K101/K100,0)</f>
        <v>0.28813460345268077</v>
      </c>
      <c r="L102" s="65">
        <f>IFERROR(E102-K102,0)</f>
        <v>0</v>
      </c>
      <c r="M102" s="129"/>
      <c r="N102" s="130"/>
    </row>
    <row r="103" spans="1:14" s="27" customFormat="1" ht="5.0999999999999996" customHeight="1" thickBot="1" x14ac:dyDescent="0.3">
      <c r="A103" s="5"/>
      <c r="B103" s="6"/>
      <c r="C103" s="7"/>
      <c r="D103" s="13"/>
      <c r="E103" s="14"/>
      <c r="F103" s="64"/>
      <c r="G103" s="13"/>
      <c r="H103" s="64"/>
      <c r="I103" s="21"/>
      <c r="J103" s="22"/>
      <c r="K103" s="51"/>
      <c r="L103" s="64"/>
      <c r="M103" s="129"/>
      <c r="N103" s="130"/>
    </row>
    <row r="104" spans="1:14" s="27" customFormat="1" ht="15" customHeight="1" thickBot="1" x14ac:dyDescent="0.3">
      <c r="A104" s="5"/>
      <c r="B104" s="6" t="s">
        <v>11</v>
      </c>
      <c r="C104" s="42">
        <f>SUM('Region Berlin'!C104+'Region Nord'!C104+'Region Südwest'!C104+'Region West'!C104+'Region Ost'!C104+'Region Süd'!C104+'Region Austria'!C104+'Region Schweiz'!C104+'Region Ungarn'!C104)</f>
        <v>196435.47460500002</v>
      </c>
      <c r="D104" s="42">
        <f>SUM('Region Berlin'!D104+'Region Nord'!D104+'Region Südwest'!D104+'Region West'!D104+'Region Ost'!D104+'Region Süd'!D104+'Region Austria'!D104+'Region Schweiz'!D104+'Region Ungarn'!D104)</f>
        <v>123105</v>
      </c>
      <c r="E104" s="43">
        <f>SUM('Region Berlin'!E104+'Region Nord'!E104+'Region Südwest'!E104+'Region West'!E104+'Region Ost'!E104+'Region Süd'!E104+'Region Austria'!E104+'Region Schweiz'!E104+'Region Ungarn'!E104)</f>
        <v>123105</v>
      </c>
      <c r="F104" s="64">
        <f>IFERROR(E104-C104,0)</f>
        <v>-73330.474605000025</v>
      </c>
      <c r="G104" s="42">
        <f>SUM('Region Berlin'!G104+'Region Nord'!G104+'Region Südwest'!G104+'Region West'!G104+'Region Ost'!G104+'Region Süd'!G104+'Region Austria'!G104+'Region Schweiz'!G104+'Region Ungarn'!G104)</f>
        <v>82200</v>
      </c>
      <c r="H104" s="64">
        <f>IFERROR(E104-G104,0)</f>
        <v>40905</v>
      </c>
      <c r="I104" s="21"/>
      <c r="J104" s="22"/>
      <c r="K104" s="49">
        <f>SUM('Region Berlin'!K104+'Region Nord'!K104+'Region Südwest'!K104+'Region West'!K104+'Region Ost'!K104+'Region Süd'!K104+'Region Austria'!K104+'Region Schweiz'!K104+'Region Ungarn'!K104)</f>
        <v>123105</v>
      </c>
      <c r="L104" s="64">
        <f>IFERROR(E104-K104,0)</f>
        <v>0</v>
      </c>
      <c r="M104" s="129"/>
      <c r="N104" s="130"/>
    </row>
    <row r="105" spans="1:14" s="27" customFormat="1" ht="15" customHeight="1" thickBot="1" x14ac:dyDescent="0.3">
      <c r="A105" s="5"/>
      <c r="B105" s="6" t="s">
        <v>12</v>
      </c>
      <c r="C105" s="15">
        <f>IFERROR(C104/C101,0)</f>
        <v>1.5499946707250678</v>
      </c>
      <c r="D105" s="15">
        <f>IFERROR(D104/D101,0)</f>
        <v>1.5593570288551668</v>
      </c>
      <c r="E105" s="15">
        <f>IFERROR(E104/E101,0)</f>
        <v>1.5593570288551668</v>
      </c>
      <c r="F105" s="66">
        <f>IFERROR(E105-C105,0)</f>
        <v>9.3623581300990022E-3</v>
      </c>
      <c r="G105" s="15">
        <f>IFERROR(G104/G101,0)</f>
        <v>1.4832190544929629</v>
      </c>
      <c r="H105" s="66">
        <f>IFERROR(E105-G105,0)</f>
        <v>7.6137974362203931E-2</v>
      </c>
      <c r="I105" s="21"/>
      <c r="J105" s="22"/>
      <c r="K105" s="52">
        <f>IFERROR(K104/K101,0)</f>
        <v>1.5593570288551668</v>
      </c>
      <c r="L105" s="66">
        <f>IFERROR(E105-K105,0)</f>
        <v>0</v>
      </c>
      <c r="M105" s="129"/>
      <c r="N105" s="130"/>
    </row>
    <row r="106" spans="1:14" s="27" customFormat="1" ht="5.0999999999999996" customHeight="1" thickBot="1" x14ac:dyDescent="0.3">
      <c r="A106" s="5"/>
      <c r="B106" s="6"/>
      <c r="C106" s="7"/>
      <c r="D106" s="13"/>
      <c r="E106" s="14"/>
      <c r="F106" s="66"/>
      <c r="G106" s="13"/>
      <c r="H106" s="66"/>
      <c r="I106" s="21"/>
      <c r="J106" s="22"/>
      <c r="K106" s="51"/>
      <c r="L106" s="66"/>
      <c r="M106" s="129"/>
      <c r="N106" s="130"/>
    </row>
    <row r="107" spans="1:14" s="27" customFormat="1" ht="15" customHeight="1" thickBot="1" x14ac:dyDescent="0.3">
      <c r="A107" s="5"/>
      <c r="B107" s="6" t="s">
        <v>13</v>
      </c>
      <c r="C107" s="15">
        <f>IFERROR(C96/C101,0)</f>
        <v>582.73839421553475</v>
      </c>
      <c r="D107" s="15">
        <f>IFERROR(D96/D101,0)</f>
        <v>386.07128484569881</v>
      </c>
      <c r="E107" s="15">
        <f>IFERROR(E96/E101,0)</f>
        <v>386.07128484569881</v>
      </c>
      <c r="F107" s="66">
        <f>IFERROR(E107-C107,0)</f>
        <v>-196.66710936983594</v>
      </c>
      <c r="G107" s="15">
        <f>IFERROR(G96/G101,0)</f>
        <v>79.71239444243956</v>
      </c>
      <c r="H107" s="66">
        <f>IFERROR(E107-G107,0)</f>
        <v>306.35889040325924</v>
      </c>
      <c r="I107" s="21">
        <f>IFERROR(E107/C107-1,0)</f>
        <v>-0.33748781841392728</v>
      </c>
      <c r="J107" s="22">
        <f>IFERROR(E107/G107-1,0)</f>
        <v>3.8433030715754182</v>
      </c>
      <c r="K107" s="52">
        <f>IFERROR(K96/K101,0)</f>
        <v>386.07128484569881</v>
      </c>
      <c r="L107" s="66">
        <f>IFERROR(E107-K107,0)</f>
        <v>0</v>
      </c>
      <c r="M107" s="129"/>
      <c r="N107" s="130"/>
    </row>
    <row r="108" spans="1:14" s="35" customFormat="1" ht="15" customHeight="1" thickBot="1" x14ac:dyDescent="0.3">
      <c r="A108" s="9"/>
      <c r="B108" s="10" t="s">
        <v>14</v>
      </c>
      <c r="C108" s="16">
        <f>IFERROR(C96/C100,0)</f>
        <v>264.64625856130357</v>
      </c>
      <c r="D108" s="16">
        <f>IFERROR(D96/D100,0)</f>
        <v>111.2404965634824</v>
      </c>
      <c r="E108" s="16">
        <f>IFERROR(E96/E100,0)</f>
        <v>111.2404965634824</v>
      </c>
      <c r="F108" s="67">
        <f t="shared" ref="F108:F109" si="40">IFERROR(E108-C108,0)</f>
        <v>-153.40576199782117</v>
      </c>
      <c r="G108" s="16">
        <f>IFERROR(G96/G100,0)</f>
        <v>15.630544882001205</v>
      </c>
      <c r="H108" s="67">
        <f t="shared" ref="H108:H109" si="41">IFERROR(E108-G108,0)</f>
        <v>95.609951681481192</v>
      </c>
      <c r="I108" s="20">
        <f>IFERROR(E108/C108-1,0)</f>
        <v>-0.57966344520334767</v>
      </c>
      <c r="J108" s="11">
        <f>IFERROR(E108/G108-1,0)</f>
        <v>6.1168662003317245</v>
      </c>
      <c r="K108" s="53">
        <f>IFERROR(K96/K100,0)</f>
        <v>111.2404965634824</v>
      </c>
      <c r="L108" s="67">
        <f>IFERROR(E108-K108,0)</f>
        <v>0</v>
      </c>
      <c r="M108" s="129"/>
      <c r="N108" s="130"/>
    </row>
    <row r="109" spans="1:14" ht="15" customHeight="1" thickBot="1" x14ac:dyDescent="0.3">
      <c r="A109" s="17"/>
      <c r="B109" s="18" t="s">
        <v>34</v>
      </c>
      <c r="C109" s="19">
        <f>IFERROR(C95/C101,0)</f>
        <v>737.97239995991492</v>
      </c>
      <c r="D109" s="19">
        <f>IFERROR(D95/D101,0)</f>
        <v>506.3428170570262</v>
      </c>
      <c r="E109" s="19">
        <f>IFERROR(E95/E101,0)</f>
        <v>506.3428170570262</v>
      </c>
      <c r="F109" s="69">
        <f t="shared" si="40"/>
        <v>-231.62958290288873</v>
      </c>
      <c r="G109" s="19">
        <f>IFERROR(G95/G101,0)</f>
        <v>137.26666636593288</v>
      </c>
      <c r="H109" s="69">
        <f t="shared" si="41"/>
        <v>369.07615069109329</v>
      </c>
      <c r="I109" s="25">
        <f>IFERROR(E109/C109-1,0)</f>
        <v>-0.3138729618011058</v>
      </c>
      <c r="J109" s="26">
        <f>IFERROR(E109/G109-1,0)</f>
        <v>2.688752924961332</v>
      </c>
      <c r="K109" s="54">
        <f>IFERROR(K95/K101,0)</f>
        <v>506.3428170570262</v>
      </c>
      <c r="L109" s="69">
        <f>IFERROR(E109-K109,0)</f>
        <v>0</v>
      </c>
      <c r="M109" s="129"/>
      <c r="N109" s="130"/>
    </row>
    <row r="110" spans="1:14" s="27" customFormat="1" ht="15" customHeight="1" thickBot="1" x14ac:dyDescent="0.3">
      <c r="A110" s="34"/>
      <c r="B110" s="56" t="s">
        <v>15</v>
      </c>
      <c r="C110" s="57">
        <f>SUM(C111:C113)</f>
        <v>175142502.34191871</v>
      </c>
      <c r="D110" s="58">
        <f>SUM(D111:D113)</f>
        <v>91788446.385354921</v>
      </c>
      <c r="E110" s="58">
        <f>SUM(E111:E113)</f>
        <v>91788446.385354921</v>
      </c>
      <c r="F110" s="68">
        <f>IFERROR(SUM(F111:F113),0)</f>
        <v>-83354055.956563801</v>
      </c>
      <c r="G110" s="58">
        <f>SUM(G111:G113)</f>
        <v>11996088.83</v>
      </c>
      <c r="H110" s="68">
        <f>IFERROR(E110-G110,0)</f>
        <v>79792357.555354923</v>
      </c>
      <c r="I110" s="59">
        <f>IFERROR(E110/C110-1,0)</f>
        <v>-0.47592134885590121</v>
      </c>
      <c r="J110" s="60">
        <f>IFERROR(E110/G110-1,0)</f>
        <v>6.6515310686770661</v>
      </c>
      <c r="K110" s="61">
        <f>SUM(K111:K113)</f>
        <v>91788446.385354921</v>
      </c>
      <c r="L110" s="68">
        <f>IFERROR(SUM(L111:L113),0)</f>
        <v>0</v>
      </c>
      <c r="M110" s="129"/>
      <c r="N110" s="130"/>
    </row>
    <row r="111" spans="1:14" s="27" customFormat="1" ht="15" customHeight="1" thickBot="1" x14ac:dyDescent="0.3">
      <c r="A111" s="5"/>
      <c r="B111" s="6" t="s">
        <v>5</v>
      </c>
      <c r="C111" s="42">
        <f>SUM('Region Berlin'!C111+'Region Nord'!C111+'Region Südwest'!C111+'Region West'!C111+'Region Ost'!C111+'Region Süd'!C111+'Region Austria'!C111+'Region Schweiz'!C111+'Region Ungarn'!C111)</f>
        <v>140503230.99615461</v>
      </c>
      <c r="D111" s="42">
        <f>SUM('Region Berlin'!D111+'Region Nord'!D111+'Region Südwest'!D111+'Region West'!D111+'Region Ost'!D111+'Region Süd'!D111+'Region Austria'!D111+'Region Schweiz'!D111+'Region Ungarn'!D111)</f>
        <v>69585471.634877086</v>
      </c>
      <c r="E111" s="42">
        <f>SUM('Region Berlin'!E111+'Region Nord'!E111+'Region Südwest'!E111+'Region West'!E111+'Region Ost'!E111+'Region Süd'!E111+'Region Austria'!E111+'Region Schweiz'!E111+'Region Ungarn'!E111)</f>
        <v>69585471.634877086</v>
      </c>
      <c r="F111" s="64">
        <f>IFERROR(E111-C111,0)</f>
        <v>-70917759.361277521</v>
      </c>
      <c r="G111" s="42">
        <f>SUM('Region Berlin'!G111+'Region Nord'!G111+'Region Südwest'!G111+'Region West'!G111+'Region Ost'!G111+'Region Süd'!G111+'Region Austria'!G111+'Region Schweiz'!G111+'Region Ungarn'!G111)</f>
        <v>8360267.0999999996</v>
      </c>
      <c r="H111" s="64">
        <f t="shared" ref="H111:H113" si="42">IFERROR(E111-G111,0)</f>
        <v>61225204.534877084</v>
      </c>
      <c r="I111" s="21">
        <f t="shared" ref="I111:I113" si="43">IFERROR(E111/C111-1,0)</f>
        <v>-0.50474112843154795</v>
      </c>
      <c r="J111" s="22">
        <f t="shared" ref="J111:J113" si="44">IFERROR(E111/G111-1,0)</f>
        <v>7.3233550797530249</v>
      </c>
      <c r="K111" s="49">
        <f>SUM('Region Berlin'!K111+'Region Nord'!K111+'Region Südwest'!K111+'Region West'!K111+'Region Ost'!K111+'Region Süd'!K111+'Region Austria'!K111+'Region Schweiz'!K111+'Region Ungarn'!K111)</f>
        <v>69585471.634877086</v>
      </c>
      <c r="L111" s="64">
        <f>IFERROR(E111-K111,0)</f>
        <v>0</v>
      </c>
      <c r="M111" s="129"/>
      <c r="N111" s="130"/>
    </row>
    <row r="112" spans="1:14" s="27" customFormat="1" ht="15" customHeight="1" thickBot="1" x14ac:dyDescent="0.3">
      <c r="A112" s="5"/>
      <c r="B112" s="6" t="s">
        <v>6</v>
      </c>
      <c r="C112" s="42">
        <f>SUM('Region Berlin'!C112+'Region Nord'!C112+'Region Südwest'!C112+'Region West'!C112+'Region Ost'!C112+'Region Süd'!C112+'Region Austria'!C112+'Region Schweiz'!C112+'Region Ungarn'!C112)</f>
        <v>25740367.698555686</v>
      </c>
      <c r="D112" s="42">
        <f>SUM('Region Berlin'!D112+'Region Nord'!D112+'Region Südwest'!D112+'Region West'!D112+'Region Ost'!D112+'Region Süd'!D112+'Region Austria'!D112+'Region Schweiz'!D112+'Region Ungarn'!D112)</f>
        <v>15271196.177287726</v>
      </c>
      <c r="E112" s="42">
        <f>SUM('Region Berlin'!E112+'Region Nord'!E112+'Region Südwest'!E112+'Region West'!E112+'Region Ost'!E112+'Region Süd'!E112+'Region Austria'!E112+'Region Schweiz'!E112+'Region Ungarn'!E112)</f>
        <v>15271196.177287726</v>
      </c>
      <c r="F112" s="64">
        <f t="shared" ref="F112:F113" si="45">IFERROR(E112-C112,0)</f>
        <v>-10469171.52126796</v>
      </c>
      <c r="G112" s="42">
        <f>SUM('Region Berlin'!G112+'Region Nord'!G112+'Region Südwest'!G112+'Region West'!G112+'Region Ost'!G112+'Region Süd'!G112+'Region Austria'!G112+'Region Schweiz'!G112+'Region Ungarn'!G112)</f>
        <v>2363451.79</v>
      </c>
      <c r="H112" s="64">
        <f t="shared" si="42"/>
        <v>12907744.387287725</v>
      </c>
      <c r="I112" s="21">
        <f t="shared" si="43"/>
        <v>-0.40672191026452953</v>
      </c>
      <c r="J112" s="22">
        <f t="shared" si="44"/>
        <v>5.4613952532908341</v>
      </c>
      <c r="K112" s="49">
        <f>SUM('Region Berlin'!K112+'Region Nord'!K112+'Region Südwest'!K112+'Region West'!K112+'Region Ost'!K112+'Region Süd'!K112+'Region Austria'!K112+'Region Schweiz'!K112+'Region Ungarn'!K112)</f>
        <v>15271196.177287726</v>
      </c>
      <c r="L112" s="64">
        <f>IFERROR(E112-K112,0)</f>
        <v>0</v>
      </c>
      <c r="M112" s="129"/>
      <c r="N112" s="130"/>
    </row>
    <row r="113" spans="1:14" s="27" customFormat="1" ht="15" customHeight="1" thickBot="1" x14ac:dyDescent="0.3">
      <c r="A113" s="5"/>
      <c r="B113" s="6" t="s">
        <v>7</v>
      </c>
      <c r="C113" s="42">
        <f>SUM('Region Berlin'!C113+'Region Nord'!C113+'Region Südwest'!C113+'Region West'!C113+'Region Ost'!C113+'Region Süd'!C113+'Region Austria'!C113+'Region Schweiz'!C113+'Region Ungarn'!C113)</f>
        <v>8898903.6472084224</v>
      </c>
      <c r="D113" s="42">
        <f>SUM('Region Berlin'!D113+'Region Nord'!D113+'Region Südwest'!D113+'Region West'!D113+'Region Ost'!D113+'Region Süd'!D113+'Region Austria'!D113+'Region Schweiz'!D113+'Region Ungarn'!D113)</f>
        <v>6931778.5731901024</v>
      </c>
      <c r="E113" s="42">
        <f>SUM('Region Berlin'!E113+'Region Nord'!E113+'Region Südwest'!E113+'Region West'!E113+'Region Ost'!E113+'Region Süd'!E113+'Region Austria'!E113+'Region Schweiz'!E113+'Region Ungarn'!E113)</f>
        <v>6931778.5731901024</v>
      </c>
      <c r="F113" s="64">
        <f t="shared" si="45"/>
        <v>-1967125.0740183201</v>
      </c>
      <c r="G113" s="42">
        <f>SUM('Region Berlin'!G113+'Region Nord'!G113+'Region Südwest'!G113+'Region West'!G113+'Region Ost'!G113+'Region Süd'!G113+'Region Austria'!G113+'Region Schweiz'!G113+'Region Ungarn'!G113)</f>
        <v>1272369.9399999997</v>
      </c>
      <c r="H113" s="64">
        <f t="shared" si="42"/>
        <v>5659408.6331901029</v>
      </c>
      <c r="I113" s="21">
        <f t="shared" si="43"/>
        <v>-0.22105251972645024</v>
      </c>
      <c r="J113" s="22">
        <f t="shared" si="44"/>
        <v>4.447927018136018</v>
      </c>
      <c r="K113" s="49">
        <f>SUM('Region Berlin'!K113+'Region Nord'!K113+'Region Südwest'!K113+'Region West'!K113+'Region Ost'!K113+'Region Süd'!K113+'Region Austria'!K113+'Region Schweiz'!K113+'Region Ungarn'!K113)</f>
        <v>6931778.5731901024</v>
      </c>
      <c r="L113" s="64">
        <f>IFERROR(E113-K113,0)</f>
        <v>0</v>
      </c>
      <c r="M113" s="129"/>
      <c r="N113" s="130"/>
    </row>
    <row r="114" spans="1:14" s="27" customFormat="1" ht="5.0999999999999996" customHeight="1" thickBot="1" x14ac:dyDescent="0.3">
      <c r="A114" s="5"/>
      <c r="B114" s="6"/>
      <c r="C114" s="7"/>
      <c r="D114" s="7"/>
      <c r="E114" s="8"/>
      <c r="F114" s="64"/>
      <c r="G114" s="7"/>
      <c r="H114" s="64"/>
      <c r="I114" s="21"/>
      <c r="J114" s="21"/>
      <c r="K114" s="50"/>
      <c r="L114" s="64"/>
      <c r="M114" s="129"/>
      <c r="N114" s="130"/>
    </row>
    <row r="115" spans="1:14" s="27" customFormat="1" ht="15" customHeight="1" thickBot="1" x14ac:dyDescent="0.3">
      <c r="A115" s="5"/>
      <c r="B115" s="6" t="s">
        <v>8</v>
      </c>
      <c r="C115" s="42">
        <f>SUM('Region Berlin'!C115+'Region Nord'!C115+'Region Südwest'!C115+'Region West'!C115+'Region Ost'!C115+'Region Süd'!C115+'Region Austria'!C115+'Region Schweiz'!C115+'Region Ungarn'!C115)</f>
        <v>292051</v>
      </c>
      <c r="D115" s="42">
        <f>SUM('Region Berlin'!D115+'Region Nord'!D115+'Region Südwest'!D115+'Region West'!D115+'Region Ost'!D115+'Region Süd'!D115+'Region Austria'!D115+'Region Schweiz'!D115+'Region Ungarn'!D115)</f>
        <v>283123</v>
      </c>
      <c r="E115" s="43">
        <f>SUM('Region Berlin'!E115+'Region Nord'!E115+'Region Südwest'!E115+'Region West'!E115+'Region Ost'!E115+'Region Süd'!E115+'Region Austria'!E115+'Region Schweiz'!E115+'Region Ungarn'!E115)</f>
        <v>283123</v>
      </c>
      <c r="F115" s="64">
        <f>IFERROR(E115-C115,0)</f>
        <v>-8928</v>
      </c>
      <c r="G115" s="42">
        <f>SUM('Region Berlin'!G115+'Region Nord'!G115+'Region Südwest'!G115+'Region West'!G115+'Region Ost'!G115+'Region Süd'!G115+'Region Austria'!G115+'Region Schweiz'!G115+'Region Ungarn'!G115)</f>
        <v>292051</v>
      </c>
      <c r="H115" s="64">
        <f>IFERROR(E115-G115,0)</f>
        <v>-8928</v>
      </c>
      <c r="I115" s="23"/>
      <c r="J115" s="24"/>
      <c r="K115" s="49">
        <f>SUM('Region Berlin'!K115+'Region Nord'!K115+'Region Südwest'!K115+'Region West'!K115+'Region Ost'!K115+'Region Süd'!K115+'Region Austria'!K115+'Region Schweiz'!K115+'Region Ungarn'!K115)</f>
        <v>283123</v>
      </c>
      <c r="L115" s="64">
        <f>IFERROR(E115-K115,0)</f>
        <v>0</v>
      </c>
      <c r="M115" s="129"/>
      <c r="N115" s="130"/>
    </row>
    <row r="116" spans="1:14" s="27" customFormat="1" ht="15" customHeight="1" thickBot="1" x14ac:dyDescent="0.3">
      <c r="A116" s="5"/>
      <c r="B116" s="6" t="s">
        <v>9</v>
      </c>
      <c r="C116" s="42">
        <f>SUM('Region Berlin'!C116+'Region Nord'!C116+'Region Südwest'!C116+'Region West'!C116+'Region Ost'!C116+'Region Süd'!C116+'Region Austria'!C116+'Region Schweiz'!C116+'Region Ungarn'!C116)</f>
        <v>202933</v>
      </c>
      <c r="D116" s="42">
        <f>SUM('Region Berlin'!D116+'Region Nord'!D116+'Region Südwest'!D116+'Region West'!D116+'Region Ost'!D116+'Region Süd'!D116+'Region Austria'!D116+'Region Schweiz'!D116+'Region Ungarn'!D116)</f>
        <v>146864</v>
      </c>
      <c r="E116" s="43">
        <f>SUM('Region Berlin'!E116+'Region Nord'!E116+'Region Südwest'!E116+'Region West'!E116+'Region Ost'!E116+'Region Süd'!E116+'Region Austria'!E116+'Region Schweiz'!E116+'Region Ungarn'!E116)</f>
        <v>146864</v>
      </c>
      <c r="F116" s="64">
        <f>IFERROR(E116-C116,0)</f>
        <v>-56069</v>
      </c>
      <c r="G116" s="42">
        <f>SUM('Region Berlin'!G116+'Region Nord'!G116+'Region Südwest'!G116+'Region West'!G116+'Region Ost'!G116+'Region Süd'!G116+'Region Austria'!G116+'Region Schweiz'!G116+'Region Ungarn'!G116)</f>
        <v>100945</v>
      </c>
      <c r="H116" s="64">
        <f>IFERROR(E116-G116,0)</f>
        <v>45919</v>
      </c>
      <c r="I116" s="23"/>
      <c r="J116" s="24"/>
      <c r="K116" s="49">
        <f>SUM('Region Berlin'!K116+'Region Nord'!K116+'Region Südwest'!K116+'Region West'!K116+'Region Ost'!K116+'Region Süd'!K116+'Region Austria'!K116+'Region Schweiz'!K116+'Region Ungarn'!K116)</f>
        <v>146864</v>
      </c>
      <c r="L116" s="64">
        <f>IFERROR(E116-K116,0)</f>
        <v>0</v>
      </c>
      <c r="M116" s="129"/>
      <c r="N116" s="130"/>
    </row>
    <row r="117" spans="1:14" s="35" customFormat="1" ht="15" customHeight="1" thickBot="1" x14ac:dyDescent="0.3">
      <c r="A117" s="9"/>
      <c r="B117" s="10" t="s">
        <v>10</v>
      </c>
      <c r="C117" s="11">
        <f>IFERROR(C116/C115,0)</f>
        <v>0.69485466579467281</v>
      </c>
      <c r="D117" s="11">
        <f>IFERROR(D116/D115,0)</f>
        <v>0.51872860912041763</v>
      </c>
      <c r="E117" s="11">
        <f>IFERROR(E116/E115,0)</f>
        <v>0.51872860912041763</v>
      </c>
      <c r="F117" s="65">
        <f>IFERROR(E117-C117,0)</f>
        <v>-0.17612605667425518</v>
      </c>
      <c r="G117" s="11">
        <f>IFERROR(G116/G115,0)</f>
        <v>0.34564168586993366</v>
      </c>
      <c r="H117" s="65">
        <f>IFERROR(E117-G117,0)</f>
        <v>0.17308692325048397</v>
      </c>
      <c r="I117" s="20">
        <f>IFERROR(E117/C117-1,0)</f>
        <v>-0.25347179107278217</v>
      </c>
      <c r="J117" s="11">
        <f>IFERROR(E117/G117-1,0)</f>
        <v>0.50076981546611621</v>
      </c>
      <c r="K117" s="12">
        <f>IFERROR(K116/K115,0)</f>
        <v>0.51872860912041763</v>
      </c>
      <c r="L117" s="65">
        <f>IFERROR(E117-K117,0)</f>
        <v>0</v>
      </c>
      <c r="M117" s="129"/>
      <c r="N117" s="130"/>
    </row>
    <row r="118" spans="1:14" s="27" customFormat="1" ht="5.0999999999999996" customHeight="1" thickBot="1" x14ac:dyDescent="0.3">
      <c r="A118" s="5"/>
      <c r="B118" s="6"/>
      <c r="C118" s="7"/>
      <c r="D118" s="13"/>
      <c r="E118" s="14"/>
      <c r="F118" s="64"/>
      <c r="G118" s="13"/>
      <c r="H118" s="64"/>
      <c r="I118" s="21"/>
      <c r="J118" s="22"/>
      <c r="K118" s="51"/>
      <c r="L118" s="64"/>
      <c r="M118" s="129"/>
      <c r="N118" s="130"/>
    </row>
    <row r="119" spans="1:14" s="27" customFormat="1" ht="15" customHeight="1" thickBot="1" x14ac:dyDescent="0.3">
      <c r="A119" s="5"/>
      <c r="B119" s="6" t="s">
        <v>11</v>
      </c>
      <c r="C119" s="42">
        <f>SUM('Region Berlin'!C119+'Region Nord'!C119+'Region Südwest'!C119+'Region West'!C119+'Region Ost'!C119+'Region Süd'!C119+'Region Austria'!C119+'Region Schweiz'!C119+'Region Ungarn'!C119)</f>
        <v>346421.53484399995</v>
      </c>
      <c r="D119" s="42">
        <f>SUM('Region Berlin'!D119+'Region Nord'!D119+'Region Südwest'!D119+'Region West'!D119+'Region Ost'!D119+'Region Süd'!D119+'Region Austria'!D119+'Region Schweiz'!D119+'Region Ungarn'!D119)</f>
        <v>241379</v>
      </c>
      <c r="E119" s="43">
        <f>SUM('Region Berlin'!E119+'Region Nord'!E119+'Region Südwest'!E119+'Region West'!E119+'Region Ost'!E119+'Region Süd'!E119+'Region Austria'!E119+'Region Schweiz'!E119+'Region Ungarn'!E119)</f>
        <v>241379</v>
      </c>
      <c r="F119" s="64">
        <f>IFERROR(E119-C119,0)</f>
        <v>-105042.53484399995</v>
      </c>
      <c r="G119" s="42">
        <f>SUM('Region Berlin'!G119+'Region Nord'!G119+'Region Südwest'!G119+'Region West'!G119+'Region Ost'!G119+'Region Süd'!G119+'Region Austria'!G119+'Region Schweiz'!G119+'Region Ungarn'!G119)</f>
        <v>175467</v>
      </c>
      <c r="H119" s="64">
        <f>IFERROR(E119-G119,0)</f>
        <v>65912</v>
      </c>
      <c r="I119" s="21"/>
      <c r="J119" s="22"/>
      <c r="K119" s="49">
        <f>SUM('Region Berlin'!K119+'Region Nord'!K119+'Region Südwest'!K119+'Region West'!K119+'Region Ost'!K119+'Region Süd'!K119+'Region Austria'!K119+'Region Schweiz'!K119+'Region Ungarn'!K119)</f>
        <v>241379</v>
      </c>
      <c r="L119" s="64">
        <f>IFERROR(E119-K119,0)</f>
        <v>0</v>
      </c>
      <c r="M119" s="129"/>
      <c r="N119" s="130"/>
    </row>
    <row r="120" spans="1:14" s="27" customFormat="1" ht="15" customHeight="1" thickBot="1" x14ac:dyDescent="0.3">
      <c r="A120" s="5"/>
      <c r="B120" s="6" t="s">
        <v>12</v>
      </c>
      <c r="C120" s="15">
        <f>IFERROR(C119/C116,0)</f>
        <v>1.7070734421902793</v>
      </c>
      <c r="D120" s="15">
        <f>IFERROR(D119/D116,0)</f>
        <v>1.6435545811090533</v>
      </c>
      <c r="E120" s="15">
        <f>IFERROR(E119/E116,0)</f>
        <v>1.6435545811090533</v>
      </c>
      <c r="F120" s="66">
        <f>IFERROR(E120-C120,0)</f>
        <v>-6.3518861081226063E-2</v>
      </c>
      <c r="G120" s="15">
        <f>IFERROR(G119/G116,0)</f>
        <v>1.7382435979989104</v>
      </c>
      <c r="H120" s="66">
        <f>IFERROR(E120-G120,0)</f>
        <v>-9.4689016889857092E-2</v>
      </c>
      <c r="I120" s="21"/>
      <c r="J120" s="22"/>
      <c r="K120" s="52">
        <f>IFERROR(K119/K116,0)</f>
        <v>1.6435545811090533</v>
      </c>
      <c r="L120" s="66">
        <f>IFERROR(E120-K120,0)</f>
        <v>0</v>
      </c>
      <c r="M120" s="129"/>
      <c r="N120" s="130"/>
    </row>
    <row r="121" spans="1:14" s="27" customFormat="1" ht="5.0999999999999996" customHeight="1" thickBot="1" x14ac:dyDescent="0.3">
      <c r="A121" s="5"/>
      <c r="B121" s="6"/>
      <c r="C121" s="7"/>
      <c r="D121" s="13"/>
      <c r="E121" s="14"/>
      <c r="F121" s="66"/>
      <c r="G121" s="13"/>
      <c r="H121" s="66"/>
      <c r="I121" s="21"/>
      <c r="J121" s="22"/>
      <c r="K121" s="51"/>
      <c r="L121" s="66"/>
      <c r="M121" s="129"/>
      <c r="N121" s="130"/>
    </row>
    <row r="122" spans="1:14" s="27" customFormat="1" ht="15" customHeight="1" thickBot="1" x14ac:dyDescent="0.3">
      <c r="A122" s="5"/>
      <c r="B122" s="6" t="s">
        <v>13</v>
      </c>
      <c r="C122" s="15">
        <f>IFERROR(C111/C116,0)</f>
        <v>692.36265662141989</v>
      </c>
      <c r="D122" s="15">
        <f>IFERROR(D111/D116,0)</f>
        <v>473.80890916001937</v>
      </c>
      <c r="E122" s="15">
        <f>IFERROR(E111/E116,0)</f>
        <v>473.80890916001937</v>
      </c>
      <c r="F122" s="66">
        <f>IFERROR(E122-C122,0)</f>
        <v>-218.55374746140052</v>
      </c>
      <c r="G122" s="15">
        <f>IFERROR(G111/G116,0)</f>
        <v>82.820021794046255</v>
      </c>
      <c r="H122" s="66">
        <f>IFERROR(E122-G122,0)</f>
        <v>390.98888736597314</v>
      </c>
      <c r="I122" s="21">
        <f>IFERROR(E122/C122-1,0)</f>
        <v>-0.31566368487852248</v>
      </c>
      <c r="J122" s="22">
        <f>IFERROR(E122/G122-1,0)</f>
        <v>4.7209464438233271</v>
      </c>
      <c r="K122" s="52">
        <f>IFERROR(K111/K116,0)</f>
        <v>473.80890916001937</v>
      </c>
      <c r="L122" s="66">
        <f>IFERROR(E122-K122,0)</f>
        <v>0</v>
      </c>
      <c r="M122" s="129"/>
      <c r="N122" s="130"/>
    </row>
    <row r="123" spans="1:14" s="35" customFormat="1" ht="15" customHeight="1" thickBot="1" x14ac:dyDescent="0.3">
      <c r="A123" s="9"/>
      <c r="B123" s="10" t="s">
        <v>14</v>
      </c>
      <c r="C123" s="16">
        <f>IFERROR(C111/C115,0)</f>
        <v>481.09142237538856</v>
      </c>
      <c r="D123" s="16">
        <f>IFERROR(D111/D115,0)</f>
        <v>245.77823643743915</v>
      </c>
      <c r="E123" s="16">
        <f>IFERROR(E111/E115,0)</f>
        <v>245.77823643743915</v>
      </c>
      <c r="F123" s="67">
        <f t="shared" ref="F123:F124" si="46">IFERROR(E123-C123,0)</f>
        <v>-235.31318593794941</v>
      </c>
      <c r="G123" s="16">
        <f>IFERROR(G111/G115,0)</f>
        <v>28.626051956678797</v>
      </c>
      <c r="H123" s="67">
        <f t="shared" ref="H123:H124" si="47">IFERROR(E123-G123,0)</f>
        <v>217.15218448076035</v>
      </c>
      <c r="I123" s="20">
        <f>IFERROR(E123/C123-1,0)</f>
        <v>-0.48912363636851131</v>
      </c>
      <c r="J123" s="11">
        <f>IFERROR(E123/G123-1,0)</f>
        <v>7.5858237387882674</v>
      </c>
      <c r="K123" s="53">
        <f>IFERROR(K111/K115,0)</f>
        <v>245.77823643743915</v>
      </c>
      <c r="L123" s="67">
        <f>IFERROR(E123-K123,0)</f>
        <v>0</v>
      </c>
      <c r="M123" s="129"/>
      <c r="N123" s="130"/>
    </row>
    <row r="124" spans="1:14" ht="15" customHeight="1" thickBot="1" x14ac:dyDescent="0.3">
      <c r="A124" s="17"/>
      <c r="B124" s="18" t="s">
        <v>34</v>
      </c>
      <c r="C124" s="19">
        <f>IFERROR(C110/C116,0)</f>
        <v>863.0557984256809</v>
      </c>
      <c r="D124" s="19">
        <f>IFERROR(D110/D116,0)</f>
        <v>624.98942140589202</v>
      </c>
      <c r="E124" s="19">
        <f>IFERROR(E110/E116,0)</f>
        <v>624.98942140589202</v>
      </c>
      <c r="F124" s="69">
        <f t="shared" si="46"/>
        <v>-238.06637701978889</v>
      </c>
      <c r="G124" s="19">
        <f>IFERROR(G110/G116,0)</f>
        <v>118.83787042448859</v>
      </c>
      <c r="H124" s="69">
        <f t="shared" si="47"/>
        <v>506.15155098140343</v>
      </c>
      <c r="I124" s="25">
        <f>IFERROR(E124/C124-1,0)</f>
        <v>-0.27584123466182719</v>
      </c>
      <c r="J124" s="26">
        <f>IFERROR(E124/G124-1,0)</f>
        <v>4.2591772233331957</v>
      </c>
      <c r="K124" s="54">
        <f>IFERROR(K110/K116,0)</f>
        <v>624.98942140589202</v>
      </c>
      <c r="L124" s="69">
        <f>IFERROR(E124-K124,0)</f>
        <v>0</v>
      </c>
      <c r="M124" s="129"/>
      <c r="N124" s="130"/>
    </row>
    <row r="125" spans="1:14" s="27" customFormat="1" ht="15" customHeight="1" thickBot="1" x14ac:dyDescent="0.3">
      <c r="A125" s="1"/>
      <c r="B125" s="2" t="s">
        <v>16</v>
      </c>
      <c r="C125" s="3">
        <f>SUM(C126:C128)</f>
        <v>165594764.01679581</v>
      </c>
      <c r="D125" s="3">
        <f>SUM(D126:D128)</f>
        <v>134686421.15833688</v>
      </c>
      <c r="E125" s="4">
        <f>SUM(E126:E128)</f>
        <v>134686421.15833688</v>
      </c>
      <c r="F125" s="68">
        <f>IFERROR(SUM(F126:F128),0)</f>
        <v>-30908342.858458955</v>
      </c>
      <c r="G125" s="3">
        <f>SUM(G126:G128)</f>
        <v>14517644.720000001</v>
      </c>
      <c r="H125" s="68">
        <f>IFERROR(E125-G125,0)</f>
        <v>120168776.43833688</v>
      </c>
      <c r="I125" s="20">
        <f>IFERROR(E125/C125-1,0)</f>
        <v>-0.1866504840414156</v>
      </c>
      <c r="J125" s="11">
        <f>IFERROR(E125/G125-1,0)</f>
        <v>8.2774292081130962</v>
      </c>
      <c r="K125" s="48">
        <f>SUM(K126:K128)</f>
        <v>134686421.15833688</v>
      </c>
      <c r="L125" s="68">
        <f>IFERROR(SUM(L126:L128),0)</f>
        <v>0</v>
      </c>
      <c r="M125" s="129"/>
      <c r="N125" s="130"/>
    </row>
    <row r="126" spans="1:14" s="27" customFormat="1" ht="15" customHeight="1" thickBot="1" x14ac:dyDescent="0.3">
      <c r="A126" s="5"/>
      <c r="B126" s="6" t="s">
        <v>5</v>
      </c>
      <c r="C126" s="42">
        <f>SUM('Region Berlin'!C126+'Region Nord'!C126+'Region Südwest'!C126+'Region West'!C126+'Region Ost'!C126+'Region Süd'!C126+'Region Austria'!C126+'Region Schweiz'!C126+'Region Ungarn'!C126)</f>
        <v>132100202.93466726</v>
      </c>
      <c r="D126" s="42">
        <f>SUM('Region Berlin'!D126+'Region Nord'!D126+'Region Südwest'!D126+'Region West'!D126+'Region Ost'!D126+'Region Süd'!D126+'Region Austria'!D126+'Region Schweiz'!D126+'Region Ungarn'!D126)</f>
        <v>106331722.71755591</v>
      </c>
      <c r="E126" s="42">
        <f>SUM('Region Berlin'!E126+'Region Nord'!E126+'Region Südwest'!E126+'Region West'!E126+'Region Ost'!E126+'Region Süd'!E126+'Region Austria'!E126+'Region Schweiz'!E126+'Region Ungarn'!E126)</f>
        <v>106331722.71755591</v>
      </c>
      <c r="F126" s="64">
        <f>IFERROR(E126-C126,0)</f>
        <v>-25768480.217111349</v>
      </c>
      <c r="G126" s="42">
        <f>SUM('Region Berlin'!G126+'Region Nord'!G126+'Region Südwest'!G126+'Region West'!G126+'Region Ost'!G126+'Region Süd'!G126+'Region Austria'!G126+'Region Schweiz'!G126+'Region Ungarn'!G126)</f>
        <v>9945322.9700000007</v>
      </c>
      <c r="H126" s="64">
        <f t="shared" ref="H126:H128" si="48">IFERROR(E126-G126,0)</f>
        <v>96386399.747555912</v>
      </c>
      <c r="I126" s="21">
        <f t="shared" ref="I126:I128" si="49">IFERROR(E126/C126-1,0)</f>
        <v>-0.19506768078059389</v>
      </c>
      <c r="J126" s="22">
        <f t="shared" ref="J126:J128" si="50">IFERROR(E126/G126-1,0)</f>
        <v>9.6916309342899005</v>
      </c>
      <c r="K126" s="49">
        <f>SUM('Region Berlin'!K126+'Region Nord'!K126+'Region Südwest'!K126+'Region West'!K126+'Region Ost'!K126+'Region Süd'!K126+'Region Austria'!K126+'Region Schweiz'!K126+'Region Ungarn'!K126)</f>
        <v>106331722.71755591</v>
      </c>
      <c r="L126" s="64">
        <f>IFERROR(E126-K126,0)</f>
        <v>0</v>
      </c>
      <c r="M126" s="129"/>
      <c r="N126" s="130"/>
    </row>
    <row r="127" spans="1:14" s="27" customFormat="1" ht="15" customHeight="1" thickBot="1" x14ac:dyDescent="0.3">
      <c r="A127" s="5"/>
      <c r="B127" s="6" t="s">
        <v>6</v>
      </c>
      <c r="C127" s="42">
        <f>SUM('Region Berlin'!C127+'Region Nord'!C127+'Region Südwest'!C127+'Region West'!C127+'Region Ost'!C127+'Region Süd'!C127+'Region Austria'!C127+'Region Schweiz'!C127+'Region Ungarn'!C127)</f>
        <v>24935784.543331798</v>
      </c>
      <c r="D127" s="42">
        <f>SUM('Region Berlin'!D127+'Region Nord'!D127+'Region Südwest'!D127+'Region West'!D127+'Region Ost'!D127+'Region Süd'!D127+'Region Austria'!D127+'Region Schweiz'!D127+'Region Ungarn'!D127)</f>
        <v>19566651.192869436</v>
      </c>
      <c r="E127" s="42">
        <f>SUM('Region Berlin'!E127+'Region Nord'!E127+'Region Südwest'!E127+'Region West'!E127+'Region Ost'!E127+'Region Süd'!E127+'Region Austria'!E127+'Region Schweiz'!E127+'Region Ungarn'!E127)</f>
        <v>19566651.192869436</v>
      </c>
      <c r="F127" s="64">
        <f t="shared" ref="F127:F128" si="51">IFERROR(E127-C127,0)</f>
        <v>-5369133.3504623622</v>
      </c>
      <c r="G127" s="42">
        <f>SUM('Region Berlin'!G127+'Region Nord'!G127+'Region Südwest'!G127+'Region West'!G127+'Region Ost'!G127+'Region Süd'!G127+'Region Austria'!G127+'Region Schweiz'!G127+'Region Ungarn'!G127)</f>
        <v>2993711.1799999997</v>
      </c>
      <c r="H127" s="64">
        <f t="shared" si="48"/>
        <v>16572940.012869436</v>
      </c>
      <c r="I127" s="21">
        <f t="shared" si="49"/>
        <v>-0.21531840480624254</v>
      </c>
      <c r="J127" s="22">
        <f t="shared" si="50"/>
        <v>5.5359181351854518</v>
      </c>
      <c r="K127" s="49">
        <f>SUM('Region Berlin'!K127+'Region Nord'!K127+'Region Südwest'!K127+'Region West'!K127+'Region Ost'!K127+'Region Süd'!K127+'Region Austria'!K127+'Region Schweiz'!K127+'Region Ungarn'!K127)</f>
        <v>19566651.192869436</v>
      </c>
      <c r="L127" s="64">
        <f>IFERROR(E127-K127,0)</f>
        <v>0</v>
      </c>
      <c r="M127" s="129"/>
      <c r="N127" s="130"/>
    </row>
    <row r="128" spans="1:14" s="27" customFormat="1" ht="15" customHeight="1" thickBot="1" x14ac:dyDescent="0.3">
      <c r="A128" s="5"/>
      <c r="B128" s="6" t="s">
        <v>7</v>
      </c>
      <c r="C128" s="42">
        <f>SUM('Region Berlin'!C128+'Region Nord'!C128+'Region Südwest'!C128+'Region West'!C128+'Region Ost'!C128+'Region Süd'!C128+'Region Austria'!C128+'Region Schweiz'!C128+'Region Ungarn'!C128)</f>
        <v>8558776.5387967564</v>
      </c>
      <c r="D128" s="42">
        <f>SUM('Region Berlin'!D128+'Region Nord'!D128+'Region Südwest'!D128+'Region West'!D128+'Region Ost'!D128+'Region Süd'!D128+'Region Austria'!D128+'Region Schweiz'!D128+'Region Ungarn'!D128)</f>
        <v>8788047.2479115129</v>
      </c>
      <c r="E128" s="42">
        <f>SUM('Region Berlin'!E128+'Region Nord'!E128+'Region Südwest'!E128+'Region West'!E128+'Region Ost'!E128+'Region Süd'!E128+'Region Austria'!E128+'Region Schweiz'!E128+'Region Ungarn'!E128)</f>
        <v>8788047.2479115129</v>
      </c>
      <c r="F128" s="64">
        <f t="shared" si="51"/>
        <v>229270.70911475644</v>
      </c>
      <c r="G128" s="42">
        <f>SUM('Region Berlin'!G128+'Region Nord'!G128+'Region Südwest'!G128+'Region West'!G128+'Region Ost'!G128+'Region Süd'!G128+'Region Austria'!G128+'Region Schweiz'!G128+'Region Ungarn'!G128)</f>
        <v>1578610.57</v>
      </c>
      <c r="H128" s="64">
        <f t="shared" si="48"/>
        <v>7209436.6779115126</v>
      </c>
      <c r="I128" s="21">
        <f t="shared" si="49"/>
        <v>2.6787790062689165E-2</v>
      </c>
      <c r="J128" s="22">
        <f t="shared" si="50"/>
        <v>4.5669507191450727</v>
      </c>
      <c r="K128" s="49">
        <f>SUM('Region Berlin'!K128+'Region Nord'!K128+'Region Südwest'!K128+'Region West'!K128+'Region Ost'!K128+'Region Süd'!K128+'Region Austria'!K128+'Region Schweiz'!K128+'Region Ungarn'!K128)</f>
        <v>8788047.2479115129</v>
      </c>
      <c r="L128" s="64">
        <f>IFERROR(E128-K128,0)</f>
        <v>0</v>
      </c>
      <c r="M128" s="129"/>
      <c r="N128" s="130"/>
    </row>
    <row r="129" spans="1:14" s="27" customFormat="1" ht="5.0999999999999996" customHeight="1" thickBot="1" x14ac:dyDescent="0.3">
      <c r="A129" s="5"/>
      <c r="B129" s="6"/>
      <c r="C129" s="7"/>
      <c r="D129" s="7"/>
      <c r="E129" s="8"/>
      <c r="F129" s="64"/>
      <c r="G129" s="7"/>
      <c r="H129" s="64"/>
      <c r="I129" s="21"/>
      <c r="J129" s="21"/>
      <c r="K129" s="50"/>
      <c r="L129" s="64"/>
      <c r="M129" s="129"/>
      <c r="N129" s="130"/>
    </row>
    <row r="130" spans="1:14" s="27" customFormat="1" ht="15" customHeight="1" thickBot="1" x14ac:dyDescent="0.3">
      <c r="A130" s="5"/>
      <c r="B130" s="6" t="s">
        <v>8</v>
      </c>
      <c r="C130" s="42">
        <f>SUM('Region Berlin'!C130+'Region Nord'!C130+'Region Südwest'!C130+'Region West'!C130+'Region Ost'!C130+'Region Süd'!C130+'Region Austria'!C130+'Region Schweiz'!C130+'Region Ungarn'!C130)</f>
        <v>301351</v>
      </c>
      <c r="D130" s="42">
        <f>SUM('Region Berlin'!D130+'Region Nord'!D130+'Region Südwest'!D130+'Region West'!D130+'Region Ost'!D130+'Region Süd'!D130+'Region Austria'!D130+'Region Schweiz'!D130+'Region Ungarn'!D130)</f>
        <v>283123</v>
      </c>
      <c r="E130" s="43">
        <f>SUM('Region Berlin'!E130+'Region Nord'!E130+'Region Südwest'!E130+'Region West'!E130+'Region Ost'!E130+'Region Süd'!E130+'Region Austria'!E130+'Region Schweiz'!E130+'Region Ungarn'!E130)</f>
        <v>283123</v>
      </c>
      <c r="F130" s="64">
        <f>IFERROR(E130-C130,0)</f>
        <v>-18228</v>
      </c>
      <c r="G130" s="42">
        <f>SUM('Region Berlin'!G130+'Region Nord'!G130+'Region Südwest'!G130+'Region West'!G130+'Region Ost'!G130+'Region Süd'!G130+'Region Austria'!G130+'Region Schweiz'!G130+'Region Ungarn'!G130)</f>
        <v>292051</v>
      </c>
      <c r="H130" s="64">
        <f>IFERROR(E130-G130,0)</f>
        <v>-8928</v>
      </c>
      <c r="I130" s="23"/>
      <c r="J130" s="24"/>
      <c r="K130" s="49">
        <f>SUM('Region Berlin'!K130+'Region Nord'!K130+'Region Südwest'!K130+'Region West'!K130+'Region Ost'!K130+'Region Süd'!K130+'Region Austria'!K130+'Region Schweiz'!K130+'Region Ungarn'!K130)</f>
        <v>283123</v>
      </c>
      <c r="L130" s="64">
        <f>IFERROR(E130-K130,0)</f>
        <v>0</v>
      </c>
      <c r="M130" s="129"/>
      <c r="N130" s="130"/>
    </row>
    <row r="131" spans="1:14" s="27" customFormat="1" ht="15" customHeight="1" thickBot="1" x14ac:dyDescent="0.3">
      <c r="A131" s="5"/>
      <c r="B131" s="6" t="s">
        <v>9</v>
      </c>
      <c r="C131" s="42">
        <f>SUM('Region Berlin'!C131+'Region Nord'!C131+'Region Südwest'!C131+'Region West'!C131+'Region Ost'!C131+'Region Süd'!C131+'Region Austria'!C131+'Region Schweiz'!C131+'Region Ungarn'!C131)</f>
        <v>211402</v>
      </c>
      <c r="D131" s="42">
        <f>SUM('Region Berlin'!D131+'Region Nord'!D131+'Region Südwest'!D131+'Region West'!D131+'Region Ost'!D131+'Region Süd'!D131+'Region Austria'!D131+'Region Schweiz'!D131+'Region Ungarn'!D131)</f>
        <v>179308</v>
      </c>
      <c r="E131" s="43">
        <f>SUM('Region Berlin'!E131+'Region Nord'!E131+'Region Südwest'!E131+'Region West'!E131+'Region Ost'!E131+'Region Süd'!E131+'Region Austria'!E131+'Region Schweiz'!E131+'Region Ungarn'!E131)</f>
        <v>179308</v>
      </c>
      <c r="F131" s="64">
        <f>IFERROR(E131-C131,0)</f>
        <v>-32094</v>
      </c>
      <c r="G131" s="42">
        <f>SUM('Region Berlin'!G131+'Region Nord'!G131+'Region Südwest'!G131+'Region West'!G131+'Region Ost'!G131+'Region Süd'!G131+'Region Austria'!G131+'Region Schweiz'!G131+'Region Ungarn'!G131)</f>
        <v>122593</v>
      </c>
      <c r="H131" s="64">
        <f>IFERROR(E131-G131,0)</f>
        <v>56715</v>
      </c>
      <c r="I131" s="23"/>
      <c r="J131" s="24"/>
      <c r="K131" s="49">
        <f>SUM('Region Berlin'!K131+'Region Nord'!K131+'Region Südwest'!K131+'Region West'!K131+'Region Ost'!K131+'Region Süd'!K131+'Region Austria'!K131+'Region Schweiz'!K131+'Region Ungarn'!K131)</f>
        <v>179308</v>
      </c>
      <c r="L131" s="64">
        <f>IFERROR(E131-K131,0)</f>
        <v>0</v>
      </c>
      <c r="M131" s="129"/>
      <c r="N131" s="130"/>
    </row>
    <row r="132" spans="1:14" s="35" customFormat="1" ht="15" customHeight="1" thickBot="1" x14ac:dyDescent="0.3">
      <c r="A132" s="9"/>
      <c r="B132" s="10" t="s">
        <v>10</v>
      </c>
      <c r="C132" s="11">
        <f>IFERROR(C131/C130,0)</f>
        <v>0.70151418113761033</v>
      </c>
      <c r="D132" s="11">
        <f>IFERROR(D131/D130,0)</f>
        <v>0.63332191309077679</v>
      </c>
      <c r="E132" s="11">
        <f>IFERROR(E131/E130,0)</f>
        <v>0.63332191309077679</v>
      </c>
      <c r="F132" s="65">
        <f>IFERROR(E132-C132,0)</f>
        <v>-6.8192268046833537E-2</v>
      </c>
      <c r="G132" s="11">
        <f>IFERROR(G131/G130,0)</f>
        <v>0.41976572584925237</v>
      </c>
      <c r="H132" s="65">
        <f>IFERROR(E132-G132,0)</f>
        <v>0.21355618724152442</v>
      </c>
      <c r="I132" s="20">
        <f>IFERROR(E132/C132-1,0)</f>
        <v>-9.7207255220770561E-2</v>
      </c>
      <c r="J132" s="11">
        <f>IFERROR(E132/G132-1,0)</f>
        <v>0.50875089148707064</v>
      </c>
      <c r="K132" s="12">
        <f>IFERROR(K131/K130,0)</f>
        <v>0.63332191309077679</v>
      </c>
      <c r="L132" s="65">
        <f>IFERROR(E132-K132,0)</f>
        <v>0</v>
      </c>
      <c r="M132" s="129"/>
      <c r="N132" s="130"/>
    </row>
    <row r="133" spans="1:14" s="27" customFormat="1" ht="5.0999999999999996" customHeight="1" thickBot="1" x14ac:dyDescent="0.3">
      <c r="A133" s="5"/>
      <c r="B133" s="6"/>
      <c r="C133" s="7"/>
      <c r="D133" s="13"/>
      <c r="E133" s="14"/>
      <c r="F133" s="64"/>
      <c r="G133" s="13"/>
      <c r="H133" s="64"/>
      <c r="I133" s="21"/>
      <c r="J133" s="22"/>
      <c r="K133" s="51"/>
      <c r="L133" s="64"/>
      <c r="M133" s="129"/>
      <c r="N133" s="130"/>
    </row>
    <row r="134" spans="1:14" s="27" customFormat="1" ht="15" customHeight="1" thickBot="1" x14ac:dyDescent="0.3">
      <c r="A134" s="5"/>
      <c r="B134" s="6" t="s">
        <v>11</v>
      </c>
      <c r="C134" s="42">
        <f>SUM('Region Berlin'!C134+'Region Nord'!C134+'Region Südwest'!C134+'Region West'!C134+'Region Ost'!C134+'Region Süd'!C134+'Region Austria'!C134+'Region Schweiz'!C134+'Region Ungarn'!C134)</f>
        <v>364486.10487600003</v>
      </c>
      <c r="D134" s="42">
        <f>SUM('Region Berlin'!D134+'Region Nord'!D134+'Region Südwest'!D134+'Region West'!D134+'Region Ost'!D134+'Region Süd'!D134+'Region Austria'!D134+'Region Schweiz'!D134+'Region Ungarn'!D134)</f>
        <v>296398</v>
      </c>
      <c r="E134" s="43">
        <f>SUM('Region Berlin'!E134+'Region Nord'!E134+'Region Südwest'!E134+'Region West'!E134+'Region Ost'!E134+'Region Süd'!E134+'Region Austria'!E134+'Region Schweiz'!E134+'Region Ungarn'!E134)</f>
        <v>296398</v>
      </c>
      <c r="F134" s="64">
        <f>IFERROR(E134-C134,0)</f>
        <v>-68088.104876000027</v>
      </c>
      <c r="G134" s="42">
        <f>SUM('Region Berlin'!G134+'Region Nord'!G134+'Region Südwest'!G134+'Region West'!G134+'Region Ost'!G134+'Region Süd'!G134+'Region Austria'!G134+'Region Schweiz'!G134+'Region Ungarn'!G134)</f>
        <v>213290</v>
      </c>
      <c r="H134" s="64">
        <f>IFERROR(E134-G134,0)</f>
        <v>83108</v>
      </c>
      <c r="I134" s="21"/>
      <c r="J134" s="22"/>
      <c r="K134" s="49">
        <f>SUM('Region Berlin'!K134+'Region Nord'!K134+'Region Südwest'!K134+'Region West'!K134+'Region Ost'!K134+'Region Süd'!K134+'Region Austria'!K134+'Region Schweiz'!K134+'Region Ungarn'!K134)</f>
        <v>296398</v>
      </c>
      <c r="L134" s="64">
        <f>IFERROR(E134-K134,0)</f>
        <v>0</v>
      </c>
      <c r="M134" s="129"/>
      <c r="N134" s="130"/>
    </row>
    <row r="135" spans="1:14" s="27" customFormat="1" ht="15" customHeight="1" thickBot="1" x14ac:dyDescent="0.3">
      <c r="A135" s="5"/>
      <c r="B135" s="6" t="s">
        <v>12</v>
      </c>
      <c r="C135" s="15">
        <f>IFERROR(C134/C131,0)</f>
        <v>1.7241374484441965</v>
      </c>
      <c r="D135" s="15">
        <f>IFERROR(D134/D131,0)</f>
        <v>1.653010462444509</v>
      </c>
      <c r="E135" s="15">
        <f>IFERROR(E134/E131,0)</f>
        <v>1.653010462444509</v>
      </c>
      <c r="F135" s="66">
        <f>IFERROR(E135-C135,0)</f>
        <v>-7.1126985999687475E-2</v>
      </c>
      <c r="G135" s="15">
        <f>IFERROR(G134/G131,0)</f>
        <v>1.7398220126760908</v>
      </c>
      <c r="H135" s="66">
        <f>IFERROR(E135-G135,0)</f>
        <v>-8.6811550231581824E-2</v>
      </c>
      <c r="I135" s="21"/>
      <c r="J135" s="22"/>
      <c r="K135" s="52">
        <f>IFERROR(K134/K131,0)</f>
        <v>1.653010462444509</v>
      </c>
      <c r="L135" s="66">
        <f>IFERROR(E135-K135,0)</f>
        <v>0</v>
      </c>
      <c r="M135" s="129"/>
      <c r="N135" s="130"/>
    </row>
    <row r="136" spans="1:14" s="27" customFormat="1" ht="5.0999999999999996" customHeight="1" thickBot="1" x14ac:dyDescent="0.3">
      <c r="A136" s="5"/>
      <c r="B136" s="6"/>
      <c r="C136" s="7"/>
      <c r="D136" s="13"/>
      <c r="E136" s="14"/>
      <c r="F136" s="66"/>
      <c r="G136" s="13"/>
      <c r="H136" s="66"/>
      <c r="I136" s="21"/>
      <c r="J136" s="22"/>
      <c r="K136" s="51"/>
      <c r="L136" s="66"/>
      <c r="M136" s="129"/>
      <c r="N136" s="130"/>
    </row>
    <row r="137" spans="1:14" s="27" customFormat="1" ht="15" customHeight="1" thickBot="1" x14ac:dyDescent="0.3">
      <c r="A137" s="5"/>
      <c r="B137" s="6" t="s">
        <v>13</v>
      </c>
      <c r="C137" s="15">
        <f>IFERROR(C126/C131,0)</f>
        <v>624.87678893608984</v>
      </c>
      <c r="D137" s="15">
        <f>IFERROR(D126/D131,0)</f>
        <v>593.01159299950871</v>
      </c>
      <c r="E137" s="15">
        <f>IFERROR(E126/E131,0)</f>
        <v>593.01159299950871</v>
      </c>
      <c r="F137" s="66">
        <f>IFERROR(E137-C137,0)</f>
        <v>-31.865195936581131</v>
      </c>
      <c r="G137" s="15">
        <f>IFERROR(G126/G131,0)</f>
        <v>81.124721395185702</v>
      </c>
      <c r="H137" s="66">
        <f>IFERROR(E137-G137,0)</f>
        <v>511.88687160432301</v>
      </c>
      <c r="I137" s="21">
        <f>IFERROR(E137/C137-1,0)</f>
        <v>-5.0994366410752057E-2</v>
      </c>
      <c r="J137" s="22">
        <f>IFERROR(E137/G137-1,0)</f>
        <v>6.3098752488868408</v>
      </c>
      <c r="K137" s="52">
        <f>IFERROR(K126/K131,0)</f>
        <v>593.01159299950871</v>
      </c>
      <c r="L137" s="66">
        <f>IFERROR(E137-K137,0)</f>
        <v>0</v>
      </c>
      <c r="M137" s="129"/>
      <c r="N137" s="130"/>
    </row>
    <row r="138" spans="1:14" s="35" customFormat="1" ht="15" customHeight="1" thickBot="1" x14ac:dyDescent="0.3">
      <c r="A138" s="9"/>
      <c r="B138" s="10" t="s">
        <v>14</v>
      </c>
      <c r="C138" s="16">
        <f>IFERROR(C126/C130,0)</f>
        <v>438.35992890240038</v>
      </c>
      <c r="D138" s="16">
        <f>IFERROR(D126/D130,0)</f>
        <v>375.56723656345798</v>
      </c>
      <c r="E138" s="16">
        <f>IFERROR(E126/E130,0)</f>
        <v>375.56723656345798</v>
      </c>
      <c r="F138" s="67">
        <f t="shared" ref="F138:F139" si="52">IFERROR(E138-C138,0)</f>
        <v>-62.792692338942402</v>
      </c>
      <c r="G138" s="16">
        <f>IFERROR(G126/G130,0)</f>
        <v>34.053377560768496</v>
      </c>
      <c r="H138" s="67">
        <f t="shared" ref="H138:H139" si="53">IFERROR(E138-G138,0)</f>
        <v>341.51385900268951</v>
      </c>
      <c r="I138" s="20">
        <f>IFERROR(E138/C138-1,0)</f>
        <v>-0.14324459924101096</v>
      </c>
      <c r="J138" s="11">
        <f>IFERROR(E138/G138-1,0)</f>
        <v>10.028780798417296</v>
      </c>
      <c r="K138" s="53">
        <f>IFERROR(K126/K130,0)</f>
        <v>375.56723656345798</v>
      </c>
      <c r="L138" s="67">
        <f>IFERROR(E138-K138,0)</f>
        <v>0</v>
      </c>
      <c r="M138" s="129"/>
      <c r="N138" s="130"/>
    </row>
    <row r="139" spans="1:14" ht="15" customHeight="1" thickBot="1" x14ac:dyDescent="0.3">
      <c r="A139" s="17"/>
      <c r="B139" s="18" t="s">
        <v>34</v>
      </c>
      <c r="C139" s="19">
        <f>IFERROR(C125/C131,0)</f>
        <v>783.31692234130151</v>
      </c>
      <c r="D139" s="19">
        <f>IFERROR(D125/D131,0)</f>
        <v>751.14563297977156</v>
      </c>
      <c r="E139" s="19">
        <f>IFERROR(E125/E131,0)</f>
        <v>751.14563297977156</v>
      </c>
      <c r="F139" s="69">
        <f t="shared" si="52"/>
        <v>-32.171289361529944</v>
      </c>
      <c r="G139" s="19">
        <f>IFERROR(G125/G131,0)</f>
        <v>118.42148181380666</v>
      </c>
      <c r="H139" s="69">
        <f t="shared" si="53"/>
        <v>632.72415116596494</v>
      </c>
      <c r="I139" s="25">
        <f>IFERROR(E139/C139-1,0)</f>
        <v>-4.1070591537038847E-2</v>
      </c>
      <c r="J139" s="26">
        <f>IFERROR(E139/G139-1,0)</f>
        <v>5.3429845791052761</v>
      </c>
      <c r="K139" s="54">
        <f>IFERROR(K125/K131,0)</f>
        <v>751.14563297977156</v>
      </c>
      <c r="L139" s="69">
        <f>IFERROR(E139-K139,0)</f>
        <v>0</v>
      </c>
      <c r="M139" s="129"/>
      <c r="N139" s="130"/>
    </row>
    <row r="140" spans="1:14" s="27" customFormat="1" ht="15" customHeight="1" thickBot="1" x14ac:dyDescent="0.3">
      <c r="A140" s="1"/>
      <c r="B140" s="2" t="s">
        <v>17</v>
      </c>
      <c r="C140" s="3">
        <f>SUM(C141:C143)</f>
        <v>160489007.97254437</v>
      </c>
      <c r="D140" s="3">
        <f>SUM(D141:D143)</f>
        <v>132983518.44756605</v>
      </c>
      <c r="E140" s="4">
        <f>SUM(E141:E143)</f>
        <v>132980865.60282159</v>
      </c>
      <c r="F140" s="68">
        <f>IFERROR(SUM(F141:F143),0)</f>
        <v>-27508142.369722772</v>
      </c>
      <c r="G140" s="3">
        <f>SUM(G141:G143)</f>
        <v>17114896.98</v>
      </c>
      <c r="H140" s="68">
        <f>IFERROR(E140-G140,0)</f>
        <v>115865968.62282158</v>
      </c>
      <c r="I140" s="20">
        <f>IFERROR(E140/C140-1,0)</f>
        <v>-0.17140203380426366</v>
      </c>
      <c r="J140" s="11">
        <f>IFERROR(E140/G140-1,0)</f>
        <v>6.7698899244453168</v>
      </c>
      <c r="K140" s="48">
        <f>SUM(K141:K143)</f>
        <v>132980865.60282159</v>
      </c>
      <c r="L140" s="68">
        <f>IFERROR(SUM(L141:L143),0)</f>
        <v>0</v>
      </c>
      <c r="M140" s="129"/>
      <c r="N140" s="130"/>
    </row>
    <row r="141" spans="1:14" s="27" customFormat="1" ht="15" customHeight="1" thickBot="1" x14ac:dyDescent="0.3">
      <c r="A141" s="5"/>
      <c r="B141" s="6" t="s">
        <v>5</v>
      </c>
      <c r="C141" s="42">
        <f>SUM('Region Berlin'!C141+'Region Nord'!C141+'Region Südwest'!C141+'Region West'!C141+'Region Ost'!C141+'Region Süd'!C141+'Region Austria'!C141+'Region Schweiz'!C141+'Region Ungarn'!C141)</f>
        <v>127245522.48192221</v>
      </c>
      <c r="D141" s="42">
        <f>SUM('Region Berlin'!D141+'Region Nord'!D141+'Region Südwest'!D141+'Region West'!D141+'Region Ost'!D141+'Region Süd'!D141+'Region Austria'!D141+'Region Schweiz'!D141+'Region Ungarn'!D141)</f>
        <v>106927601.39538667</v>
      </c>
      <c r="E141" s="42">
        <f>SUM('Region Berlin'!E141+'Region Nord'!E141+'Region Südwest'!E141+'Region West'!E141+'Region Ost'!E141+'Region Süd'!E141+'Region Austria'!E141+'Region Schweiz'!E141+'Region Ungarn'!E141)</f>
        <v>106924948.55064221</v>
      </c>
      <c r="F141" s="64">
        <f>IFERROR(E141-C141,0)</f>
        <v>-20320573.931280002</v>
      </c>
      <c r="G141" s="42">
        <f>SUM('Region Berlin'!G141+'Region Nord'!G141+'Region Südwest'!G141+'Region West'!G141+'Region Ost'!G141+'Region Süd'!G141+'Region Austria'!G141+'Region Schweiz'!G141+'Region Ungarn'!G141)</f>
        <v>10586698.059999999</v>
      </c>
      <c r="H141" s="64">
        <f t="shared" ref="H141:H143" si="54">IFERROR(E141-G141,0)</f>
        <v>96338250.490642205</v>
      </c>
      <c r="I141" s="21">
        <f t="shared" ref="I141:I143" si="55">IFERROR(E141/C141-1,0)</f>
        <v>-0.15969578759965364</v>
      </c>
      <c r="J141" s="22">
        <f t="shared" ref="J141:J143" si="56">IFERROR(E141/G141-1,0)</f>
        <v>9.0999337040355925</v>
      </c>
      <c r="K141" s="49">
        <f>SUM('Region Berlin'!K141+'Region Nord'!K141+'Region Südwest'!K141+'Region West'!K141+'Region Ost'!K141+'Region Süd'!K141+'Region Austria'!K141+'Region Schweiz'!K141+'Region Ungarn'!K141)</f>
        <v>106924948.55064221</v>
      </c>
      <c r="L141" s="64">
        <f>IFERROR(E141-K141,0)</f>
        <v>0</v>
      </c>
      <c r="M141" s="129"/>
      <c r="N141" s="130"/>
    </row>
    <row r="142" spans="1:14" s="27" customFormat="1" ht="15" customHeight="1" thickBot="1" x14ac:dyDescent="0.3">
      <c r="A142" s="5"/>
      <c r="B142" s="6" t="s">
        <v>6</v>
      </c>
      <c r="C142" s="42">
        <f>SUM('Region Berlin'!C142+'Region Nord'!C142+'Region Südwest'!C142+'Region West'!C142+'Region Ost'!C142+'Region Süd'!C142+'Region Austria'!C142+'Region Schweiz'!C142+'Region Ungarn'!C142)</f>
        <v>24202812.510437056</v>
      </c>
      <c r="D142" s="42">
        <f>SUM('Region Berlin'!D142+'Region Nord'!D142+'Region Südwest'!D142+'Region West'!D142+'Region Ost'!D142+'Region Süd'!D142+'Region Austria'!D142+'Region Schweiz'!D142+'Region Ungarn'!D142)</f>
        <v>18370339.51898792</v>
      </c>
      <c r="E142" s="42">
        <f>SUM('Region Berlin'!E142+'Region Nord'!E142+'Region Südwest'!E142+'Region West'!E142+'Region Ost'!E142+'Region Süd'!E142+'Region Austria'!E142+'Region Schweiz'!E142+'Region Ungarn'!E142)</f>
        <v>18370339.51898792</v>
      </c>
      <c r="F142" s="64">
        <f t="shared" ref="F142:F143" si="57">IFERROR(E142-C142,0)</f>
        <v>-5832472.9914491363</v>
      </c>
      <c r="G142" s="42">
        <f>SUM('Region Berlin'!G142+'Region Nord'!G142+'Region Südwest'!G142+'Region West'!G142+'Region Ost'!G142+'Region Süd'!G142+'Region Austria'!G142+'Region Schweiz'!G142+'Region Ungarn'!G142)</f>
        <v>3769736.3200000003</v>
      </c>
      <c r="H142" s="64">
        <f t="shared" si="54"/>
        <v>14600603.19898792</v>
      </c>
      <c r="I142" s="21">
        <f t="shared" si="55"/>
        <v>-0.24098327369738459</v>
      </c>
      <c r="J142" s="22">
        <f t="shared" si="56"/>
        <v>3.8731099365029111</v>
      </c>
      <c r="K142" s="49">
        <f>SUM('Region Berlin'!K142+'Region Nord'!K142+'Region Südwest'!K142+'Region West'!K142+'Region Ost'!K142+'Region Süd'!K142+'Region Austria'!K142+'Region Schweiz'!K142+'Region Ungarn'!K142)</f>
        <v>18370339.51898792</v>
      </c>
      <c r="L142" s="64">
        <f>IFERROR(E142-K142,0)</f>
        <v>0</v>
      </c>
      <c r="M142" s="129"/>
      <c r="N142" s="130"/>
    </row>
    <row r="143" spans="1:14" s="27" customFormat="1" ht="15" customHeight="1" thickBot="1" x14ac:dyDescent="0.3">
      <c r="A143" s="5"/>
      <c r="B143" s="6" t="s">
        <v>7</v>
      </c>
      <c r="C143" s="42">
        <f>SUM('Region Berlin'!C143+'Region Nord'!C143+'Region Südwest'!C143+'Region West'!C143+'Region Ost'!C143+'Region Süd'!C143+'Region Austria'!C143+'Region Schweiz'!C143+'Region Ungarn'!C143)</f>
        <v>9040672.9801850896</v>
      </c>
      <c r="D143" s="42">
        <f>SUM('Region Berlin'!D143+'Region Nord'!D143+'Region Südwest'!D143+'Region West'!D143+'Region Ost'!D143+'Region Süd'!D143+'Region Austria'!D143+'Region Schweiz'!D143+'Region Ungarn'!D143)</f>
        <v>7685577.5331914555</v>
      </c>
      <c r="E143" s="42">
        <f>SUM('Region Berlin'!E143+'Region Nord'!E143+'Region Südwest'!E143+'Region West'!E143+'Region Ost'!E143+'Region Süd'!E143+'Region Austria'!E143+'Region Schweiz'!E143+'Region Ungarn'!E143)</f>
        <v>7685577.5331914555</v>
      </c>
      <c r="F143" s="64">
        <f t="shared" si="57"/>
        <v>-1355095.4469936341</v>
      </c>
      <c r="G143" s="42">
        <f>SUM('Region Berlin'!G143+'Region Nord'!G143+'Region Südwest'!G143+'Region West'!G143+'Region Ost'!G143+'Region Süd'!G143+'Region Austria'!G143+'Region Schweiz'!G143+'Region Ungarn'!G143)</f>
        <v>2758462.6000000006</v>
      </c>
      <c r="H143" s="64">
        <f t="shared" si="54"/>
        <v>4927114.933191455</v>
      </c>
      <c r="I143" s="21">
        <f t="shared" si="55"/>
        <v>-0.14988878039982945</v>
      </c>
      <c r="J143" s="22">
        <f t="shared" si="56"/>
        <v>1.7861815248796393</v>
      </c>
      <c r="K143" s="49">
        <f>SUM('Region Berlin'!K143+'Region Nord'!K143+'Region Südwest'!K143+'Region West'!K143+'Region Ost'!K143+'Region Süd'!K143+'Region Austria'!K143+'Region Schweiz'!K143+'Region Ungarn'!K143)</f>
        <v>7685577.5331914555</v>
      </c>
      <c r="L143" s="64">
        <f>IFERROR(E143-K143,0)</f>
        <v>0</v>
      </c>
      <c r="M143" s="129"/>
      <c r="N143" s="130"/>
    </row>
    <row r="144" spans="1:14" s="27" customFormat="1" ht="5.0999999999999996" customHeight="1" thickBot="1" x14ac:dyDescent="0.3">
      <c r="A144" s="5"/>
      <c r="B144" s="6"/>
      <c r="C144" s="7"/>
      <c r="D144" s="7"/>
      <c r="E144" s="8"/>
      <c r="F144" s="64"/>
      <c r="G144" s="7"/>
      <c r="H144" s="64"/>
      <c r="I144" s="21"/>
      <c r="J144" s="21"/>
      <c r="K144" s="50"/>
      <c r="L144" s="64"/>
      <c r="M144" s="129"/>
      <c r="N144" s="130"/>
    </row>
    <row r="145" spans="1:14" s="27" customFormat="1" ht="15" customHeight="1" thickBot="1" x14ac:dyDescent="0.3">
      <c r="A145" s="5"/>
      <c r="B145" s="6" t="s">
        <v>8</v>
      </c>
      <c r="C145" s="42">
        <f>SUM('Region Berlin'!C145+'Region Nord'!C145+'Region Südwest'!C145+'Region West'!C145+'Region Ost'!C145+'Region Süd'!C145+'Region Austria'!C145+'Region Schweiz'!C145+'Region Ungarn'!C145)</f>
        <v>291630</v>
      </c>
      <c r="D145" s="42">
        <f>SUM('Region Berlin'!D145+'Region Nord'!D145+'Region Südwest'!D145+'Region West'!D145+'Region Ost'!D145+'Region Süd'!D145+'Region Austria'!D145+'Region Schweiz'!D145+'Region Ungarn'!D145)</f>
        <v>273990</v>
      </c>
      <c r="E145" s="43">
        <f>SUM('Region Berlin'!E145+'Region Nord'!E145+'Region Südwest'!E145+'Region West'!E145+'Region Ost'!E145+'Region Süd'!E145+'Region Austria'!E145+'Region Schweiz'!E145+'Region Ungarn'!E145)</f>
        <v>273990</v>
      </c>
      <c r="F145" s="64">
        <f>IFERROR(E145-C145,0)</f>
        <v>-17640</v>
      </c>
      <c r="G145" s="42">
        <f>SUM('Region Berlin'!G145+'Region Nord'!G145+'Region Südwest'!G145+'Region West'!G145+'Region Ost'!G145+'Region Süd'!G145+'Region Austria'!G145+'Region Schweiz'!G145+'Region Ungarn'!G145)</f>
        <v>282630</v>
      </c>
      <c r="H145" s="64">
        <f>IFERROR(E145-G145,0)</f>
        <v>-8640</v>
      </c>
      <c r="I145" s="23"/>
      <c r="J145" s="24"/>
      <c r="K145" s="49">
        <f>SUM('Region Berlin'!K145+'Region Nord'!K145+'Region Südwest'!K145+'Region West'!K145+'Region Ost'!K145+'Region Süd'!K145+'Region Austria'!K145+'Region Schweiz'!K145+'Region Ungarn'!K145)</f>
        <v>273990</v>
      </c>
      <c r="L145" s="64">
        <f>IFERROR(E145-K145,0)</f>
        <v>0</v>
      </c>
      <c r="M145" s="129"/>
      <c r="N145" s="130"/>
    </row>
    <row r="146" spans="1:14" s="27" customFormat="1" ht="15" customHeight="1" thickBot="1" x14ac:dyDescent="0.3">
      <c r="A146" s="5"/>
      <c r="B146" s="6" t="s">
        <v>9</v>
      </c>
      <c r="C146" s="42">
        <f>SUM('Region Berlin'!C146+'Region Nord'!C146+'Region Südwest'!C146+'Region West'!C146+'Region Ost'!C146+'Region Süd'!C146+'Region Austria'!C146+'Region Schweiz'!C146+'Region Ungarn'!C146)</f>
        <v>222923</v>
      </c>
      <c r="D146" s="42">
        <f>SUM('Region Berlin'!D146+'Region Nord'!D146+'Region Südwest'!D146+'Region West'!D146+'Region Ost'!D146+'Region Süd'!D146+'Region Austria'!D146+'Region Schweiz'!D146+'Region Ungarn'!D146)</f>
        <v>177651</v>
      </c>
      <c r="E146" s="43">
        <f>SUM('Region Berlin'!E146+'Region Nord'!E146+'Region Südwest'!E146+'Region West'!E146+'Region Ost'!E146+'Region Süd'!E146+'Region Austria'!E146+'Region Schweiz'!E146+'Region Ungarn'!E146)</f>
        <v>177553</v>
      </c>
      <c r="F146" s="64">
        <f>IFERROR(E146-C146,0)</f>
        <v>-45370</v>
      </c>
      <c r="G146" s="42">
        <f>SUM('Region Berlin'!G146+'Region Nord'!G146+'Region Südwest'!G146+'Region West'!G146+'Region Ost'!G146+'Region Süd'!G146+'Region Austria'!G146+'Region Schweiz'!G146+'Region Ungarn'!G146)</f>
        <v>132990</v>
      </c>
      <c r="H146" s="64">
        <f>IFERROR(E146-G146,0)</f>
        <v>44563</v>
      </c>
      <c r="I146" s="23"/>
      <c r="J146" s="24"/>
      <c r="K146" s="49">
        <f>SUM('Region Berlin'!K146+'Region Nord'!K146+'Region Südwest'!K146+'Region West'!K146+'Region Ost'!K146+'Region Süd'!K146+'Region Austria'!K146+'Region Schweiz'!K146+'Region Ungarn'!K146)</f>
        <v>177553</v>
      </c>
      <c r="L146" s="64">
        <f>IFERROR(E146-K146,0)</f>
        <v>0</v>
      </c>
      <c r="M146" s="129"/>
      <c r="N146" s="130"/>
    </row>
    <row r="147" spans="1:14" s="35" customFormat="1" ht="15" customHeight="1" thickBot="1" x14ac:dyDescent="0.3">
      <c r="A147" s="9"/>
      <c r="B147" s="10" t="s">
        <v>10</v>
      </c>
      <c r="C147" s="11">
        <f>IFERROR(C146/C145,0)</f>
        <v>0.76440352501457332</v>
      </c>
      <c r="D147" s="11">
        <f>IFERROR(D146/D145,0)</f>
        <v>0.64838497755392532</v>
      </c>
      <c r="E147" s="11">
        <f>IFERROR(E146/E145,0)</f>
        <v>0.64802730026643307</v>
      </c>
      <c r="F147" s="65">
        <f>IFERROR(E147-C147,0)</f>
        <v>-0.11637622474814024</v>
      </c>
      <c r="G147" s="11">
        <f>IFERROR(G146/G145,0)</f>
        <v>0.47054452818172171</v>
      </c>
      <c r="H147" s="65">
        <f>IFERROR(E147-G147,0)</f>
        <v>0.17748277208471136</v>
      </c>
      <c r="I147" s="20">
        <f>IFERROR(E147/C147-1,0)</f>
        <v>-0.15224448990593231</v>
      </c>
      <c r="J147" s="11">
        <f>IFERROR(E147/G147-1,0)</f>
        <v>0.37718592280849661</v>
      </c>
      <c r="K147" s="12">
        <f>IFERROR(K146/K145,0)</f>
        <v>0.64802730026643307</v>
      </c>
      <c r="L147" s="65">
        <f>IFERROR(E147-K147,0)</f>
        <v>0</v>
      </c>
      <c r="M147" s="129"/>
      <c r="N147" s="130"/>
    </row>
    <row r="148" spans="1:14" s="27" customFormat="1" ht="5.0999999999999996" customHeight="1" thickBot="1" x14ac:dyDescent="0.3">
      <c r="A148" s="5"/>
      <c r="B148" s="6"/>
      <c r="C148" s="7"/>
      <c r="D148" s="13"/>
      <c r="E148" s="14"/>
      <c r="F148" s="64"/>
      <c r="G148" s="13"/>
      <c r="H148" s="64"/>
      <c r="I148" s="21"/>
      <c r="J148" s="22"/>
      <c r="K148" s="51"/>
      <c r="L148" s="64"/>
      <c r="M148" s="129"/>
      <c r="N148" s="130"/>
    </row>
    <row r="149" spans="1:14" s="27" customFormat="1" ht="15" customHeight="1" thickBot="1" x14ac:dyDescent="0.3">
      <c r="A149" s="5"/>
      <c r="B149" s="6" t="s">
        <v>11</v>
      </c>
      <c r="C149" s="42">
        <f>SUM('Region Berlin'!C149+'Region Nord'!C149+'Region Südwest'!C149+'Region West'!C149+'Region Ost'!C149+'Region Süd'!C149+'Region Austria'!C149+'Region Schweiz'!C149+'Region Ungarn'!C149)</f>
        <v>343490.56763799995</v>
      </c>
      <c r="D149" s="42">
        <f>SUM('Region Berlin'!D149+'Region Nord'!D149+'Region Südwest'!D149+'Region West'!D149+'Region Ost'!D149+'Region Süd'!D149+'Region Austria'!D149+'Region Schweiz'!D149+'Region Ungarn'!D149)</f>
        <v>273813</v>
      </c>
      <c r="E149" s="43">
        <f>SUM('Region Berlin'!E149+'Region Nord'!E149+'Region Südwest'!E149+'Region West'!E149+'Region Ost'!E149+'Region Süd'!E149+'Region Austria'!E149+'Region Schweiz'!E149+'Region Ungarn'!E149)</f>
        <v>273781</v>
      </c>
      <c r="F149" s="64">
        <f>IFERROR(E149-C149,0)</f>
        <v>-69709.56763799995</v>
      </c>
      <c r="G149" s="42">
        <f>SUM('Region Berlin'!G149+'Region Nord'!G149+'Region Südwest'!G149+'Region West'!G149+'Region Ost'!G149+'Region Süd'!G149+'Region Austria'!G149+'Region Schweiz'!G149+'Region Ungarn'!G149)</f>
        <v>208442</v>
      </c>
      <c r="H149" s="64">
        <f>IFERROR(E149-G149,0)</f>
        <v>65339</v>
      </c>
      <c r="I149" s="21"/>
      <c r="J149" s="22"/>
      <c r="K149" s="49">
        <f>SUM('Region Berlin'!K149+'Region Nord'!K149+'Region Südwest'!K149+'Region West'!K149+'Region Ost'!K149+'Region Süd'!K149+'Region Austria'!K149+'Region Schweiz'!K149+'Region Ungarn'!K149)</f>
        <v>273781</v>
      </c>
      <c r="L149" s="64">
        <f>IFERROR(E149-K149,0)</f>
        <v>0</v>
      </c>
      <c r="M149" s="129"/>
      <c r="N149" s="130"/>
    </row>
    <row r="150" spans="1:14" s="27" customFormat="1" ht="15" customHeight="1" thickBot="1" x14ac:dyDescent="0.3">
      <c r="A150" s="5"/>
      <c r="B150" s="6" t="s">
        <v>12</v>
      </c>
      <c r="C150" s="15">
        <f>IFERROR(C149/C146,0)</f>
        <v>1.5408484886620042</v>
      </c>
      <c r="D150" s="15">
        <f>IFERROR(D149/D146,0)</f>
        <v>1.5412972626103991</v>
      </c>
      <c r="E150" s="15">
        <f>IFERROR(E149/E146,0)</f>
        <v>1.5419677504745062</v>
      </c>
      <c r="F150" s="66">
        <f>IFERROR(E150-C150,0)</f>
        <v>1.1192618125019926E-3</v>
      </c>
      <c r="G150" s="15">
        <f>IFERROR(G149/G146,0)</f>
        <v>1.5673509286412513</v>
      </c>
      <c r="H150" s="66">
        <f>IFERROR(E150-G150,0)</f>
        <v>-2.5383178166745068E-2</v>
      </c>
      <c r="I150" s="21"/>
      <c r="J150" s="22"/>
      <c r="K150" s="52">
        <f>IFERROR(K149/K146,0)</f>
        <v>1.5419677504745062</v>
      </c>
      <c r="L150" s="66">
        <f>IFERROR(E150-K150,0)</f>
        <v>0</v>
      </c>
      <c r="M150" s="129"/>
      <c r="N150" s="130"/>
    </row>
    <row r="151" spans="1:14" s="27" customFormat="1" ht="5.0999999999999996" customHeight="1" thickBot="1" x14ac:dyDescent="0.3">
      <c r="A151" s="5"/>
      <c r="B151" s="6"/>
      <c r="C151" s="7"/>
      <c r="D151" s="13"/>
      <c r="E151" s="14"/>
      <c r="F151" s="66"/>
      <c r="G151" s="13"/>
      <c r="H151" s="66"/>
      <c r="I151" s="21"/>
      <c r="J151" s="22"/>
      <c r="K151" s="51"/>
      <c r="L151" s="66"/>
      <c r="M151" s="129"/>
      <c r="N151" s="130"/>
    </row>
    <row r="152" spans="1:14" s="27" customFormat="1" ht="15" customHeight="1" thickBot="1" x14ac:dyDescent="0.3">
      <c r="A152" s="5"/>
      <c r="B152" s="6" t="s">
        <v>13</v>
      </c>
      <c r="C152" s="15">
        <f>IFERROR(C141/C146,0)</f>
        <v>570.80481817453654</v>
      </c>
      <c r="D152" s="15">
        <f>IFERROR(D141/D146,0)</f>
        <v>601.8969856369323</v>
      </c>
      <c r="E152" s="15">
        <f>IFERROR(E141/E146,0)</f>
        <v>602.21426025266942</v>
      </c>
      <c r="F152" s="66">
        <f>IFERROR(E152-C152,0)</f>
        <v>31.409442078132884</v>
      </c>
      <c r="G152" s="15">
        <f>IFERROR(G141/G146,0)</f>
        <v>79.605218888638234</v>
      </c>
      <c r="H152" s="66">
        <f>IFERROR(E152-G152,0)</f>
        <v>522.60904136403121</v>
      </c>
      <c r="I152" s="21">
        <f>IFERROR(E152/C152-1,0)</f>
        <v>5.5026588911043062E-2</v>
      </c>
      <c r="J152" s="22">
        <f>IFERROR(E152/G152-1,0)</f>
        <v>6.5650097903144049</v>
      </c>
      <c r="K152" s="52">
        <f>IFERROR(K141/K146,0)</f>
        <v>602.21426025266942</v>
      </c>
      <c r="L152" s="66">
        <f>IFERROR(E152-K152,0)</f>
        <v>0</v>
      </c>
      <c r="M152" s="129"/>
      <c r="N152" s="130"/>
    </row>
    <row r="153" spans="1:14" s="35" customFormat="1" ht="15" customHeight="1" thickBot="1" x14ac:dyDescent="0.3">
      <c r="A153" s="9"/>
      <c r="B153" s="10" t="s">
        <v>14</v>
      </c>
      <c r="C153" s="16">
        <f>IFERROR(C141/C145,0)</f>
        <v>436.32521510791827</v>
      </c>
      <c r="D153" s="16">
        <f>IFERROR(D141/D145,0)</f>
        <v>390.26096352197766</v>
      </c>
      <c r="E153" s="16">
        <f>IFERROR(E141/E145,0)</f>
        <v>390.25128125348448</v>
      </c>
      <c r="F153" s="67">
        <f t="shared" ref="F153:F154" si="58">IFERROR(E153-C153,0)</f>
        <v>-46.07393385443379</v>
      </c>
      <c r="G153" s="16">
        <f>IFERROR(G141/G145,0)</f>
        <v>37.457800162756953</v>
      </c>
      <c r="H153" s="67">
        <f t="shared" ref="H153:H154" si="59">IFERROR(E153-G153,0)</f>
        <v>352.79348109072754</v>
      </c>
      <c r="I153" s="20">
        <f>IFERROR(E153/C153-1,0)</f>
        <v>-0.1055953959549143</v>
      </c>
      <c r="J153" s="11">
        <f>IFERROR(E153/G153-1,0)</f>
        <v>9.4184249891294574</v>
      </c>
      <c r="K153" s="53">
        <f>IFERROR(K141/K145,0)</f>
        <v>390.25128125348448</v>
      </c>
      <c r="L153" s="67">
        <f>IFERROR(E153-K153,0)</f>
        <v>0</v>
      </c>
      <c r="M153" s="129"/>
      <c r="N153" s="130"/>
    </row>
    <row r="154" spans="1:14" ht="15" customHeight="1" thickBot="1" x14ac:dyDescent="0.3">
      <c r="A154" s="17"/>
      <c r="B154" s="18" t="s">
        <v>34</v>
      </c>
      <c r="C154" s="19">
        <f>IFERROR(C140/C146,0)</f>
        <v>719.93023587760968</v>
      </c>
      <c r="D154" s="19">
        <f>IFERROR(D140/D146,0)</f>
        <v>748.56611247651881</v>
      </c>
      <c r="E154" s="19">
        <f>IFERROR(E140/E146,0)</f>
        <v>748.96434080427582</v>
      </c>
      <c r="F154" s="69">
        <f t="shared" si="58"/>
        <v>29.034104926666146</v>
      </c>
      <c r="G154" s="19">
        <f>IFERROR(G140/G146,0)</f>
        <v>128.69311211369276</v>
      </c>
      <c r="H154" s="69">
        <f t="shared" si="59"/>
        <v>620.27122869058303</v>
      </c>
      <c r="I154" s="25">
        <f>IFERROR(E154/C154-1,0)</f>
        <v>4.0329053399560166E-2</v>
      </c>
      <c r="J154" s="26">
        <f>IFERROR(E154/G154-1,0)</f>
        <v>4.8197702153834783</v>
      </c>
      <c r="K154" s="54">
        <f>IFERROR(K140/K146,0)</f>
        <v>748.96434080427582</v>
      </c>
      <c r="L154" s="69">
        <f>IFERROR(E154-K154,0)</f>
        <v>0</v>
      </c>
      <c r="M154" s="129"/>
      <c r="N154" s="130"/>
    </row>
    <row r="155" spans="1:14" s="27" customFormat="1" ht="15" customHeight="1" thickBot="1" x14ac:dyDescent="0.3">
      <c r="A155" s="1"/>
      <c r="B155" s="2" t="s">
        <v>18</v>
      </c>
      <c r="C155" s="3">
        <f>SUM(C156:C158)</f>
        <v>125187285.37457655</v>
      </c>
      <c r="D155" s="3">
        <f>SUM(D156:D158)</f>
        <v>142603740.26596221</v>
      </c>
      <c r="E155" s="4">
        <f>SUM(E156:E158)</f>
        <v>142603324.93327177</v>
      </c>
      <c r="F155" s="68">
        <f>IFERROR(SUM(F156:F158),0)</f>
        <v>17416039.558695212</v>
      </c>
      <c r="G155" s="3">
        <f>SUM(G156:G158)</f>
        <v>14486435.749999998</v>
      </c>
      <c r="H155" s="68">
        <f>IFERROR(E155-G155,0)</f>
        <v>128116889.18327177</v>
      </c>
      <c r="I155" s="20">
        <f>IFERROR(E155/C155-1,0)</f>
        <v>0.13911987552557092</v>
      </c>
      <c r="J155" s="11">
        <f>IFERROR(E155/G155-1,0)</f>
        <v>8.8439207127448025</v>
      </c>
      <c r="K155" s="48">
        <f>SUM(K156:K158)</f>
        <v>142272646.57538834</v>
      </c>
      <c r="L155" s="68">
        <f>IFERROR(SUM(L156:L158),0)</f>
        <v>330678.3578834217</v>
      </c>
      <c r="M155" s="129"/>
      <c r="N155" s="130"/>
    </row>
    <row r="156" spans="1:14" s="27" customFormat="1" ht="15" customHeight="1" thickBot="1" x14ac:dyDescent="0.3">
      <c r="A156" s="5"/>
      <c r="B156" s="6" t="s">
        <v>5</v>
      </c>
      <c r="C156" s="42">
        <f>SUM('Region Berlin'!C156+'Region Nord'!C156+'Region Südwest'!C156+'Region West'!C156+'Region Ost'!C156+'Region Süd'!C156+'Region Austria'!C156+'Region Schweiz'!C156+'Region Ungarn'!C156)</f>
        <v>96260894.285929456</v>
      </c>
      <c r="D156" s="42">
        <f>SUM('Region Berlin'!D156+'Region Nord'!D156+'Region Südwest'!D156+'Region West'!D156+'Region Ost'!D156+'Region Süd'!D156+'Region Austria'!D156+'Region Schweiz'!D156+'Region Ungarn'!D156)</f>
        <v>116318534.25817493</v>
      </c>
      <c r="E156" s="42">
        <f>SUM('Region Berlin'!E156+'Region Nord'!E156+'Region Südwest'!E156+'Region West'!E156+'Region Ost'!E156+'Region Süd'!E156+'Region Austria'!E156+'Region Schweiz'!E156+'Region Ungarn'!E156)</f>
        <v>116318118.92548448</v>
      </c>
      <c r="F156" s="64">
        <f>IFERROR(E156-C156,0)</f>
        <v>20057224.639555022</v>
      </c>
      <c r="G156" s="42">
        <f>SUM('Region Berlin'!G156+'Region Nord'!G156+'Region Südwest'!G156+'Region West'!G156+'Region Ost'!G156+'Region Süd'!G156+'Region Austria'!G156+'Region Schweiz'!G156+'Region Ungarn'!G156)</f>
        <v>8768402.0499999989</v>
      </c>
      <c r="H156" s="64">
        <f t="shared" ref="H156:H158" si="60">IFERROR(E156-G156,0)</f>
        <v>107549716.87548448</v>
      </c>
      <c r="I156" s="21">
        <f t="shared" ref="I156:I158" si="61">IFERROR(E156/C156-1,0)</f>
        <v>0.20836316541977951</v>
      </c>
      <c r="J156" s="22">
        <f t="shared" ref="J156:J158" si="62">IFERROR(E156/G156-1,0)</f>
        <v>12.265600534989668</v>
      </c>
      <c r="K156" s="49">
        <f>SUM('Region Berlin'!K156+'Region Nord'!K156+'Region Südwest'!K156+'Region West'!K156+'Region Ost'!K156+'Region Süd'!K156+'Region Austria'!K156+'Region Schweiz'!K156+'Region Ungarn'!K156)</f>
        <v>114884726.1742007</v>
      </c>
      <c r="L156" s="64">
        <f>IFERROR(E156-K156,0)</f>
        <v>1433392.7512837797</v>
      </c>
      <c r="M156" s="129"/>
      <c r="N156" s="130"/>
    </row>
    <row r="157" spans="1:14" s="27" customFormat="1" ht="15" customHeight="1" thickBot="1" x14ac:dyDescent="0.3">
      <c r="A157" s="5"/>
      <c r="B157" s="6" t="s">
        <v>6</v>
      </c>
      <c r="C157" s="42">
        <f>SUM('Region Berlin'!C157+'Region Nord'!C157+'Region Südwest'!C157+'Region West'!C157+'Region Ost'!C157+'Region Süd'!C157+'Region Austria'!C157+'Region Schweiz'!C157+'Region Ungarn'!C157)</f>
        <v>20949299.268018804</v>
      </c>
      <c r="D157" s="42">
        <f>SUM('Region Berlin'!D157+'Region Nord'!D157+'Region Südwest'!D157+'Region West'!D157+'Region Ost'!D157+'Region Süd'!D157+'Region Austria'!D157+'Region Schweiz'!D157+'Region Ungarn'!D157)</f>
        <v>20019806.091935582</v>
      </c>
      <c r="E157" s="42">
        <f>SUM('Region Berlin'!E157+'Region Nord'!E157+'Region Südwest'!E157+'Region West'!E157+'Region Ost'!E157+'Region Süd'!E157+'Region Austria'!E157+'Region Schweiz'!E157+'Region Ungarn'!E157)</f>
        <v>20019806.091935582</v>
      </c>
      <c r="F157" s="64">
        <f t="shared" ref="F157:F158" si="63">IFERROR(E157-C157,0)</f>
        <v>-929493.17608322203</v>
      </c>
      <c r="G157" s="42">
        <f>SUM('Region Berlin'!G157+'Region Nord'!G157+'Region Südwest'!G157+'Region West'!G157+'Region Ost'!G157+'Region Süd'!G157+'Region Austria'!G157+'Region Schweiz'!G157+'Region Ungarn'!G157)</f>
        <v>3245577.86</v>
      </c>
      <c r="H157" s="64">
        <f t="shared" si="60"/>
        <v>16774228.231935583</v>
      </c>
      <c r="I157" s="21">
        <f t="shared" si="61"/>
        <v>-4.4368700078774803E-2</v>
      </c>
      <c r="J157" s="22">
        <f t="shared" si="62"/>
        <v>5.1683333309204862</v>
      </c>
      <c r="K157" s="49">
        <f>SUM('Region Berlin'!K157+'Region Nord'!K157+'Region Südwest'!K157+'Region West'!K157+'Region Ost'!K157+'Region Süd'!K157+'Region Austria'!K157+'Region Schweiz'!K157+'Region Ungarn'!K157)</f>
        <v>20998957.232266527</v>
      </c>
      <c r="L157" s="64">
        <f>IFERROR(E157-K157,0)</f>
        <v>-979151.14033094421</v>
      </c>
      <c r="M157" s="129"/>
      <c r="N157" s="130"/>
    </row>
    <row r="158" spans="1:14" s="27" customFormat="1" ht="15" customHeight="1" thickBot="1" x14ac:dyDescent="0.3">
      <c r="A158" s="5"/>
      <c r="B158" s="6" t="s">
        <v>7</v>
      </c>
      <c r="C158" s="42">
        <f>SUM('Region Berlin'!C158+'Region Nord'!C158+'Region Südwest'!C158+'Region West'!C158+'Region Ost'!C158+'Region Süd'!C158+'Region Austria'!C158+'Region Schweiz'!C158+'Region Ungarn'!C158)</f>
        <v>7977091.8206282975</v>
      </c>
      <c r="D158" s="42">
        <f>SUM('Region Berlin'!D158+'Region Nord'!D158+'Region Südwest'!D158+'Region West'!D158+'Region Ost'!D158+'Region Süd'!D158+'Region Austria'!D158+'Region Schweiz'!D158+'Region Ungarn'!D158)</f>
        <v>6265399.9158517104</v>
      </c>
      <c r="E158" s="42">
        <f>SUM('Region Berlin'!E158+'Region Nord'!E158+'Region Südwest'!E158+'Region West'!E158+'Region Ost'!E158+'Region Süd'!E158+'Region Austria'!E158+'Region Schweiz'!E158+'Region Ungarn'!E158)</f>
        <v>6265399.9158517104</v>
      </c>
      <c r="F158" s="64">
        <f t="shared" si="63"/>
        <v>-1711691.9047765872</v>
      </c>
      <c r="G158" s="42">
        <f>SUM('Region Berlin'!G158+'Region Nord'!G158+'Region Südwest'!G158+'Region West'!G158+'Region Ost'!G158+'Region Süd'!G158+'Region Austria'!G158+'Region Schweiz'!G158+'Region Ungarn'!G158)</f>
        <v>2472455.84</v>
      </c>
      <c r="H158" s="64">
        <f t="shared" si="60"/>
        <v>3792944.0758517105</v>
      </c>
      <c r="I158" s="21">
        <f t="shared" si="61"/>
        <v>-0.21457593108684681</v>
      </c>
      <c r="J158" s="22">
        <f t="shared" si="62"/>
        <v>1.5340796039664397</v>
      </c>
      <c r="K158" s="49">
        <f>SUM('Region Berlin'!K158+'Region Nord'!K158+'Region Südwest'!K158+'Region West'!K158+'Region Ost'!K158+'Region Süd'!K158+'Region Austria'!K158+'Region Schweiz'!K158+'Region Ungarn'!K158)</f>
        <v>6388963.1689211242</v>
      </c>
      <c r="L158" s="64">
        <f>IFERROR(E158-K158,0)</f>
        <v>-123563.25306941383</v>
      </c>
      <c r="M158" s="129"/>
      <c r="N158" s="130"/>
    </row>
    <row r="159" spans="1:14" s="27" customFormat="1" ht="5.0999999999999996" customHeight="1" thickBot="1" x14ac:dyDescent="0.3">
      <c r="A159" s="5"/>
      <c r="B159" s="6"/>
      <c r="C159" s="7"/>
      <c r="D159" s="7"/>
      <c r="E159" s="8"/>
      <c r="F159" s="64"/>
      <c r="G159" s="7"/>
      <c r="H159" s="64"/>
      <c r="I159" s="21"/>
      <c r="J159" s="21"/>
      <c r="K159" s="50"/>
      <c r="L159" s="64"/>
      <c r="M159" s="129"/>
      <c r="N159" s="130"/>
    </row>
    <row r="160" spans="1:14" s="27" customFormat="1" ht="15" customHeight="1" thickBot="1" x14ac:dyDescent="0.3">
      <c r="A160" s="5"/>
      <c r="B160" s="6" t="s">
        <v>8</v>
      </c>
      <c r="C160" s="42">
        <f>SUM('Region Berlin'!C160+'Region Nord'!C160+'Region Südwest'!C160+'Region West'!C160+'Region Ost'!C160+'Region Süd'!C160+'Region Austria'!C160+'Region Schweiz'!C160+'Region Ungarn'!C160)</f>
        <v>297662</v>
      </c>
      <c r="D160" s="42">
        <f>SUM('Region Berlin'!D160+'Region Nord'!D160+'Region Südwest'!D160+'Region West'!D160+'Region Ost'!D160+'Region Süd'!D160+'Region Austria'!D160+'Region Schweiz'!D160+'Region Ungarn'!D160)</f>
        <v>288362</v>
      </c>
      <c r="E160" s="43">
        <f>SUM('Region Berlin'!E160+'Region Nord'!E160+'Region Südwest'!E160+'Region West'!E160+'Region Ost'!E160+'Region Süd'!E160+'Region Austria'!E160+'Region Schweiz'!E160+'Region Ungarn'!E160)</f>
        <v>288362</v>
      </c>
      <c r="F160" s="64">
        <f>IFERROR(E160-C160,0)</f>
        <v>-9300</v>
      </c>
      <c r="G160" s="42">
        <f>SUM('Region Berlin'!G160+'Region Nord'!G160+'Region Südwest'!G160+'Region West'!G160+'Region Ost'!G160+'Region Süd'!G160+'Region Austria'!G160+'Region Schweiz'!G160+'Region Ungarn'!G160)</f>
        <v>292051</v>
      </c>
      <c r="H160" s="64">
        <f>IFERROR(E160-G160,0)</f>
        <v>-3689</v>
      </c>
      <c r="I160" s="23"/>
      <c r="J160" s="24"/>
      <c r="K160" s="49">
        <f>SUM('Region Berlin'!K160+'Region Nord'!K160+'Region Südwest'!K160+'Region West'!K160+'Region Ost'!K160+'Region Süd'!K160+'Region Austria'!K160+'Region Schweiz'!K160+'Region Ungarn'!K160)</f>
        <v>288362</v>
      </c>
      <c r="L160" s="64">
        <f>IFERROR(E160-K160,0)</f>
        <v>0</v>
      </c>
      <c r="M160" s="129"/>
      <c r="N160" s="130"/>
    </row>
    <row r="161" spans="1:14" s="27" customFormat="1" ht="15" customHeight="1" thickBot="1" x14ac:dyDescent="0.3">
      <c r="A161" s="5"/>
      <c r="B161" s="6" t="s">
        <v>9</v>
      </c>
      <c r="C161" s="42">
        <f>SUM('Region Berlin'!C161+'Region Nord'!C161+'Region Südwest'!C161+'Region West'!C161+'Region Ost'!C161+'Region Süd'!C161+'Region Austria'!C161+'Region Schweiz'!C161+'Region Ungarn'!C161)</f>
        <v>218518</v>
      </c>
      <c r="D161" s="42">
        <f>SUM('Region Berlin'!D161+'Region Nord'!D161+'Region Südwest'!D161+'Region West'!D161+'Region Ost'!D161+'Region Süd'!D161+'Region Austria'!D161+'Region Schweiz'!D161+'Region Ungarn'!D161)</f>
        <v>190452</v>
      </c>
      <c r="E161" s="43">
        <f>SUM('Region Berlin'!E161+'Region Nord'!E161+'Region Südwest'!E161+'Region West'!E161+'Region Ost'!E161+'Region Süd'!E161+'Region Austria'!E161+'Region Schweiz'!E161+'Region Ungarn'!E161)</f>
        <v>190388.20862561703</v>
      </c>
      <c r="F161" s="64">
        <f>IFERROR(E161-C161,0)</f>
        <v>-28129.79137438297</v>
      </c>
      <c r="G161" s="42">
        <f>SUM('Region Berlin'!G161+'Region Nord'!G161+'Region Südwest'!G161+'Region West'!G161+'Region Ost'!G161+'Region Süd'!G161+'Region Austria'!G161+'Region Schweiz'!G161+'Region Ungarn'!G161)</f>
        <v>109864</v>
      </c>
      <c r="H161" s="64">
        <f>IFERROR(E161-G161,0)</f>
        <v>80524.20862561703</v>
      </c>
      <c r="I161" s="23"/>
      <c r="J161" s="24"/>
      <c r="K161" s="49">
        <f>SUM('Region Berlin'!K161+'Region Nord'!K161+'Region Südwest'!K161+'Region West'!K161+'Region Ost'!K161+'Region Süd'!K161+'Region Austria'!K161+'Region Schweiz'!K161+'Region Ungarn'!K161)</f>
        <v>188772.20862561703</v>
      </c>
      <c r="L161" s="64">
        <f>IFERROR(E161-K161,0)</f>
        <v>1616</v>
      </c>
      <c r="M161" s="129"/>
      <c r="N161" s="130"/>
    </row>
    <row r="162" spans="1:14" s="35" customFormat="1" ht="15" customHeight="1" thickBot="1" x14ac:dyDescent="0.3">
      <c r="A162" s="9"/>
      <c r="B162" s="10" t="s">
        <v>10</v>
      </c>
      <c r="C162" s="11">
        <f>IFERROR(C161/C160,0)</f>
        <v>0.73411453259065651</v>
      </c>
      <c r="D162" s="11">
        <f>IFERROR(D161/D160,0)</f>
        <v>0.6604615032493879</v>
      </c>
      <c r="E162" s="11">
        <f>IFERROR(E161/E160,0)</f>
        <v>0.66024028348262609</v>
      </c>
      <c r="F162" s="65">
        <f>IFERROR(E162-C162,0)</f>
        <v>-7.3874249108030421E-2</v>
      </c>
      <c r="G162" s="11">
        <f>IFERROR(G161/G160,0)</f>
        <v>0.37618087251884091</v>
      </c>
      <c r="H162" s="65">
        <f>IFERROR(E162-G162,0)</f>
        <v>0.28405941096378517</v>
      </c>
      <c r="I162" s="20">
        <f>IFERROR(E162/C162-1,0)</f>
        <v>-0.10063041368671943</v>
      </c>
      <c r="J162" s="11">
        <f>IFERROR(E162/G162-1,0)</f>
        <v>0.75511391385152926</v>
      </c>
      <c r="K162" s="12">
        <f>IFERROR(K161/K160,0)</f>
        <v>0.65463621637253533</v>
      </c>
      <c r="L162" s="65">
        <f>IFERROR(E162-K162,0)</f>
        <v>5.6040671100907602E-3</v>
      </c>
      <c r="M162" s="129"/>
      <c r="N162" s="130"/>
    </row>
    <row r="163" spans="1:14" s="27" customFormat="1" ht="5.0999999999999996" customHeight="1" thickBot="1" x14ac:dyDescent="0.3">
      <c r="A163" s="5"/>
      <c r="B163" s="6"/>
      <c r="C163" s="7"/>
      <c r="D163" s="13"/>
      <c r="E163" s="14"/>
      <c r="F163" s="64"/>
      <c r="G163" s="13"/>
      <c r="H163" s="64"/>
      <c r="I163" s="21"/>
      <c r="J163" s="22"/>
      <c r="K163" s="51"/>
      <c r="L163" s="64"/>
      <c r="M163" s="129"/>
      <c r="N163" s="130"/>
    </row>
    <row r="164" spans="1:14" s="27" customFormat="1" ht="15" customHeight="1" thickBot="1" x14ac:dyDescent="0.3">
      <c r="A164" s="5"/>
      <c r="B164" s="6" t="s">
        <v>11</v>
      </c>
      <c r="C164" s="42">
        <f>SUM('Region Berlin'!C164+'Region Nord'!C164+'Region Südwest'!C164+'Region West'!C164+'Region Ost'!C164+'Region Süd'!C164+'Region Austria'!C164+'Region Schweiz'!C164+'Region Ungarn'!C164)</f>
        <v>346376.67755505</v>
      </c>
      <c r="D164" s="42">
        <f>SUM('Region Berlin'!D164+'Region Nord'!D164+'Region Südwest'!D164+'Region West'!D164+'Region Ost'!D164+'Region Süd'!D164+'Region Austria'!D164+'Region Schweiz'!D164+'Region Ungarn'!D164)</f>
        <v>299209</v>
      </c>
      <c r="E164" s="43">
        <f>SUM('Region Berlin'!E164+'Region Nord'!E164+'Region Südwest'!E164+'Region West'!E164+'Region Ost'!E164+'Region Süd'!E164+'Region Austria'!E164+'Region Schweiz'!E164+'Region Ungarn'!E164)</f>
        <v>298998.49871023215</v>
      </c>
      <c r="F164" s="64">
        <f>IFERROR(E164-C164,0)</f>
        <v>-47378.178844817856</v>
      </c>
      <c r="G164" s="42">
        <f>SUM('Region Berlin'!G164+'Region Nord'!G164+'Region Südwest'!G164+'Region West'!G164+'Region Ost'!G164+'Region Süd'!G164+'Region Austria'!G164+'Region Schweiz'!G164+'Region Ungarn'!G164)</f>
        <v>177445</v>
      </c>
      <c r="H164" s="64">
        <f>IFERROR(E164-G164,0)</f>
        <v>121553.49871023215</v>
      </c>
      <c r="I164" s="21"/>
      <c r="J164" s="22"/>
      <c r="K164" s="49">
        <f>SUM('Region Berlin'!K164+'Region Nord'!K164+'Region Südwest'!K164+'Region West'!K164+'Region Ost'!K164+'Region Süd'!K164+'Region Austria'!K164+'Region Schweiz'!K164+'Region Ungarn'!K164)</f>
        <v>297744.06847767398</v>
      </c>
      <c r="L164" s="64">
        <f>IFERROR(E164-K164,0)</f>
        <v>1254.4302325581666</v>
      </c>
      <c r="M164" s="129"/>
      <c r="N164" s="130"/>
    </row>
    <row r="165" spans="1:14" s="27" customFormat="1" ht="15" customHeight="1" thickBot="1" x14ac:dyDescent="0.3">
      <c r="A165" s="5"/>
      <c r="B165" s="6" t="s">
        <v>12</v>
      </c>
      <c r="C165" s="15">
        <f>IFERROR(C164/C161,0)</f>
        <v>1.585117370445684</v>
      </c>
      <c r="D165" s="15">
        <f>IFERROR(D164/D161,0)</f>
        <v>1.5710467729401634</v>
      </c>
      <c r="E165" s="15">
        <f>IFERROR(E164/E161,0)</f>
        <v>1.5704675245838804</v>
      </c>
      <c r="F165" s="66">
        <f>IFERROR(E165-C165,0)</f>
        <v>-1.4649845861803623E-2</v>
      </c>
      <c r="G165" s="15">
        <f>IFERROR(G164/G161,0)</f>
        <v>1.6151332556615452</v>
      </c>
      <c r="H165" s="66">
        <f>IFERROR(E165-G165,0)</f>
        <v>-4.4665731077664805E-2</v>
      </c>
      <c r="I165" s="21"/>
      <c r="J165" s="22"/>
      <c r="K165" s="52">
        <f>IFERROR(K164/K161,0)</f>
        <v>1.5772664347439811</v>
      </c>
      <c r="L165" s="66">
        <f>IFERROR(E165-K165,0)</f>
        <v>-6.7989101601007018E-3</v>
      </c>
      <c r="M165" s="129"/>
      <c r="N165" s="130"/>
    </row>
    <row r="166" spans="1:14" s="27" customFormat="1" ht="5.0999999999999996" customHeight="1" thickBot="1" x14ac:dyDescent="0.3">
      <c r="A166" s="5"/>
      <c r="B166" s="6"/>
      <c r="C166" s="7"/>
      <c r="D166" s="13"/>
      <c r="E166" s="14"/>
      <c r="F166" s="66"/>
      <c r="G166" s="13"/>
      <c r="H166" s="66"/>
      <c r="I166" s="21"/>
      <c r="J166" s="22"/>
      <c r="K166" s="51"/>
      <c r="L166" s="66"/>
      <c r="M166" s="129"/>
      <c r="N166" s="130"/>
    </row>
    <row r="167" spans="1:14" s="27" customFormat="1" ht="15" customHeight="1" thickBot="1" x14ac:dyDescent="0.3">
      <c r="A167" s="5"/>
      <c r="B167" s="6" t="s">
        <v>13</v>
      </c>
      <c r="C167" s="15">
        <f>IFERROR(C156/C161,0)</f>
        <v>440.51700219629254</v>
      </c>
      <c r="D167" s="15">
        <f>IFERROR(D156/D161,0)</f>
        <v>610.74987008891969</v>
      </c>
      <c r="E167" s="15">
        <f>IFERROR(E156/E161,0)</f>
        <v>610.95232611918016</v>
      </c>
      <c r="F167" s="66">
        <f>IFERROR(E167-C167,0)</f>
        <v>170.43532392288762</v>
      </c>
      <c r="G167" s="15">
        <f>IFERROR(G156/G161,0)</f>
        <v>79.811421848831273</v>
      </c>
      <c r="H167" s="66">
        <f>IFERROR(E167-G167,0)</f>
        <v>531.14090427034887</v>
      </c>
      <c r="I167" s="21">
        <f>IFERROR(E167/C167-1,0)</f>
        <v>0.38689840136282028</v>
      </c>
      <c r="J167" s="22">
        <f>IFERROR(E167/G167-1,0)</f>
        <v>6.6549485269961606</v>
      </c>
      <c r="K167" s="52">
        <f>IFERROR(K156/K161,0)</f>
        <v>608.58919334914458</v>
      </c>
      <c r="L167" s="66">
        <f>IFERROR(E167-K167,0)</f>
        <v>2.3631327700355769</v>
      </c>
      <c r="M167" s="129"/>
      <c r="N167" s="130"/>
    </row>
    <row r="168" spans="1:14" s="35" customFormat="1" ht="15" customHeight="1" thickBot="1" x14ac:dyDescent="0.3">
      <c r="A168" s="9"/>
      <c r="B168" s="10" t="s">
        <v>14</v>
      </c>
      <c r="C168" s="16">
        <f>IFERROR(C156/C160,0)</f>
        <v>323.38993316556849</v>
      </c>
      <c r="D168" s="16">
        <f>IFERROR(D156/D160,0)</f>
        <v>403.37677730829625</v>
      </c>
      <c r="E168" s="16">
        <f>IFERROR(E156/E160,0)</f>
        <v>403.37533699129733</v>
      </c>
      <c r="F168" s="67">
        <f t="shared" ref="F168:F169" si="64">IFERROR(E168-C168,0)</f>
        <v>79.985403825728838</v>
      </c>
      <c r="G168" s="16">
        <f>IFERROR(G156/G160,0)</f>
        <v>30.023530308062629</v>
      </c>
      <c r="H168" s="67">
        <f t="shared" ref="H168:H169" si="65">IFERROR(E168-G168,0)</f>
        <v>373.35180668323471</v>
      </c>
      <c r="I168" s="20">
        <f>IFERROR(E168/C168-1,0)</f>
        <v>0.24733424149222993</v>
      </c>
      <c r="J168" s="11">
        <f>IFERROR(E168/G168-1,0)</f>
        <v>12.435306669548233</v>
      </c>
      <c r="K168" s="53">
        <f>IFERROR(K156/K160,0)</f>
        <v>398.40452685929733</v>
      </c>
      <c r="L168" s="67">
        <f>IFERROR(E168-K168,0)</f>
        <v>4.9708101319999969</v>
      </c>
      <c r="M168" s="129"/>
      <c r="N168" s="130"/>
    </row>
    <row r="169" spans="1:14" ht="15" customHeight="1" thickBot="1" x14ac:dyDescent="0.3">
      <c r="A169" s="17"/>
      <c r="B169" s="18" t="s">
        <v>34</v>
      </c>
      <c r="C169" s="19">
        <f>IFERROR(C155/C161,0)</f>
        <v>572.89232637392138</v>
      </c>
      <c r="D169" s="19">
        <f>IFERROR(D155/D161,0)</f>
        <v>748.7647295169503</v>
      </c>
      <c r="E169" s="19">
        <f>IFERROR(E155/E161,0)</f>
        <v>749.01342873438989</v>
      </c>
      <c r="F169" s="69">
        <f t="shared" si="64"/>
        <v>176.12110236046851</v>
      </c>
      <c r="G169" s="19">
        <f>IFERROR(G155/G161,0)</f>
        <v>131.85789476079515</v>
      </c>
      <c r="H169" s="69">
        <f t="shared" si="65"/>
        <v>617.15553397359474</v>
      </c>
      <c r="I169" s="25">
        <f>IFERROR(E169/C169-1,0)</f>
        <v>0.30742443955431153</v>
      </c>
      <c r="J169" s="26">
        <f>IFERROR(E169/G169-1,0)</f>
        <v>4.6804594832427995</v>
      </c>
      <c r="K169" s="54">
        <f>IFERROR(K155/K161,0)</f>
        <v>753.67368751589345</v>
      </c>
      <c r="L169" s="69">
        <f>IFERROR(E169-K169,0)</f>
        <v>-4.6602587815035577</v>
      </c>
      <c r="M169" s="129"/>
      <c r="N169" s="130"/>
    </row>
    <row r="170" spans="1:14" s="27" customFormat="1" ht="15" customHeight="1" thickBot="1" x14ac:dyDescent="0.3">
      <c r="A170" s="1"/>
      <c r="B170" s="2" t="s">
        <v>19</v>
      </c>
      <c r="C170" s="3">
        <f>SUM(C171:C173)</f>
        <v>98165274.76853995</v>
      </c>
      <c r="D170" s="3">
        <f>SUM(D171:D173)</f>
        <v>125737426.18611971</v>
      </c>
      <c r="E170" s="4">
        <f>SUM(E171:E173)</f>
        <v>137743217.48328638</v>
      </c>
      <c r="F170" s="68">
        <f>IFERROR(SUM(F171:F173),0)</f>
        <v>39577942.714746431</v>
      </c>
      <c r="G170" s="3">
        <f>SUM(G171:G173)</f>
        <v>1229423.67</v>
      </c>
      <c r="H170" s="68">
        <f>IFERROR(E170-G170,0)</f>
        <v>136513793.81328639</v>
      </c>
      <c r="I170" s="20">
        <f>IFERROR(E170/C170-1,0)</f>
        <v>0.40317661014106787</v>
      </c>
      <c r="J170" s="11">
        <f>IFERROR(E170/G170-1,0)</f>
        <v>111.03885271160135</v>
      </c>
      <c r="K170" s="48">
        <f>SUM(K171:K173)</f>
        <v>106336272.11946847</v>
      </c>
      <c r="L170" s="68">
        <f>IFERROR(SUM(L171:L173),0)</f>
        <v>31406945.363817926</v>
      </c>
      <c r="M170" s="129"/>
      <c r="N170" s="130"/>
    </row>
    <row r="171" spans="1:14" s="27" customFormat="1" ht="15" customHeight="1" thickBot="1" x14ac:dyDescent="0.3">
      <c r="A171" s="5"/>
      <c r="B171" s="6" t="s">
        <v>5</v>
      </c>
      <c r="C171" s="42">
        <f>SUM('Region Berlin'!C171+'Region Nord'!C171+'Region Südwest'!C171+'Region West'!C171+'Region Ost'!C171+'Region Süd'!C171+'Region Austria'!C171+'Region Schweiz'!C171+'Region Ungarn'!C171)</f>
        <v>72515635.107599154</v>
      </c>
      <c r="D171" s="42">
        <f>SUM('Region Berlin'!D171+'Region Nord'!D171+'Region Südwest'!D171+'Region West'!D171+'Region Ost'!D171+'Region Süd'!D171+'Region Austria'!D171+'Region Schweiz'!D171+'Region Ungarn'!D171)</f>
        <v>106331256.23143484</v>
      </c>
      <c r="E171" s="42">
        <f>SUM('Region Berlin'!E171+'Region Nord'!E171+'Region Südwest'!E171+'Region West'!E171+'Region Ost'!E171+'Region Süd'!E171+'Region Austria'!E171+'Region Schweiz'!E171+'Region Ungarn'!E171)</f>
        <v>112327594.84636058</v>
      </c>
      <c r="F171" s="64">
        <f>IFERROR(E171-C171,0)</f>
        <v>39811959.738761425</v>
      </c>
      <c r="G171" s="42">
        <f>SUM('Region Berlin'!G171+'Region Nord'!G171+'Region Südwest'!G171+'Region West'!G171+'Region Ost'!G171+'Region Süd'!G171+'Region Austria'!G171+'Region Schweiz'!G171+'Region Ungarn'!G171)</f>
        <v>882726.3899999999</v>
      </c>
      <c r="H171" s="64">
        <f t="shared" ref="H171:H173" si="66">IFERROR(E171-G171,0)</f>
        <v>111444868.45636058</v>
      </c>
      <c r="I171" s="21">
        <f t="shared" ref="I171:I173" si="67">IFERROR(E171/C171-1,0)</f>
        <v>0.54901208104553167</v>
      </c>
      <c r="J171" s="22">
        <f t="shared" ref="J171:J173" si="68">IFERROR(E171/G171-1,0)</f>
        <v>126.25074963076678</v>
      </c>
      <c r="K171" s="49">
        <f>SUM('Region Berlin'!K171+'Region Nord'!K171+'Region Südwest'!K171+'Region West'!K171+'Region Ost'!K171+'Region Süd'!K171+'Region Austria'!K171+'Region Schweiz'!K171+'Region Ungarn'!K171)</f>
        <v>81058740.465687066</v>
      </c>
      <c r="L171" s="64">
        <f>IFERROR(E171-K171,0)</f>
        <v>31268854.380673513</v>
      </c>
      <c r="M171" s="129"/>
      <c r="N171" s="130"/>
    </row>
    <row r="172" spans="1:14" s="27" customFormat="1" ht="15" customHeight="1" thickBot="1" x14ac:dyDescent="0.3">
      <c r="A172" s="5"/>
      <c r="B172" s="6" t="s">
        <v>6</v>
      </c>
      <c r="C172" s="42">
        <f>SUM('Region Berlin'!C172+'Region Nord'!C172+'Region Südwest'!C172+'Region West'!C172+'Region Ost'!C172+'Region Süd'!C172+'Region Austria'!C172+'Region Schweiz'!C172+'Region Ungarn'!C172)</f>
        <v>18506247.443190418</v>
      </c>
      <c r="D172" s="42">
        <f>SUM('Region Berlin'!D172+'Region Nord'!D172+'Region Südwest'!D172+'Region West'!D172+'Region Ost'!D172+'Region Süd'!D172+'Region Austria'!D172+'Region Schweiz'!D172+'Region Ungarn'!D172)</f>
        <v>15422669.178552646</v>
      </c>
      <c r="E172" s="42">
        <f>SUM('Region Berlin'!E172+'Region Nord'!E172+'Region Südwest'!E172+'Region West'!E172+'Region Ost'!E172+'Region Süd'!E172+'Region Austria'!E172+'Region Schweiz'!E172+'Region Ungarn'!E172)</f>
        <v>20432197.101946115</v>
      </c>
      <c r="F172" s="64">
        <f t="shared" ref="F172:F173" si="69">IFERROR(E172-C172,0)</f>
        <v>1925949.6587556973</v>
      </c>
      <c r="G172" s="42">
        <f>SUM('Region Berlin'!G172+'Region Nord'!G172+'Region Südwest'!G172+'Region West'!G172+'Region Ost'!G172+'Region Süd'!G172+'Region Austria'!G172+'Region Schweiz'!G172+'Region Ungarn'!G172)</f>
        <v>216106.05000000002</v>
      </c>
      <c r="H172" s="64">
        <f t="shared" si="66"/>
        <v>20216091.051946115</v>
      </c>
      <c r="I172" s="21">
        <f t="shared" si="67"/>
        <v>0.10407024247718955</v>
      </c>
      <c r="J172" s="22">
        <f t="shared" si="68"/>
        <v>93.547085109121724</v>
      </c>
      <c r="K172" s="49">
        <f>SUM('Region Berlin'!K172+'Region Nord'!K172+'Region Südwest'!K172+'Region West'!K172+'Region Ost'!K172+'Region Süd'!K172+'Region Austria'!K172+'Region Schweiz'!K172+'Region Ungarn'!K172)</f>
        <v>18143177.591430921</v>
      </c>
      <c r="L172" s="64">
        <f>IFERROR(E172-K172,0)</f>
        <v>2289019.5105151944</v>
      </c>
      <c r="M172" s="129"/>
      <c r="N172" s="130"/>
    </row>
    <row r="173" spans="1:14" s="27" customFormat="1" ht="15" customHeight="1" thickBot="1" x14ac:dyDescent="0.3">
      <c r="A173" s="5"/>
      <c r="B173" s="6" t="s">
        <v>7</v>
      </c>
      <c r="C173" s="42">
        <f>SUM('Region Berlin'!C173+'Region Nord'!C173+'Region Südwest'!C173+'Region West'!C173+'Region Ost'!C173+'Region Süd'!C173+'Region Austria'!C173+'Region Schweiz'!C173+'Region Ungarn'!C173)</f>
        <v>7143392.217750391</v>
      </c>
      <c r="D173" s="42">
        <f>SUM('Region Berlin'!D173+'Region Nord'!D173+'Region Südwest'!D173+'Region West'!D173+'Region Ost'!D173+'Region Süd'!D173+'Region Austria'!D173+'Region Schweiz'!D173+'Region Ungarn'!D173)</f>
        <v>3983500.7761322325</v>
      </c>
      <c r="E173" s="42">
        <f>SUM('Region Berlin'!E173+'Region Nord'!E173+'Region Südwest'!E173+'Region West'!E173+'Region Ost'!E173+'Region Süd'!E173+'Region Austria'!E173+'Region Schweiz'!E173+'Region Ungarn'!E173)</f>
        <v>4983425.534979701</v>
      </c>
      <c r="F173" s="64">
        <f t="shared" si="69"/>
        <v>-2159966.6827706899</v>
      </c>
      <c r="G173" s="42">
        <f>SUM('Region Berlin'!G173+'Region Nord'!G173+'Region Südwest'!G173+'Region West'!G173+'Region Ost'!G173+'Region Süd'!G173+'Region Austria'!G173+'Region Schweiz'!G173+'Region Ungarn'!G173)</f>
        <v>130591.22999999998</v>
      </c>
      <c r="H173" s="64">
        <f t="shared" si="66"/>
        <v>4852834.3049797006</v>
      </c>
      <c r="I173" s="21">
        <f t="shared" si="67"/>
        <v>-0.30237268470341816</v>
      </c>
      <c r="J173" s="22">
        <f t="shared" si="68"/>
        <v>37.160491596408896</v>
      </c>
      <c r="K173" s="49">
        <f>SUM('Region Berlin'!K173+'Region Nord'!K173+'Region Südwest'!K173+'Region West'!K173+'Region Ost'!K173+'Region Süd'!K173+'Region Austria'!K173+'Region Schweiz'!K173+'Region Ungarn'!K173)</f>
        <v>7134354.0623504864</v>
      </c>
      <c r="L173" s="64">
        <f>IFERROR(E173-K173,0)</f>
        <v>-2150928.5273707854</v>
      </c>
      <c r="M173" s="129"/>
      <c r="N173" s="130"/>
    </row>
    <row r="174" spans="1:14" s="27" customFormat="1" ht="5.0999999999999996" customHeight="1" thickBot="1" x14ac:dyDescent="0.3">
      <c r="A174" s="5"/>
      <c r="B174" s="6"/>
      <c r="C174" s="7"/>
      <c r="D174" s="7"/>
      <c r="E174" s="8"/>
      <c r="F174" s="64"/>
      <c r="G174" s="7"/>
      <c r="H174" s="64"/>
      <c r="I174" s="21"/>
      <c r="J174" s="21"/>
      <c r="K174" s="50"/>
      <c r="L174" s="64"/>
      <c r="M174" s="129"/>
      <c r="N174" s="130"/>
    </row>
    <row r="175" spans="1:14" s="27" customFormat="1" ht="15" customHeight="1" thickBot="1" x14ac:dyDescent="0.3">
      <c r="A175" s="5"/>
      <c r="B175" s="6" t="s">
        <v>8</v>
      </c>
      <c r="C175" s="42">
        <f>SUM('Region Berlin'!C175+'Region Nord'!C175+'Region Südwest'!C175+'Region West'!C175+'Region Ost'!C175+'Region Süd'!C175+'Region Austria'!C175+'Region Schweiz'!C175+'Region Ungarn'!C175)</f>
        <v>288060</v>
      </c>
      <c r="D175" s="42">
        <f>SUM('Region Berlin'!D175+'Region Nord'!D175+'Region Südwest'!D175+'Region West'!D175+'Region Ost'!D175+'Region Süd'!D175+'Region Austria'!D175+'Region Schweiz'!D175+'Region Ungarn'!D175)</f>
        <v>279060</v>
      </c>
      <c r="E175" s="43">
        <f>SUM('Region Berlin'!E175+'Region Nord'!E175+'Region Südwest'!E175+'Region West'!E175+'Region Ost'!E175+'Region Süd'!E175+'Region Austria'!E175+'Region Schweiz'!E175+'Region Ungarn'!E175)</f>
        <v>279060</v>
      </c>
      <c r="F175" s="64">
        <f>IFERROR(E175-C175,0)</f>
        <v>-9000</v>
      </c>
      <c r="G175" s="42">
        <f>SUM('Region Berlin'!G175+'Region Nord'!G175+'Region Südwest'!G175+'Region West'!G175+'Region Ost'!G175+'Region Süd'!G175+'Region Austria'!G175+'Region Schweiz'!G175+'Region Ungarn'!G175)</f>
        <v>282630</v>
      </c>
      <c r="H175" s="64">
        <f>IFERROR(E175-G175,0)</f>
        <v>-3570</v>
      </c>
      <c r="I175" s="23"/>
      <c r="J175" s="24"/>
      <c r="K175" s="49">
        <f>SUM('Region Berlin'!K175+'Region Nord'!K175+'Region Südwest'!K175+'Region West'!K175+'Region Ost'!K175+'Region Süd'!K175+'Region Austria'!K175+'Region Schweiz'!K175+'Region Ungarn'!K175)</f>
        <v>279060</v>
      </c>
      <c r="L175" s="64">
        <f>IFERROR(E175-K175,0)</f>
        <v>0</v>
      </c>
      <c r="M175" s="129"/>
      <c r="N175" s="130"/>
    </row>
    <row r="176" spans="1:14" s="27" customFormat="1" ht="15" customHeight="1" thickBot="1" x14ac:dyDescent="0.3">
      <c r="A176" s="5"/>
      <c r="B176" s="6" t="s">
        <v>9</v>
      </c>
      <c r="C176" s="42">
        <f>SUM('Region Berlin'!C176+'Region Nord'!C176+'Region Südwest'!C176+'Region West'!C176+'Region Ost'!C176+'Region Süd'!C176+'Region Austria'!C176+'Region Schweiz'!C176+'Region Ungarn'!C176)</f>
        <v>201363</v>
      </c>
      <c r="D176" s="42">
        <f>SUM('Region Berlin'!D176+'Region Nord'!D176+'Region Südwest'!D176+'Region West'!D176+'Region Ost'!D176+'Region Süd'!D176+'Region Austria'!D176+'Region Schweiz'!D176+'Region Ungarn'!D176)</f>
        <v>133609</v>
      </c>
      <c r="E176" s="43">
        <f>SUM('Region Berlin'!E176+'Region Nord'!E176+'Region Südwest'!E176+'Region West'!E176+'Region Ost'!E176+'Region Süd'!E176+'Region Austria'!E176+'Region Schweiz'!E176+'Region Ungarn'!E176)</f>
        <v>134727</v>
      </c>
      <c r="F176" s="64">
        <f>IFERROR(E176-C176,0)</f>
        <v>-66636</v>
      </c>
      <c r="G176" s="42">
        <f>SUM('Region Berlin'!G176+'Region Nord'!G176+'Region Südwest'!G176+'Region West'!G176+'Region Ost'!G176+'Region Süd'!G176+'Region Austria'!G176+'Region Schweiz'!G176+'Region Ungarn'!G176)</f>
        <v>13377</v>
      </c>
      <c r="H176" s="64">
        <f>IFERROR(E176-G176,0)</f>
        <v>121350</v>
      </c>
      <c r="I176" s="23"/>
      <c r="J176" s="24"/>
      <c r="K176" s="49">
        <f>SUM('Region Berlin'!K176+'Region Nord'!K176+'Region Südwest'!K176+'Region West'!K176+'Region Ost'!K176+'Region Süd'!K176+'Region Austria'!K176+'Region Schweiz'!K176+'Region Ungarn'!K176)</f>
        <v>152469</v>
      </c>
      <c r="L176" s="64">
        <f>IFERROR(E176-K176,0)</f>
        <v>-17742</v>
      </c>
      <c r="M176" s="129"/>
      <c r="N176" s="130"/>
    </row>
    <row r="177" spans="1:14" s="35" customFormat="1" ht="15" customHeight="1" thickBot="1" x14ac:dyDescent="0.3">
      <c r="A177" s="9"/>
      <c r="B177" s="10" t="s">
        <v>10</v>
      </c>
      <c r="C177" s="11">
        <f>IFERROR(C176/C175,0)</f>
        <v>0.699031451780879</v>
      </c>
      <c r="D177" s="11">
        <f>IFERROR(D176/D175,0)</f>
        <v>0.47878234071525838</v>
      </c>
      <c r="E177" s="11">
        <f>IFERROR(E176/E175,0)</f>
        <v>0.4827886476026661</v>
      </c>
      <c r="F177" s="65">
        <f>IFERROR(E177-C177,0)</f>
        <v>-0.2162428041782129</v>
      </c>
      <c r="G177" s="11">
        <f>IFERROR(G176/G175,0)</f>
        <v>4.7330432013586665E-2</v>
      </c>
      <c r="H177" s="65">
        <f>IFERROR(E177-G177,0)</f>
        <v>0.43545821558907943</v>
      </c>
      <c r="I177" s="20">
        <f>IFERROR(E177/C177-1,0)</f>
        <v>-0.30934631571627358</v>
      </c>
      <c r="J177" s="11">
        <f>IFERROR(E177/G177-1,0)</f>
        <v>9.2003853982164561</v>
      </c>
      <c r="K177" s="12">
        <f>IFERROR(K176/K175,0)</f>
        <v>0.54636637282304878</v>
      </c>
      <c r="L177" s="65">
        <f>IFERROR(E177-K177,0)</f>
        <v>-6.3577725220382686E-2</v>
      </c>
      <c r="M177" s="129"/>
      <c r="N177" s="130"/>
    </row>
    <row r="178" spans="1:14" s="27" customFormat="1" ht="5.0999999999999996" customHeight="1" thickBot="1" x14ac:dyDescent="0.3">
      <c r="A178" s="5"/>
      <c r="B178" s="6"/>
      <c r="C178" s="7"/>
      <c r="D178" s="13"/>
      <c r="E178" s="14"/>
      <c r="F178" s="64"/>
      <c r="G178" s="13"/>
      <c r="H178" s="64"/>
      <c r="I178" s="21"/>
      <c r="J178" s="22"/>
      <c r="K178" s="51"/>
      <c r="L178" s="64"/>
      <c r="M178" s="129"/>
      <c r="N178" s="130"/>
    </row>
    <row r="179" spans="1:14" s="27" customFormat="1" ht="15" customHeight="1" thickBot="1" x14ac:dyDescent="0.3">
      <c r="A179" s="5"/>
      <c r="B179" s="6" t="s">
        <v>11</v>
      </c>
      <c r="C179" s="42">
        <f>SUM('Region Berlin'!C179+'Region Nord'!C179+'Region Südwest'!C179+'Region West'!C179+'Region Ost'!C179+'Region Süd'!C179+'Region Austria'!C179+'Region Schweiz'!C179+'Region Ungarn'!C179)</f>
        <v>302210.08479100006</v>
      </c>
      <c r="D179" s="42">
        <f>SUM('Region Berlin'!D179+'Region Nord'!D179+'Region Südwest'!D179+'Region West'!D179+'Region Ost'!D179+'Region Süd'!D179+'Region Austria'!D179+'Region Schweiz'!D179+'Region Ungarn'!D179)</f>
        <v>193584</v>
      </c>
      <c r="E179" s="43">
        <f>SUM('Region Berlin'!E179+'Region Nord'!E179+'Region Südwest'!E179+'Region West'!E179+'Region Ost'!E179+'Region Süd'!E179+'Region Austria'!E179+'Region Schweiz'!E179+'Region Ungarn'!E179)</f>
        <v>201741.82564432119</v>
      </c>
      <c r="F179" s="64">
        <f>IFERROR(E179-C179,0)</f>
        <v>-100468.25914667887</v>
      </c>
      <c r="G179" s="42">
        <f>SUM('Region Berlin'!G179+'Region Nord'!G179+'Region Südwest'!G179+'Region West'!G179+'Region Ost'!G179+'Region Süd'!G179+'Region Austria'!G179+'Region Schweiz'!G179+'Region Ungarn'!G179)</f>
        <v>15335</v>
      </c>
      <c r="H179" s="64">
        <f>IFERROR(E179-G179,0)</f>
        <v>186406.82564432119</v>
      </c>
      <c r="I179" s="21"/>
      <c r="J179" s="22"/>
      <c r="K179" s="49">
        <f>SUM('Region Berlin'!K179+'Region Nord'!K179+'Region Südwest'!K179+'Region West'!K179+'Region Ost'!K179+'Region Süd'!K179+'Region Austria'!K179+'Region Schweiz'!K179+'Region Ungarn'!K179)</f>
        <v>227139.43439929766</v>
      </c>
      <c r="L179" s="64">
        <f>IFERROR(E179-K179,0)</f>
        <v>-25397.608754976478</v>
      </c>
      <c r="M179" s="129"/>
      <c r="N179" s="130"/>
    </row>
    <row r="180" spans="1:14" s="27" customFormat="1" ht="15" customHeight="1" thickBot="1" x14ac:dyDescent="0.3">
      <c r="A180" s="5"/>
      <c r="B180" s="6" t="s">
        <v>12</v>
      </c>
      <c r="C180" s="15">
        <f>IFERROR(C179/C176,0)</f>
        <v>1.5008223198452548</v>
      </c>
      <c r="D180" s="15">
        <f>IFERROR(D179/D176,0)</f>
        <v>1.4488844314380018</v>
      </c>
      <c r="E180" s="15">
        <f>IFERROR(E179/E176,0)</f>
        <v>1.4974119934706569</v>
      </c>
      <c r="F180" s="66">
        <f>IFERROR(E180-C180,0)</f>
        <v>-3.4103263745979273E-3</v>
      </c>
      <c r="G180" s="15">
        <f>IFERROR(G179/G176,0)</f>
        <v>1.1463706361665544</v>
      </c>
      <c r="H180" s="66">
        <f>IFERROR(E180-G180,0)</f>
        <v>0.35104135730410246</v>
      </c>
      <c r="I180" s="21"/>
      <c r="J180" s="22"/>
      <c r="K180" s="52">
        <f>IFERROR(K179/K176,0)</f>
        <v>1.4897417468422935</v>
      </c>
      <c r="L180" s="66">
        <f>IFERROR(E180-K180,0)</f>
        <v>7.670246628363353E-3</v>
      </c>
      <c r="M180" s="129"/>
      <c r="N180" s="130"/>
    </row>
    <row r="181" spans="1:14" s="27" customFormat="1" ht="5.0999999999999996" customHeight="1" thickBot="1" x14ac:dyDescent="0.3">
      <c r="A181" s="5"/>
      <c r="B181" s="6"/>
      <c r="C181" s="7"/>
      <c r="D181" s="13"/>
      <c r="E181" s="14"/>
      <c r="F181" s="66"/>
      <c r="G181" s="13"/>
      <c r="H181" s="66"/>
      <c r="I181" s="21"/>
      <c r="J181" s="22"/>
      <c r="K181" s="51"/>
      <c r="L181" s="66"/>
      <c r="M181" s="129"/>
      <c r="N181" s="130"/>
    </row>
    <row r="182" spans="1:14" s="27" customFormat="1" ht="15" customHeight="1" thickBot="1" x14ac:dyDescent="0.3">
      <c r="A182" s="5"/>
      <c r="B182" s="6" t="s">
        <v>13</v>
      </c>
      <c r="C182" s="15">
        <f>IFERROR(C171/C176,0)</f>
        <v>360.12393094858118</v>
      </c>
      <c r="D182" s="15">
        <f>IFERROR(D171/D176,0)</f>
        <v>795.83902455249904</v>
      </c>
      <c r="E182" s="15">
        <f>IFERROR(E171/E176,0)</f>
        <v>833.74227026773087</v>
      </c>
      <c r="F182" s="66">
        <f>IFERROR(E182-C182,0)</f>
        <v>473.6183393191497</v>
      </c>
      <c r="G182" s="15">
        <f>IFERROR(G171/G176,0)</f>
        <v>65.988367346938773</v>
      </c>
      <c r="H182" s="66">
        <f>IFERROR(E182-G182,0)</f>
        <v>767.75390292079214</v>
      </c>
      <c r="I182" s="21">
        <f>IFERROR(E182/C182-1,0)</f>
        <v>1.3151537529639299</v>
      </c>
      <c r="J182" s="22">
        <f>IFERROR(E182/G182-1,0)</f>
        <v>11.634685533046584</v>
      </c>
      <c r="K182" s="52">
        <f>IFERROR(K171/K176,0)</f>
        <v>531.64079560885864</v>
      </c>
      <c r="L182" s="66">
        <f>IFERROR(E182-K182,0)</f>
        <v>302.10147465887223</v>
      </c>
      <c r="M182" s="129"/>
      <c r="N182" s="130"/>
    </row>
    <row r="183" spans="1:14" s="35" customFormat="1" ht="15" customHeight="1" thickBot="1" x14ac:dyDescent="0.3">
      <c r="A183" s="9"/>
      <c r="B183" s="10" t="s">
        <v>14</v>
      </c>
      <c r="C183" s="16">
        <f>IFERROR(C171/C175,0)</f>
        <v>251.73795427202373</v>
      </c>
      <c r="D183" s="16">
        <f>IFERROR(D171/D175,0)</f>
        <v>381.03367100779343</v>
      </c>
      <c r="E183" s="16">
        <f>IFERROR(E171/E175,0)</f>
        <v>402.52130311173431</v>
      </c>
      <c r="F183" s="67">
        <f t="shared" ref="F183:F184" si="70">IFERROR(E183-C183,0)</f>
        <v>150.78334883971058</v>
      </c>
      <c r="G183" s="16">
        <f>IFERROR(G171/G175,0)</f>
        <v>3.1232579344018676</v>
      </c>
      <c r="H183" s="67">
        <f t="shared" ref="H183:H184" si="71">IFERROR(E183-G183,0)</f>
        <v>399.39804517733245</v>
      </c>
      <c r="I183" s="20">
        <f>IFERROR(E183/C183-1,0)</f>
        <v>0.59896946916783422</v>
      </c>
      <c r="J183" s="11">
        <f>IFERROR(E183/G183-1,0)</f>
        <v>127.87866182234507</v>
      </c>
      <c r="K183" s="53">
        <f>IFERROR(K171/K175,0)</f>
        <v>290.47065314157192</v>
      </c>
      <c r="L183" s="67">
        <f>IFERROR(E183-K183,0)</f>
        <v>112.0506499701624</v>
      </c>
      <c r="M183" s="129"/>
      <c r="N183" s="130"/>
    </row>
    <row r="184" spans="1:14" ht="15" customHeight="1" thickBot="1" x14ac:dyDescent="0.3">
      <c r="A184" s="17"/>
      <c r="B184" s="18" t="s">
        <v>34</v>
      </c>
      <c r="C184" s="19">
        <f>IFERROR(C170/C176,0)</f>
        <v>487.50403385199837</v>
      </c>
      <c r="D184" s="19">
        <f>IFERROR(D170/D176,0)</f>
        <v>941.08500315188132</v>
      </c>
      <c r="E184" s="19">
        <f>IFERROR(E170/E176,0)</f>
        <v>1022.3876244797731</v>
      </c>
      <c r="F184" s="69">
        <f t="shared" si="70"/>
        <v>534.88359062777477</v>
      </c>
      <c r="G184" s="19">
        <f>IFERROR(G170/G176,0)</f>
        <v>91.905783808028701</v>
      </c>
      <c r="H184" s="69">
        <f t="shared" si="71"/>
        <v>930.48184067174441</v>
      </c>
      <c r="I184" s="25">
        <f>IFERROR(E184/C184-1,0)</f>
        <v>1.0971880302228643</v>
      </c>
      <c r="J184" s="26">
        <f>IFERROR(E184/G184-1,0)</f>
        <v>10.124301236746097</v>
      </c>
      <c r="K184" s="54">
        <f>IFERROR(K170/K176,0)</f>
        <v>697.42880270394937</v>
      </c>
      <c r="L184" s="69">
        <f>IFERROR(E184-K184,0)</f>
        <v>324.95882177582371</v>
      </c>
      <c r="M184" s="129"/>
      <c r="N184" s="130"/>
    </row>
    <row r="185" spans="1:14" s="27" customFormat="1" ht="15" customHeight="1" thickBot="1" x14ac:dyDescent="0.3">
      <c r="A185" s="1"/>
      <c r="B185" s="2" t="s">
        <v>20</v>
      </c>
      <c r="C185" s="3">
        <f>SUM(C186:C188)</f>
        <v>96791074.949425295</v>
      </c>
      <c r="D185" s="3">
        <f>SUM(D186:D188)</f>
        <v>80593515.265765727</v>
      </c>
      <c r="E185" s="4">
        <f>SUM(E186:E188)</f>
        <v>141050951.48948282</v>
      </c>
      <c r="F185" s="68">
        <f>IFERROR(SUM(F186:F188),0)</f>
        <v>44259876.540057495</v>
      </c>
      <c r="G185" s="3">
        <f>SUM(G186:G188)</f>
        <v>1493284.6827586205</v>
      </c>
      <c r="H185" s="68">
        <f>IFERROR(E185-G185,0)</f>
        <v>139557666.80672419</v>
      </c>
      <c r="I185" s="20">
        <f>IFERROR(E185/C185-1,0)</f>
        <v>0.45727229047909579</v>
      </c>
      <c r="J185" s="11">
        <f>IFERROR(E185/G185-1,0)</f>
        <v>93.456839421209523</v>
      </c>
      <c r="K185" s="48">
        <f>SUM(K186:K188)</f>
        <v>106767796.18557829</v>
      </c>
      <c r="L185" s="68">
        <f>IFERROR(SUM(L186:L188),0)</f>
        <v>34283155.303904511</v>
      </c>
      <c r="M185" s="129"/>
      <c r="N185" s="130"/>
    </row>
    <row r="186" spans="1:14" s="27" customFormat="1" ht="15" customHeight="1" thickBot="1" x14ac:dyDescent="0.3">
      <c r="A186" s="5"/>
      <c r="B186" s="6" t="s">
        <v>5</v>
      </c>
      <c r="C186" s="42">
        <f>SUM('Region Berlin'!C186+'Region Nord'!C186+'Region Südwest'!C186+'Region West'!C186+'Region Ost'!C186+'Region Süd'!C186+'Region Austria'!C186+'Region Schweiz'!C186+'Region Ungarn'!C186)</f>
        <v>70580793.716122925</v>
      </c>
      <c r="D186" s="42">
        <f>SUM('Region Berlin'!D186+'Region Nord'!D186+'Region Südwest'!D186+'Region West'!D186+'Region Ost'!D186+'Region Süd'!D186+'Region Austria'!D186+'Region Schweiz'!D186+'Region Ungarn'!D186)</f>
        <v>79540979.114505231</v>
      </c>
      <c r="E186" s="42">
        <f>SUM('Region Berlin'!E186+'Region Nord'!E186+'Region Südwest'!E186+'Region West'!E186+'Region Ost'!E186+'Region Süd'!E186+'Region Austria'!E186+'Region Schweiz'!E186+'Region Ungarn'!E186)</f>
        <v>117045456.77797103</v>
      </c>
      <c r="F186" s="64">
        <f>IFERROR(E186-C186,0)</f>
        <v>46464663.061848104</v>
      </c>
      <c r="G186" s="42">
        <f>SUM('Region Berlin'!G186+'Region Nord'!G186+'Region Südwest'!G186+'Region West'!G186+'Region Ost'!G186+'Region Süd'!G186+'Region Austria'!G186+'Region Schweiz'!G186+'Region Ungarn'!G186)</f>
        <v>835729.1</v>
      </c>
      <c r="H186" s="64">
        <f t="shared" ref="H186:H188" si="72">IFERROR(E186-G186,0)</f>
        <v>116209727.67797104</v>
      </c>
      <c r="I186" s="21">
        <f t="shared" ref="I186:I188" si="73">IFERROR(E186/C186-1,0)</f>
        <v>0.65831879489383072</v>
      </c>
      <c r="J186" s="22">
        <f t="shared" ref="J186:J188" si="74">IFERROR(E186/G186-1,0)</f>
        <v>139.05191009619151</v>
      </c>
      <c r="K186" s="49">
        <f>SUM('Region Berlin'!K186+'Region Nord'!K186+'Region Südwest'!K186+'Region West'!K186+'Region Ost'!K186+'Region Süd'!K186+'Region Austria'!K186+'Region Schweiz'!K186+'Region Ungarn'!K186)</f>
        <v>82657977.615615353</v>
      </c>
      <c r="L186" s="64">
        <f>IFERROR(E186-K186,0)</f>
        <v>34387479.162355676</v>
      </c>
      <c r="M186" s="129"/>
      <c r="N186" s="130"/>
    </row>
    <row r="187" spans="1:14" s="27" customFormat="1" ht="15" customHeight="1" thickBot="1" x14ac:dyDescent="0.3">
      <c r="A187" s="5"/>
      <c r="B187" s="6" t="s">
        <v>6</v>
      </c>
      <c r="C187" s="42">
        <f>SUM('Region Berlin'!C187+'Region Nord'!C187+'Region Südwest'!C187+'Region West'!C187+'Region Ost'!C187+'Region Süd'!C187+'Region Austria'!C187+'Region Schweiz'!C187+'Region Ungarn'!C187)</f>
        <v>19411421.197068401</v>
      </c>
      <c r="D187" s="42">
        <f>SUM('Region Berlin'!D187+'Region Nord'!D187+'Region Südwest'!D187+'Region West'!D187+'Region Ost'!D187+'Region Süd'!D187+'Region Austria'!D187+'Region Schweiz'!D187+'Region Ungarn'!D187)</f>
        <v>756504.30252100842</v>
      </c>
      <c r="E187" s="42">
        <f>SUM('Region Berlin'!E187+'Region Nord'!E187+'Region Südwest'!E187+'Region West'!E187+'Region Ost'!E187+'Region Süd'!E187+'Region Austria'!E187+'Region Schweiz'!E187+'Region Ungarn'!E187)</f>
        <v>19584395.528572936</v>
      </c>
      <c r="F187" s="64">
        <f t="shared" ref="F187:F188" si="75">IFERROR(E187-C187,0)</f>
        <v>172974.33150453493</v>
      </c>
      <c r="G187" s="42">
        <f>SUM('Region Berlin'!G187+'Region Nord'!G187+'Region Südwest'!G187+'Region West'!G187+'Region Ost'!G187+'Region Süd'!G187+'Region Austria'!G187+'Region Schweiz'!G187+'Region Ungarn'!G187)</f>
        <v>333858.82999999996</v>
      </c>
      <c r="H187" s="64">
        <f t="shared" si="72"/>
        <v>19250536.698572937</v>
      </c>
      <c r="I187" s="21">
        <f t="shared" si="73"/>
        <v>8.9109565831613224E-3</v>
      </c>
      <c r="J187" s="22">
        <f t="shared" si="74"/>
        <v>57.660708565272749</v>
      </c>
      <c r="K187" s="49">
        <f>SUM('Region Berlin'!K187+'Region Nord'!K187+'Region Südwest'!K187+'Region West'!K187+'Region Ost'!K187+'Region Süd'!K187+'Region Austria'!K187+'Region Schweiz'!K187+'Region Ungarn'!K187)</f>
        <v>17933783.004173771</v>
      </c>
      <c r="L187" s="64">
        <f>IFERROR(E187-K187,0)</f>
        <v>1650612.5243991651</v>
      </c>
      <c r="M187" s="129"/>
      <c r="N187" s="130"/>
    </row>
    <row r="188" spans="1:14" s="27" customFormat="1" ht="15" customHeight="1" thickBot="1" x14ac:dyDescent="0.3">
      <c r="A188" s="5"/>
      <c r="B188" s="6" t="s">
        <v>7</v>
      </c>
      <c r="C188" s="42">
        <f>SUM('Region Berlin'!C188+'Region Nord'!C188+'Region Südwest'!C188+'Region West'!C188+'Region Ost'!C188+'Region Süd'!C188+'Region Austria'!C188+'Region Schweiz'!C188+'Region Ungarn'!C188)</f>
        <v>6798860.0362339783</v>
      </c>
      <c r="D188" s="42">
        <f>SUM('Region Berlin'!D188+'Region Nord'!D188+'Region Südwest'!D188+'Region West'!D188+'Region Ost'!D188+'Region Süd'!D188+'Region Austria'!D188+'Region Schweiz'!D188+'Region Ungarn'!D188)</f>
        <v>296031.84873949579</v>
      </c>
      <c r="E188" s="42">
        <f>SUM('Region Berlin'!E188+'Region Nord'!E188+'Region Südwest'!E188+'Region West'!E188+'Region Ost'!E188+'Region Süd'!E188+'Region Austria'!E188+'Region Schweiz'!E188+'Region Ungarn'!E188)</f>
        <v>4421099.1829388291</v>
      </c>
      <c r="F188" s="64">
        <f t="shared" si="75"/>
        <v>-2377760.8532951493</v>
      </c>
      <c r="G188" s="42">
        <f>SUM('Region Berlin'!G188+'Region Nord'!G188+'Region Südwest'!G188+'Region West'!G188+'Region Ost'!G188+'Region Süd'!G188+'Region Austria'!G188+'Region Schweiz'!G188+'Region Ungarn'!G188)</f>
        <v>323696.75275862066</v>
      </c>
      <c r="H188" s="64">
        <f t="shared" si="72"/>
        <v>4097402.4301802083</v>
      </c>
      <c r="I188" s="21">
        <f t="shared" si="73"/>
        <v>-0.34972934295206315</v>
      </c>
      <c r="J188" s="22">
        <f t="shared" si="74"/>
        <v>12.658151171617172</v>
      </c>
      <c r="K188" s="49">
        <f>SUM('Region Berlin'!K188+'Region Nord'!K188+'Region Südwest'!K188+'Region West'!K188+'Region Ost'!K188+'Region Süd'!K188+'Region Austria'!K188+'Region Schweiz'!K188+'Region Ungarn'!K188)</f>
        <v>6176035.5657891566</v>
      </c>
      <c r="L188" s="64">
        <f>IFERROR(E188-K188,0)</f>
        <v>-1754936.3828503275</v>
      </c>
      <c r="M188" s="129"/>
      <c r="N188" s="130"/>
    </row>
    <row r="189" spans="1:14" s="27" customFormat="1" ht="5.0999999999999996" customHeight="1" thickBot="1" x14ac:dyDescent="0.3">
      <c r="A189" s="5"/>
      <c r="B189" s="6"/>
      <c r="C189" s="7"/>
      <c r="D189" s="7"/>
      <c r="E189" s="8"/>
      <c r="F189" s="64"/>
      <c r="G189" s="7"/>
      <c r="H189" s="64"/>
      <c r="I189" s="21"/>
      <c r="J189" s="21"/>
      <c r="K189" s="50"/>
      <c r="L189" s="64"/>
      <c r="M189" s="129"/>
      <c r="N189" s="130"/>
    </row>
    <row r="190" spans="1:14" s="27" customFormat="1" ht="15" customHeight="1" thickBot="1" x14ac:dyDescent="0.3">
      <c r="A190" s="5"/>
      <c r="B190" s="6" t="s">
        <v>8</v>
      </c>
      <c r="C190" s="42">
        <f>SUM('Region Berlin'!C190+'Region Nord'!C190+'Region Südwest'!C190+'Region West'!C190+'Region Ost'!C190+'Region Süd'!C190+'Region Austria'!C190+'Region Schweiz'!C190+'Region Ungarn'!C190)</f>
        <v>297662</v>
      </c>
      <c r="D190" s="42">
        <f>SUM('Region Berlin'!D190+'Region Nord'!D190+'Region Südwest'!D190+'Region West'!D190+'Region Ost'!D190+'Region Süd'!D190+'Region Austria'!D190+'Region Schweiz'!D190+'Region Ungarn'!D190)</f>
        <v>288362</v>
      </c>
      <c r="E190" s="43">
        <f>SUM('Region Berlin'!E190+'Region Nord'!E190+'Region Südwest'!E190+'Region West'!E190+'Region Ost'!E190+'Region Süd'!E190+'Region Austria'!E190+'Region Schweiz'!E190+'Region Ungarn'!E190)</f>
        <v>288362</v>
      </c>
      <c r="F190" s="64">
        <f>IFERROR(E190-C190,0)</f>
        <v>-9300</v>
      </c>
      <c r="G190" s="42">
        <f>SUM('Region Berlin'!G190+'Region Nord'!G190+'Region Südwest'!G190+'Region West'!G190+'Region Ost'!G190+'Region Süd'!G190+'Region Austria'!G190+'Region Schweiz'!G190+'Region Ungarn'!G190)</f>
        <v>292051</v>
      </c>
      <c r="H190" s="64">
        <f>IFERROR(E190-G190,0)</f>
        <v>-3689</v>
      </c>
      <c r="I190" s="23"/>
      <c r="J190" s="24"/>
      <c r="K190" s="49">
        <f>SUM('Region Berlin'!K190+'Region Nord'!K190+'Region Südwest'!K190+'Region West'!K190+'Region Ost'!K190+'Region Süd'!K190+'Region Austria'!K190+'Region Schweiz'!K190+'Region Ungarn'!K190)</f>
        <v>288362</v>
      </c>
      <c r="L190" s="64">
        <f>IFERROR(E190-K190,0)</f>
        <v>0</v>
      </c>
      <c r="M190" s="129"/>
      <c r="N190" s="130"/>
    </row>
    <row r="191" spans="1:14" s="27" customFormat="1" ht="15" customHeight="1" thickBot="1" x14ac:dyDescent="0.3">
      <c r="A191" s="5"/>
      <c r="B191" s="6" t="s">
        <v>9</v>
      </c>
      <c r="C191" s="42">
        <f>SUM('Region Berlin'!C191+'Region Nord'!C191+'Region Südwest'!C191+'Region West'!C191+'Region Ost'!C191+'Region Süd'!C191+'Region Austria'!C191+'Region Schweiz'!C191+'Region Ungarn'!C191)</f>
        <v>193392</v>
      </c>
      <c r="D191" s="42">
        <f>SUM('Region Berlin'!D191+'Region Nord'!D191+'Region Südwest'!D191+'Region West'!D191+'Region Ost'!D191+'Region Süd'!D191+'Region Austria'!D191+'Region Schweiz'!D191+'Region Ungarn'!D191)</f>
        <v>78560</v>
      </c>
      <c r="E191" s="43">
        <f>SUM('Region Berlin'!E191+'Region Nord'!E191+'Region Südwest'!E191+'Region West'!E191+'Region Ost'!E191+'Region Süd'!E191+'Region Austria'!E191+'Region Schweiz'!E191+'Region Ungarn'!E191)</f>
        <v>80380</v>
      </c>
      <c r="F191" s="64">
        <f>IFERROR(E191-C191,0)</f>
        <v>-113012</v>
      </c>
      <c r="G191" s="42">
        <f>SUM('Region Berlin'!G191+'Region Nord'!G191+'Region Südwest'!G191+'Region West'!G191+'Region Ost'!G191+'Region Süd'!G191+'Region Austria'!G191+'Region Schweiz'!G191+'Region Ungarn'!G191)</f>
        <v>11224</v>
      </c>
      <c r="H191" s="64">
        <f>IFERROR(E191-G191,0)</f>
        <v>69156</v>
      </c>
      <c r="I191" s="23"/>
      <c r="J191" s="24"/>
      <c r="K191" s="49">
        <f>SUM('Region Berlin'!K191+'Region Nord'!K191+'Region Südwest'!K191+'Region West'!K191+'Region Ost'!K191+'Region Süd'!K191+'Region Austria'!K191+'Region Schweiz'!K191+'Region Ungarn'!K191)</f>
        <v>144604</v>
      </c>
      <c r="L191" s="64">
        <f>IFERROR(E191-K191,0)</f>
        <v>-64224</v>
      </c>
      <c r="M191" s="129"/>
      <c r="N191" s="130"/>
    </row>
    <row r="192" spans="1:14" s="35" customFormat="1" ht="15" customHeight="1" thickBot="1" x14ac:dyDescent="0.3">
      <c r="A192" s="9"/>
      <c r="B192" s="10" t="s">
        <v>10</v>
      </c>
      <c r="C192" s="11">
        <f>IFERROR(C191/C190,0)</f>
        <v>0.64970335481183361</v>
      </c>
      <c r="D192" s="11">
        <f>IFERROR(D191/D190,0)</f>
        <v>0.27243534168857203</v>
      </c>
      <c r="E192" s="11">
        <f>IFERROR(E191/E190,0)</f>
        <v>0.27874685291404555</v>
      </c>
      <c r="F192" s="65">
        <f>IFERROR(E192-C192,0)</f>
        <v>-0.37095650189778806</v>
      </c>
      <c r="G192" s="11">
        <f>IFERROR(G191/G190,0)</f>
        <v>3.8431643788242466E-2</v>
      </c>
      <c r="H192" s="65">
        <f>IFERROR(E192-G192,0)</f>
        <v>0.24031520912580309</v>
      </c>
      <c r="I192" s="20">
        <f>IFERROR(E192/C192-1,0)</f>
        <v>-0.57096288506194348</v>
      </c>
      <c r="J192" s="11">
        <f>IFERROR(E192/G192-1,0)</f>
        <v>6.2530556967569417</v>
      </c>
      <c r="K192" s="12">
        <f>IFERROR(K191/K190,0)</f>
        <v>0.501466906180426</v>
      </c>
      <c r="L192" s="65">
        <f>IFERROR(E192-K192,0)</f>
        <v>-0.22272005326638045</v>
      </c>
      <c r="M192" s="129"/>
      <c r="N192" s="130"/>
    </row>
    <row r="193" spans="1:14" s="27" customFormat="1" ht="5.0999999999999996" customHeight="1" thickBot="1" x14ac:dyDescent="0.3">
      <c r="A193" s="5"/>
      <c r="B193" s="6"/>
      <c r="C193" s="7"/>
      <c r="D193" s="13"/>
      <c r="E193" s="14"/>
      <c r="F193" s="64"/>
      <c r="G193" s="13"/>
      <c r="H193" s="64"/>
      <c r="I193" s="21"/>
      <c r="J193" s="22"/>
      <c r="K193" s="51"/>
      <c r="L193" s="64"/>
      <c r="M193" s="129"/>
      <c r="N193" s="130"/>
    </row>
    <row r="194" spans="1:14" s="27" customFormat="1" ht="15" customHeight="1" thickBot="1" x14ac:dyDescent="0.3">
      <c r="A194" s="5"/>
      <c r="B194" s="6" t="s">
        <v>11</v>
      </c>
      <c r="C194" s="42">
        <f>SUM('Region Berlin'!C194+'Region Nord'!C194+'Region Südwest'!C194+'Region West'!C194+'Region Ost'!C194+'Region Süd'!C194+'Region Austria'!C194+'Region Schweiz'!C194+'Region Ungarn'!C194)</f>
        <v>320295.22517300001</v>
      </c>
      <c r="D194" s="42">
        <f>SUM('Region Berlin'!D194+'Region Nord'!D194+'Region Südwest'!D194+'Region West'!D194+'Region Ost'!D194+'Region Süd'!D194+'Region Austria'!D194+'Region Schweiz'!D194+'Region Ungarn'!D194)</f>
        <v>128951</v>
      </c>
      <c r="E194" s="43">
        <f>SUM('Region Berlin'!E194+'Region Nord'!E194+'Region Südwest'!E194+'Region West'!E194+'Region Ost'!E194+'Region Süd'!E194+'Region Austria'!E194+'Region Schweiz'!E194+'Region Ungarn'!E194)</f>
        <v>130830.71137591942</v>
      </c>
      <c r="F194" s="64">
        <f>IFERROR(E194-C194,0)</f>
        <v>-189464.51379708061</v>
      </c>
      <c r="G194" s="42">
        <f>SUM('Region Berlin'!G194+'Region Nord'!G194+'Region Südwest'!G194+'Region West'!G194+'Region Ost'!G194+'Region Süd'!G194+'Region Austria'!G194+'Region Schweiz'!G194+'Region Ungarn'!G194)</f>
        <v>14396</v>
      </c>
      <c r="H194" s="64">
        <f>IFERROR(E194-G194,0)</f>
        <v>116434.71137591942</v>
      </c>
      <c r="I194" s="21"/>
      <c r="J194" s="22"/>
      <c r="K194" s="49">
        <f>SUM('Region Berlin'!K194+'Region Nord'!K194+'Region Südwest'!K194+'Region West'!K194+'Region Ost'!K194+'Region Süd'!K194+'Region Austria'!K194+'Region Schweiz'!K194+'Region Ungarn'!K194)</f>
        <v>238800.70607083268</v>
      </c>
      <c r="L194" s="64">
        <f>IFERROR(E194-K194,0)</f>
        <v>-107969.99469491326</v>
      </c>
      <c r="M194" s="129"/>
      <c r="N194" s="130"/>
    </row>
    <row r="195" spans="1:14" s="27" customFormat="1" ht="15" customHeight="1" thickBot="1" x14ac:dyDescent="0.3">
      <c r="A195" s="5"/>
      <c r="B195" s="6" t="s">
        <v>12</v>
      </c>
      <c r="C195" s="15">
        <f>IFERROR(C194/C191,0)</f>
        <v>1.6561968704651693</v>
      </c>
      <c r="D195" s="15">
        <f>IFERROR(D194/D191,0)</f>
        <v>1.641433299389002</v>
      </c>
      <c r="E195" s="15">
        <f>IFERROR(E194/E191,0)</f>
        <v>1.6276525426215405</v>
      </c>
      <c r="F195" s="66">
        <f>IFERROR(E195-C195,0)</f>
        <v>-2.8544327843628814E-2</v>
      </c>
      <c r="G195" s="15">
        <f>IFERROR(G194/G191,0)</f>
        <v>1.2826086956521738</v>
      </c>
      <c r="H195" s="66">
        <f>IFERROR(E195-G195,0)</f>
        <v>0.34504384696936663</v>
      </c>
      <c r="I195" s="21"/>
      <c r="J195" s="22"/>
      <c r="K195" s="52">
        <f>IFERROR(K194/K191,0)</f>
        <v>1.6514114828831337</v>
      </c>
      <c r="L195" s="66">
        <f>IFERROR(E195-K195,0)</f>
        <v>-2.3758940261593198E-2</v>
      </c>
      <c r="M195" s="129"/>
      <c r="N195" s="130"/>
    </row>
    <row r="196" spans="1:14" s="27" customFormat="1" ht="5.0999999999999996" customHeight="1" thickBot="1" x14ac:dyDescent="0.3">
      <c r="A196" s="5"/>
      <c r="B196" s="6"/>
      <c r="C196" s="7"/>
      <c r="D196" s="13"/>
      <c r="E196" s="14"/>
      <c r="F196" s="66"/>
      <c r="G196" s="13"/>
      <c r="H196" s="66"/>
      <c r="I196" s="21"/>
      <c r="J196" s="22"/>
      <c r="K196" s="51"/>
      <c r="L196" s="66"/>
      <c r="M196" s="129"/>
      <c r="N196" s="130"/>
    </row>
    <row r="197" spans="1:14" s="27" customFormat="1" ht="15" customHeight="1" thickBot="1" x14ac:dyDescent="0.3">
      <c r="A197" s="5"/>
      <c r="B197" s="6" t="s">
        <v>13</v>
      </c>
      <c r="C197" s="15">
        <f>IFERROR(C186/C191,0)</f>
        <v>364.96232375756455</v>
      </c>
      <c r="D197" s="15">
        <f>IFERROR(D186/D191,0)</f>
        <v>1012.4870050217061</v>
      </c>
      <c r="E197" s="15">
        <f>IFERROR(E186/E191,0)</f>
        <v>1456.1514901464423</v>
      </c>
      <c r="F197" s="66">
        <f>IFERROR(E197-C197,0)</f>
        <v>1091.1891663888778</v>
      </c>
      <c r="G197" s="15">
        <f>IFERROR(G186/G191,0)</f>
        <v>74.459114397719176</v>
      </c>
      <c r="H197" s="66">
        <f>IFERROR(E197-G197,0)</f>
        <v>1381.6923757487232</v>
      </c>
      <c r="I197" s="21">
        <f>IFERROR(E197/C197-1,0)</f>
        <v>2.9898679818624996</v>
      </c>
      <c r="J197" s="22">
        <f>IFERROR(E197/G197-1,0)</f>
        <v>18.556390133362196</v>
      </c>
      <c r="K197" s="52">
        <f>IFERROR(K186/K191,0)</f>
        <v>571.61612137710824</v>
      </c>
      <c r="L197" s="66">
        <f>IFERROR(E197-K197,0)</f>
        <v>884.53536876933401</v>
      </c>
      <c r="M197" s="129"/>
      <c r="N197" s="130"/>
    </row>
    <row r="198" spans="1:14" s="35" customFormat="1" ht="15" customHeight="1" thickBot="1" x14ac:dyDescent="0.3">
      <c r="A198" s="9"/>
      <c r="B198" s="10" t="s">
        <v>14</v>
      </c>
      <c r="C198" s="16">
        <f>IFERROR(C186/C190,0)</f>
        <v>237.11724612521223</v>
      </c>
      <c r="D198" s="16">
        <f>IFERROR(D186/D190,0)</f>
        <v>275.8372431683274</v>
      </c>
      <c r="E198" s="16">
        <f>IFERROR(E186/E190,0)</f>
        <v>405.89764524441858</v>
      </c>
      <c r="F198" s="67">
        <f t="shared" ref="F198:F199" si="76">IFERROR(E198-C198,0)</f>
        <v>168.78039911920635</v>
      </c>
      <c r="G198" s="16">
        <f>IFERROR(G186/G190,0)</f>
        <v>2.8615861613211391</v>
      </c>
      <c r="H198" s="67">
        <f t="shared" ref="H198:H199" si="77">IFERROR(E198-G198,0)</f>
        <v>403.03605908309743</v>
      </c>
      <c r="I198" s="20">
        <f>IFERROR(E198/C198-1,0)</f>
        <v>0.71180144792201272</v>
      </c>
      <c r="J198" s="11">
        <f>IFERROR(E198/G198-1,0)</f>
        <v>140.84358686478393</v>
      </c>
      <c r="K198" s="53">
        <f>IFERROR(K186/K190,0)</f>
        <v>286.64656790983332</v>
      </c>
      <c r="L198" s="67">
        <f>IFERROR(E198-K198,0)</f>
        <v>119.25107733458526</v>
      </c>
      <c r="M198" s="129"/>
      <c r="N198" s="130"/>
    </row>
    <row r="199" spans="1:14" ht="15" customHeight="1" thickBot="1" x14ac:dyDescent="0.3">
      <c r="A199" s="17"/>
      <c r="B199" s="18" t="s">
        <v>34</v>
      </c>
      <c r="C199" s="19">
        <f>IFERROR(C185/C191,0)</f>
        <v>500.49161779921246</v>
      </c>
      <c r="D199" s="19">
        <f>IFERROR(D185/D191,0)</f>
        <v>1025.8848684542481</v>
      </c>
      <c r="E199" s="19">
        <f>IFERROR(E185/E191,0)</f>
        <v>1754.8015860846333</v>
      </c>
      <c r="F199" s="69">
        <f t="shared" si="76"/>
        <v>1254.3099682854208</v>
      </c>
      <c r="G199" s="19">
        <f>IFERROR(G185/G191,0)</f>
        <v>133.04389547029763</v>
      </c>
      <c r="H199" s="69">
        <f t="shared" si="77"/>
        <v>1621.7576906143356</v>
      </c>
      <c r="I199" s="25">
        <f>IFERROR(E199/C199-1,0)</f>
        <v>2.5061557949780204</v>
      </c>
      <c r="J199" s="26">
        <f>IFERROR(E199/G199-1,0)</f>
        <v>12.189643762921817</v>
      </c>
      <c r="K199" s="54">
        <f>IFERROR(K185/K191,0)</f>
        <v>738.34607746382039</v>
      </c>
      <c r="L199" s="69">
        <f>IFERROR(E199-K199,0)</f>
        <v>1016.4555086208129</v>
      </c>
      <c r="M199" s="129"/>
      <c r="N199" s="130"/>
    </row>
    <row r="200" spans="1:14" s="27" customFormat="1" ht="15" customHeight="1" thickBot="1" x14ac:dyDescent="0.3">
      <c r="A200" s="40" t="s">
        <v>27</v>
      </c>
      <c r="B200" s="41" t="s">
        <v>20</v>
      </c>
      <c r="C200" s="3">
        <f>SUM(C201:C203)</f>
        <v>1059086454.3152213</v>
      </c>
      <c r="D200" s="3">
        <f>SUM(D201:D203)</f>
        <v>765753611.4185344</v>
      </c>
      <c r="E200" s="3">
        <f>SUM(E201:E203)</f>
        <v>838212545.13999653</v>
      </c>
      <c r="F200" s="68">
        <f>IFERROR(SUM(F201:F203),0)</f>
        <v>-220873909.17522472</v>
      </c>
      <c r="G200" s="3">
        <f>SUM(G201:G203)</f>
        <v>125806488.33275862</v>
      </c>
      <c r="H200" s="68">
        <f>IFERROR(E200-G200,0)</f>
        <v>712406056.80723786</v>
      </c>
      <c r="I200" s="20">
        <f>IFERROR(E200/C200-1,0)</f>
        <v>-0.20855134939671782</v>
      </c>
      <c r="J200" s="11">
        <f>IFERROR(E200/G200-1,0)</f>
        <v>5.6627131577102867</v>
      </c>
      <c r="K200" s="48">
        <f>SUM(K201:K203)</f>
        <v>772191766.11439073</v>
      </c>
      <c r="L200" s="68">
        <f>IFERROR(SUM(L201:L203),0)</f>
        <v>66020779.025605723</v>
      </c>
      <c r="M200" s="129"/>
      <c r="N200" s="130"/>
    </row>
    <row r="201" spans="1:14" s="27" customFormat="1" ht="15" customHeight="1" thickBot="1" x14ac:dyDescent="0.3">
      <c r="A201" s="5"/>
      <c r="B201" s="6" t="s">
        <v>5</v>
      </c>
      <c r="C201" s="42">
        <f>SUM('Region Berlin'!C201+'Region Nord'!C201+'Region Südwest'!C201+'Region West'!C201+'Region Ost'!C201+'Region Süd'!C201+'Region Austria'!C201+'Region Schweiz'!C201+'Region Ungarn'!C201)</f>
        <v>819757415.61024046</v>
      </c>
      <c r="D201" s="42">
        <f>SUM('Region Berlin'!D201+'Region Nord'!D201+'Region Südwest'!D201+'Region West'!D201+'Region Ost'!D201+'Region Süd'!D201+'Region Austria'!D201+'Region Schweiz'!D201+'Region Ungarn'!D201)</f>
        <v>626564499.92019176</v>
      </c>
      <c r="E201" s="42">
        <f>SUM('Region Berlin'!E201+'Region Nord'!E201+'Region Südwest'!E201+'Region West'!E201+'Region Ost'!E201+'Region Süd'!E201+'Region Austria'!E201+'Region Schweiz'!E201+'Region Ungarn'!E201)</f>
        <v>670061022.3991617</v>
      </c>
      <c r="F201" s="64">
        <f>IFERROR(E201-C201,0)</f>
        <v>-149696393.21107876</v>
      </c>
      <c r="G201" s="42">
        <f>SUM('Region Berlin'!G201+'Region Nord'!G201+'Region Südwest'!G201+'Region West'!G201+'Region Ost'!G201+'Region Süd'!G201+'Region Austria'!G201+'Region Schweiz'!G201+'Region Ungarn'!G201)</f>
        <v>78548322</v>
      </c>
      <c r="H201" s="64">
        <f t="shared" ref="H201:H203" si="78">IFERROR(E201-G201,0)</f>
        <v>591512700.3991617</v>
      </c>
      <c r="I201" s="21">
        <f t="shared" ref="I201:I203" si="79">IFERROR(E201/C201-1,0)</f>
        <v>-0.18261059962433202</v>
      </c>
      <c r="J201" s="22">
        <f t="shared" ref="J201:J203" si="80">IFERROR(E201/G201-1,0)</f>
        <v>7.5305580735278053</v>
      </c>
      <c r="K201" s="49">
        <f>SUM('Region Berlin'!K201+'Region Nord'!K201+'Region Südwest'!K201+'Region West'!K201+'Region Ost'!K201+'Region Süd'!K201+'Region Austria'!K201+'Region Schweiz'!K201+'Region Ungarn'!K201)</f>
        <v>602971296.10484886</v>
      </c>
      <c r="L201" s="64">
        <f>IFERROR(E201-K201,0)</f>
        <v>67089726.294312835</v>
      </c>
      <c r="M201" s="129"/>
      <c r="N201" s="130"/>
    </row>
    <row r="202" spans="1:14" s="27" customFormat="1" ht="15" customHeight="1" thickBot="1" x14ac:dyDescent="0.3">
      <c r="A202" s="5"/>
      <c r="B202" s="6" t="s">
        <v>6</v>
      </c>
      <c r="C202" s="42">
        <f>SUM('Region Berlin'!C202+'Region Nord'!C202+'Region Südwest'!C202+'Region West'!C202+'Region Ost'!C202+'Region Süd'!C202+'Region Austria'!C202+'Region Schweiz'!C202+'Region Ungarn'!C202)</f>
        <v>175580631.82329935</v>
      </c>
      <c r="D202" s="42">
        <f>SUM('Region Berlin'!D202+'Region Nord'!D202+'Region Südwest'!D202+'Region West'!D202+'Region Ost'!D202+'Region Süd'!D202+'Region Austria'!D202+'Region Schweiz'!D202+'Region Ungarn'!D202)</f>
        <v>101320663.66895732</v>
      </c>
      <c r="E202" s="42">
        <f>SUM('Region Berlin'!E202+'Region Nord'!E202+'Region Südwest'!E202+'Region West'!E202+'Region Ost'!E202+'Region Süd'!E202+'Region Austria'!E202+'Region Schweiz'!E202+'Region Ungarn'!E202)</f>
        <v>125158082.81840274</v>
      </c>
      <c r="F202" s="64">
        <f t="shared" ref="F202:F203" si="81">IFERROR(E202-C202,0)</f>
        <v>-50422549.004896611</v>
      </c>
      <c r="G202" s="42">
        <f>SUM('Region Berlin'!G202+'Region Nord'!G202+'Region Südwest'!G202+'Region West'!G202+'Region Ost'!G202+'Region Süd'!G202+'Region Austria'!G202+'Region Schweiz'!G202+'Region Ungarn'!G202)</f>
        <v>25735192.950000003</v>
      </c>
      <c r="H202" s="64">
        <f t="shared" si="78"/>
        <v>99422889.868402734</v>
      </c>
      <c r="I202" s="21">
        <f t="shared" si="79"/>
        <v>-0.28717603121306001</v>
      </c>
      <c r="J202" s="22">
        <f t="shared" si="80"/>
        <v>3.8633046218681146</v>
      </c>
      <c r="K202" s="49">
        <f>SUM('Region Berlin'!K202+'Region Nord'!K202+'Region Südwest'!K202+'Region West'!K202+'Region Ost'!K202+'Region Süd'!K202+'Region Austria'!K202+'Region Schweiz'!K202+'Region Ungarn'!K202)</f>
        <v>122197601.92381932</v>
      </c>
      <c r="L202" s="64">
        <f>IFERROR(E202-K202,0)</f>
        <v>2960480.894583419</v>
      </c>
      <c r="M202" s="129"/>
      <c r="N202" s="130"/>
    </row>
    <row r="203" spans="1:14" s="27" customFormat="1" ht="15" customHeight="1" thickBot="1" x14ac:dyDescent="0.3">
      <c r="A203" s="5"/>
      <c r="B203" s="6" t="s">
        <v>7</v>
      </c>
      <c r="C203" s="42">
        <f>SUM('Region Berlin'!C203+'Region Nord'!C203+'Region Südwest'!C203+'Region West'!C203+'Region Ost'!C203+'Region Süd'!C203+'Region Austria'!C203+'Region Schweiz'!C203+'Region Ungarn'!C203)</f>
        <v>63748406.881681405</v>
      </c>
      <c r="D203" s="42">
        <f>SUM('Region Berlin'!D203+'Region Nord'!D203+'Region Südwest'!D203+'Region West'!D203+'Region Ost'!D203+'Region Süd'!D203+'Region Austria'!D203+'Region Schweiz'!D203+'Region Ungarn'!D203)</f>
        <v>37868447.829385266</v>
      </c>
      <c r="E203" s="42">
        <f>SUM('Region Berlin'!E203+'Region Nord'!E203+'Region Südwest'!E203+'Region West'!E203+'Region Ost'!E203+'Region Süd'!E203+'Region Austria'!E203+'Region Schweiz'!E203+'Region Ungarn'!E203)</f>
        <v>42993439.922432065</v>
      </c>
      <c r="F203" s="64">
        <f t="shared" si="81"/>
        <v>-20754966.95924934</v>
      </c>
      <c r="G203" s="42">
        <f>SUM('Region Berlin'!G203+'Region Nord'!G203+'Region Südwest'!G203+'Region West'!G203+'Region Ost'!G203+'Region Süd'!G203+'Region Austria'!G203+'Region Schweiz'!G203+'Region Ungarn'!G203)</f>
        <v>21522973.382758621</v>
      </c>
      <c r="H203" s="64">
        <f t="shared" si="78"/>
        <v>21470466.539673444</v>
      </c>
      <c r="I203" s="21">
        <f t="shared" si="79"/>
        <v>-0.32557624534478269</v>
      </c>
      <c r="J203" s="22">
        <f t="shared" si="80"/>
        <v>0.99756042800632572</v>
      </c>
      <c r="K203" s="49">
        <f>SUM('Region Berlin'!K203+'Region Nord'!K203+'Region Südwest'!K203+'Region West'!K203+'Region Ost'!K203+'Region Süd'!K203+'Region Austria'!K203+'Region Schweiz'!K203+'Region Ungarn'!K203)</f>
        <v>47022868.085722595</v>
      </c>
      <c r="L203" s="64">
        <f>IFERROR(E203-K203,0)</f>
        <v>-4029428.1632905304</v>
      </c>
      <c r="M203" s="129"/>
      <c r="N203" s="130"/>
    </row>
    <row r="204" spans="1:14" s="27" customFormat="1" ht="5.0999999999999996" customHeight="1" thickBot="1" x14ac:dyDescent="0.3">
      <c r="A204" s="5"/>
      <c r="B204" s="6"/>
      <c r="C204" s="7"/>
      <c r="D204" s="7"/>
      <c r="E204" s="8"/>
      <c r="F204" s="64"/>
      <c r="G204" s="7"/>
      <c r="H204" s="64"/>
      <c r="I204" s="21"/>
      <c r="J204" s="21"/>
      <c r="K204" s="50"/>
      <c r="L204" s="64"/>
      <c r="M204" s="129"/>
      <c r="N204" s="130"/>
    </row>
    <row r="205" spans="1:14" s="27" customFormat="1" ht="15" customHeight="1" thickBot="1" x14ac:dyDescent="0.3">
      <c r="A205" s="5"/>
      <c r="B205" s="6" t="s">
        <v>8</v>
      </c>
      <c r="C205" s="42">
        <f>SUM('Region Berlin'!C205+'Region Nord'!C205+'Region Südwest'!C205+'Region West'!C205+'Region Ost'!C205+'Region Süd'!C205+'Region Austria'!C205+'Region Schweiz'!C205+'Region Ungarn'!C205)</f>
        <v>3452078</v>
      </c>
      <c r="D205" s="42">
        <f>SUM('Region Berlin'!D205+'Region Nord'!D205+'Region Südwest'!D205+'Region West'!D205+'Region Ost'!D205+'Region Süd'!D205+'Region Austria'!D205+'Region Schweiz'!D205+'Region Ungarn'!D205)</f>
        <v>3352782</v>
      </c>
      <c r="E205" s="43">
        <f>SUM('Region Berlin'!E205+'Region Nord'!E205+'Region Südwest'!E205+'Region West'!E205+'Region Ost'!E205+'Region Süd'!E205+'Region Austria'!E205+'Region Schweiz'!E205+'Region Ungarn'!E205)</f>
        <v>3352782</v>
      </c>
      <c r="F205" s="64">
        <f>IFERROR(E205-C205,0)</f>
        <v>-99296</v>
      </c>
      <c r="G205" s="42">
        <f>SUM('Region Berlin'!G205+'Region Nord'!G205+'Region Südwest'!G205+'Region West'!G205+'Region Ost'!G205+'Region Süd'!G205+'Region Austria'!G205+'Region Schweiz'!G205+'Region Ungarn'!G205)</f>
        <v>3448086</v>
      </c>
      <c r="H205" s="64">
        <f>IFERROR(E205-G205,0)</f>
        <v>-95304</v>
      </c>
      <c r="I205" s="23"/>
      <c r="J205" s="24"/>
      <c r="K205" s="49">
        <f>SUM('Region Berlin'!K205+'Region Nord'!K205+'Region Südwest'!K205+'Region West'!K205+'Region Ost'!K205+'Region Süd'!K205+'Region Austria'!K205+'Region Schweiz'!K205+'Region Ungarn'!K205)</f>
        <v>3352782</v>
      </c>
      <c r="L205" s="64">
        <f>IFERROR(E205-K205,0)</f>
        <v>0</v>
      </c>
      <c r="M205" s="129"/>
      <c r="N205" s="130"/>
    </row>
    <row r="206" spans="1:14" s="27" customFormat="1" ht="15" customHeight="1" thickBot="1" x14ac:dyDescent="0.3">
      <c r="A206" s="5"/>
      <c r="B206" s="6" t="s">
        <v>9</v>
      </c>
      <c r="C206" s="42">
        <f>SUM('Region Berlin'!C206+'Region Nord'!C206+'Region Südwest'!C206+'Region West'!C206+'Region Ost'!C206+'Region Süd'!C206+'Region Austria'!C206+'Region Schweiz'!C206+'Region Ungarn'!C206)</f>
        <v>1764023</v>
      </c>
      <c r="D206" s="42">
        <f>SUM('Region Berlin'!D206+'Region Nord'!D206+'Region Südwest'!D206+'Region West'!D206+'Region Ost'!D206+'Region Süd'!D206+'Region Austria'!D206+'Region Schweiz'!D206+'Region Ungarn'!D206)</f>
        <v>1061334</v>
      </c>
      <c r="E206" s="43">
        <f>SUM('Region Berlin'!E206+'Region Nord'!E206+'Region Südwest'!E206+'Region West'!E206+'Region Ost'!E206+'Region Süd'!E206+'Region Austria'!E206+'Region Schweiz'!E206+'Region Ungarn'!E206)</f>
        <v>1064099.208625617</v>
      </c>
      <c r="F206" s="64">
        <f>IFERROR(E206-C206,0)</f>
        <v>-699923.79137438303</v>
      </c>
      <c r="G206" s="42">
        <f>SUM('Region Berlin'!G206+'Region Nord'!G206+'Region Südwest'!G206+'Region West'!G206+'Region Ost'!G206+'Region Süd'!G206+'Region Austria'!G206+'Region Schweiz'!G206+'Region Ungarn'!G206)</f>
        <v>949725</v>
      </c>
      <c r="H206" s="64">
        <f>IFERROR(E206-G206,0)</f>
        <v>114374.20862561697</v>
      </c>
      <c r="I206" s="23"/>
      <c r="J206" s="24"/>
      <c r="K206" s="49">
        <f>SUM('Region Berlin'!K206+'Region Nord'!K206+'Region Südwest'!K206+'Region West'!K206+'Region Ost'!K206+'Region Süd'!K206+'Region Austria'!K206+'Region Schweiz'!K206+'Region Ungarn'!K206)</f>
        <v>1144449.208625617</v>
      </c>
      <c r="L206" s="64">
        <f>IFERROR(E206-K206,0)</f>
        <v>-80350</v>
      </c>
      <c r="M206" s="129"/>
      <c r="N206" s="130"/>
    </row>
    <row r="207" spans="1:14" s="35" customFormat="1" ht="15" customHeight="1" thickBot="1" x14ac:dyDescent="0.3">
      <c r="A207" s="9"/>
      <c r="B207" s="10" t="s">
        <v>10</v>
      </c>
      <c r="C207" s="11">
        <f>IFERROR(C206/C205,0)</f>
        <v>0.51100322762116035</v>
      </c>
      <c r="D207" s="11">
        <f>IFERROR(D206/D205,0)</f>
        <v>0.31655323847479494</v>
      </c>
      <c r="E207" s="11">
        <f>IFERROR(E206/E205,0)</f>
        <v>0.31737798897322195</v>
      </c>
      <c r="F207" s="65">
        <f>IFERROR(E207-C207,0)</f>
        <v>-0.1936252386479384</v>
      </c>
      <c r="G207" s="11">
        <f>IFERROR(G206/G205,0)</f>
        <v>0.27543541547397599</v>
      </c>
      <c r="H207" s="65">
        <f>IFERROR(E207-G207,0)</f>
        <v>4.1942573499245961E-2</v>
      </c>
      <c r="I207" s="20">
        <f>IFERROR(E207/C207-1,0)</f>
        <v>-0.3789119680306311</v>
      </c>
      <c r="J207" s="11">
        <f>IFERROR(E207/G207-1,0)</f>
        <v>0.15227734395400883</v>
      </c>
      <c r="K207" s="12">
        <f>IFERROR(K206/K205,0)</f>
        <v>0.34134316177598689</v>
      </c>
      <c r="L207" s="65">
        <f>IFERROR(E207-K207,0)</f>
        <v>-2.3965172802764945E-2</v>
      </c>
      <c r="M207" s="129"/>
      <c r="N207" s="130"/>
    </row>
    <row r="208" spans="1:14" s="27" customFormat="1" ht="5.0999999999999996" customHeight="1" thickBot="1" x14ac:dyDescent="0.3">
      <c r="A208" s="5"/>
      <c r="B208" s="6"/>
      <c r="C208" s="7"/>
      <c r="D208" s="13"/>
      <c r="E208" s="14"/>
      <c r="F208" s="64"/>
      <c r="G208" s="13"/>
      <c r="H208" s="64"/>
      <c r="I208" s="21"/>
      <c r="J208" s="22"/>
      <c r="K208" s="51"/>
      <c r="L208" s="64"/>
      <c r="M208" s="129"/>
      <c r="N208" s="130"/>
    </row>
    <row r="209" spans="1:14" s="27" customFormat="1" ht="15" customHeight="1" thickBot="1" x14ac:dyDescent="0.3">
      <c r="A209" s="5"/>
      <c r="B209" s="6" t="s">
        <v>11</v>
      </c>
      <c r="C209" s="42">
        <f>SUM('Region Berlin'!C209+'Region Nord'!C209+'Region Südwest'!C209+'Region West'!C209+'Region Ost'!C209+'Region Süd'!C209+'Region Austria'!C209+'Region Schweiz'!C209+'Region Ungarn'!C209)</f>
        <v>2812836.6062100506</v>
      </c>
      <c r="D209" s="42">
        <f>SUM('Region Berlin'!D209+'Region Nord'!D209+'Region Südwest'!D209+'Region West'!D209+'Region Ost'!D209+'Region Süd'!D209+'Region Austria'!D209+'Region Schweiz'!D209+'Region Ungarn'!D209)</f>
        <v>1666189</v>
      </c>
      <c r="E209" s="43">
        <f>SUM('Region Berlin'!E209+'Region Nord'!E209+'Region Südwest'!E209+'Region West'!E209+'Region Ost'!E209+'Region Süd'!E209+'Region Austria'!E209+'Region Schweiz'!E209+'Region Ungarn'!E209)</f>
        <v>1675967.0357304728</v>
      </c>
      <c r="F209" s="64">
        <f>IFERROR(E209-C209,0)</f>
        <v>-1136869.5704795779</v>
      </c>
      <c r="G209" s="42">
        <f>SUM('Region Berlin'!G209+'Region Nord'!G209+'Region Südwest'!G209+'Region West'!G209+'Region Ost'!G209+'Region Süd'!G209+'Region Austria'!G209+'Region Schweiz'!G209+'Region Ungarn'!G209)</f>
        <v>1461885</v>
      </c>
      <c r="H209" s="64">
        <f>IFERROR(E209-G209,0)</f>
        <v>214082.03573047277</v>
      </c>
      <c r="I209" s="21"/>
      <c r="J209" s="22"/>
      <c r="K209" s="49">
        <f>SUM('Region Berlin'!K209+'Region Nord'!K209+'Region Südwest'!K209+'Region West'!K209+'Region Ost'!K209+'Region Süd'!K209+'Region Austria'!K209+'Region Schweiz'!K209+'Region Ungarn'!K209)</f>
        <v>1808080.2089478043</v>
      </c>
      <c r="L209" s="64">
        <f>IFERROR(E209-K209,0)</f>
        <v>-132113.17321733152</v>
      </c>
      <c r="M209" s="129"/>
      <c r="N209" s="130"/>
    </row>
    <row r="210" spans="1:14" s="27" customFormat="1" ht="15" customHeight="1" thickBot="1" x14ac:dyDescent="0.3">
      <c r="A210" s="5"/>
      <c r="B210" s="6" t="s">
        <v>12</v>
      </c>
      <c r="C210" s="15">
        <f>IFERROR(C209/C206,0)</f>
        <v>1.5945577842295995</v>
      </c>
      <c r="D210" s="15">
        <f>IFERROR(D209/D206,0)</f>
        <v>1.5699007098613631</v>
      </c>
      <c r="E210" s="36">
        <f>IFERROR(E209/E206,0)</f>
        <v>1.5750101326502628</v>
      </c>
      <c r="F210" s="66">
        <f>IFERROR(E210-C210,0)</f>
        <v>-1.9547651579336689E-2</v>
      </c>
      <c r="G210" s="36">
        <f>IFERROR(G209/G206,0)</f>
        <v>1.5392718944957751</v>
      </c>
      <c r="H210" s="66">
        <f>IFERROR(E210-G210,0)</f>
        <v>3.5738238154487734E-2</v>
      </c>
      <c r="I210" s="21"/>
      <c r="J210" s="22"/>
      <c r="K210" s="52">
        <f>IFERROR(K209/K206,0)</f>
        <v>1.5798693339297687</v>
      </c>
      <c r="L210" s="66">
        <f>IFERROR(E210-K210,0)</f>
        <v>-4.8592012795058981E-3</v>
      </c>
      <c r="M210" s="129"/>
      <c r="N210" s="130"/>
    </row>
    <row r="211" spans="1:14" s="27" customFormat="1" ht="5.0999999999999996" customHeight="1" thickBot="1" x14ac:dyDescent="0.3">
      <c r="A211" s="5"/>
      <c r="B211" s="6"/>
      <c r="C211" s="7"/>
      <c r="D211" s="7"/>
      <c r="E211" s="8"/>
      <c r="F211" s="66"/>
      <c r="G211" s="8"/>
      <c r="H211" s="66"/>
      <c r="I211" s="21"/>
      <c r="J211" s="22"/>
      <c r="K211" s="50"/>
      <c r="L211" s="66"/>
      <c r="M211" s="129"/>
      <c r="N211" s="130"/>
    </row>
    <row r="212" spans="1:14" s="27" customFormat="1" ht="15" customHeight="1" thickBot="1" x14ac:dyDescent="0.3">
      <c r="A212" s="5"/>
      <c r="B212" s="6" t="s">
        <v>13</v>
      </c>
      <c r="C212" s="15">
        <f>IFERROR(C201/C206,0)</f>
        <v>464.70902908309046</v>
      </c>
      <c r="D212" s="15">
        <f>IFERROR(D201/D206,0)</f>
        <v>590.355627842123</v>
      </c>
      <c r="E212" s="36">
        <f>IFERROR(E201/E206,0)</f>
        <v>629.69788621928194</v>
      </c>
      <c r="F212" s="66">
        <f>IFERROR(E212-C212,0)</f>
        <v>164.98885713619148</v>
      </c>
      <c r="G212" s="36">
        <f>IFERROR(G201/G206,0)</f>
        <v>82.706385532654195</v>
      </c>
      <c r="H212" s="66">
        <f>IFERROR(E212-G212,0)</f>
        <v>546.99150068662777</v>
      </c>
      <c r="I212" s="21">
        <f>IFERROR(E212/C212-1,0)</f>
        <v>0.35503690871194871</v>
      </c>
      <c r="J212" s="22">
        <f>IFERROR(E212/G212-1,0)</f>
        <v>6.6136550057632997</v>
      </c>
      <c r="K212" s="52">
        <f>IFERROR(K201/K206,0)</f>
        <v>526.86592953213233</v>
      </c>
      <c r="L212" s="66">
        <f>IFERROR(E212-K212,0)</f>
        <v>102.83195668714961</v>
      </c>
      <c r="M212" s="129"/>
      <c r="N212" s="130"/>
    </row>
    <row r="213" spans="1:14" s="35" customFormat="1" ht="15" customHeight="1" thickBot="1" x14ac:dyDescent="0.3">
      <c r="A213" s="9"/>
      <c r="B213" s="10" t="s">
        <v>14</v>
      </c>
      <c r="C213" s="16">
        <f>IFERROR(C201/C205,0)</f>
        <v>237.4678137661549</v>
      </c>
      <c r="D213" s="16">
        <f>IFERROR(D201/D205,0)</f>
        <v>186.87898584524487</v>
      </c>
      <c r="E213" s="37">
        <f>IFERROR(E201/E205,0)</f>
        <v>199.85224878896443</v>
      </c>
      <c r="F213" s="67">
        <f t="shared" ref="F213:F214" si="82">IFERROR(E213-C213,0)</f>
        <v>-37.615564977190473</v>
      </c>
      <c r="G213" s="37">
        <f>IFERROR(G201/G205,0)</f>
        <v>22.780267661537444</v>
      </c>
      <c r="H213" s="67">
        <f t="shared" ref="H213:H214" si="83">IFERROR(E213-G213,0)</f>
        <v>177.07198112742699</v>
      </c>
      <c r="I213" s="20">
        <f>IFERROR(E213/C213-1,0)</f>
        <v>-0.15840279312223837</v>
      </c>
      <c r="J213" s="11">
        <f>IFERROR(E213/G213-1,0)</f>
        <v>7.7730421678230783</v>
      </c>
      <c r="K213" s="53">
        <f>IFERROR(K201/K205,0)</f>
        <v>179.84208221854234</v>
      </c>
      <c r="L213" s="67">
        <f>IFERROR(E213-K213,0)</f>
        <v>20.010166570422086</v>
      </c>
      <c r="M213" s="129"/>
      <c r="N213" s="130"/>
    </row>
    <row r="214" spans="1:14" ht="15" customHeight="1" thickBot="1" x14ac:dyDescent="0.3">
      <c r="A214" s="17"/>
      <c r="B214" s="18" t="s">
        <v>34</v>
      </c>
      <c r="C214" s="19">
        <f>IFERROR(C200/C206,0)</f>
        <v>600.38131833611089</v>
      </c>
      <c r="D214" s="19">
        <f>IFERROR(D200/D206,0)</f>
        <v>721.50106509217119</v>
      </c>
      <c r="E214" s="19">
        <f>IFERROR(E200/E206,0)</f>
        <v>787.72029745480779</v>
      </c>
      <c r="F214" s="69">
        <f t="shared" si="82"/>
        <v>187.3389791186969</v>
      </c>
      <c r="G214" s="19">
        <f>IFERROR(G200/G206,0)</f>
        <v>132.46622794257141</v>
      </c>
      <c r="H214" s="69">
        <f t="shared" si="83"/>
        <v>655.25406951223636</v>
      </c>
      <c r="I214" s="25">
        <f>IFERROR(E214/C214-1,0)</f>
        <v>0.31203332515056559</v>
      </c>
      <c r="J214" s="26">
        <f>IFERROR(E214/G214-1,0)</f>
        <v>4.9465745321615948</v>
      </c>
      <c r="K214" s="54">
        <f>IFERROR(K200/K206,0)</f>
        <v>674.72786061141608</v>
      </c>
      <c r="L214" s="69">
        <f>IFERROR(E214-K214,0)</f>
        <v>112.99243684339172</v>
      </c>
      <c r="M214" s="129"/>
      <c r="N214" s="130"/>
    </row>
  </sheetData>
  <sheetProtection algorithmName="SHA-512" hashValue="wIuYW3c3XyZ2AjcFE4XozQOVHxMUQmvb/XFfTjH8DrJ9UPbpBAKjhNHwmcl632dbftYXxNBOBXh72dpXKmP+QA==" saltValue="bRtTNn2ffKBs1Ayx11SHP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9949" priority="58">
      <formula>$I155&gt;=0</formula>
    </cfRule>
    <cfRule type="expression" dxfId="19948" priority="59">
      <formula>$I155&lt;0</formula>
    </cfRule>
  </conditionalFormatting>
  <conditionalFormatting sqref="J159">
    <cfRule type="expression" dxfId="19947" priority="56">
      <formula>$J155&gt;=0</formula>
    </cfRule>
    <cfRule type="expression" dxfId="19946" priority="57">
      <formula>$J155&lt;0</formula>
    </cfRule>
  </conditionalFormatting>
  <conditionalFormatting sqref="I174">
    <cfRule type="expression" dxfId="19945" priority="54">
      <formula>$I170&gt;=0</formula>
    </cfRule>
    <cfRule type="expression" dxfId="19944" priority="55">
      <formula>$I170&lt;0</formula>
    </cfRule>
  </conditionalFormatting>
  <conditionalFormatting sqref="J174">
    <cfRule type="expression" dxfId="19943" priority="52">
      <formula>$J170&gt;=0</formula>
    </cfRule>
    <cfRule type="expression" dxfId="19942" priority="53">
      <formula>$J170&lt;0</formula>
    </cfRule>
  </conditionalFormatting>
  <conditionalFormatting sqref="I24">
    <cfRule type="expression" dxfId="19941" priority="94">
      <formula>$I20&gt;=0</formula>
    </cfRule>
    <cfRule type="expression" dxfId="19940" priority="95">
      <formula>$I20&lt;0</formula>
    </cfRule>
  </conditionalFormatting>
  <conditionalFormatting sqref="J24">
    <cfRule type="expression" dxfId="19939" priority="92">
      <formula>$J20&gt;=0</formula>
    </cfRule>
    <cfRule type="expression" dxfId="19938" priority="93">
      <formula>$J20&lt;0</formula>
    </cfRule>
  </conditionalFormatting>
  <conditionalFormatting sqref="I39">
    <cfRule type="expression" dxfId="19937" priority="90">
      <formula>$I35&gt;=0</formula>
    </cfRule>
    <cfRule type="expression" dxfId="19936" priority="91">
      <formula>$I35&lt;0</formula>
    </cfRule>
  </conditionalFormatting>
  <conditionalFormatting sqref="J39">
    <cfRule type="expression" dxfId="19935" priority="88">
      <formula>$J35&gt;=0</formula>
    </cfRule>
    <cfRule type="expression" dxfId="19934" priority="89">
      <formula>$J35&lt;0</formula>
    </cfRule>
  </conditionalFormatting>
  <conditionalFormatting sqref="I54">
    <cfRule type="expression" dxfId="19933" priority="86">
      <formula>$I50&gt;=0</formula>
    </cfRule>
    <cfRule type="expression" dxfId="19932" priority="87">
      <formula>$I50&lt;0</formula>
    </cfRule>
  </conditionalFormatting>
  <conditionalFormatting sqref="J54">
    <cfRule type="expression" dxfId="19931" priority="84">
      <formula>$J50&gt;=0</formula>
    </cfRule>
    <cfRule type="expression" dxfId="19930" priority="85">
      <formula>$J50&lt;0</formula>
    </cfRule>
  </conditionalFormatting>
  <conditionalFormatting sqref="I69">
    <cfRule type="expression" dxfId="19929" priority="82">
      <formula>$I65&gt;=0</formula>
    </cfRule>
    <cfRule type="expression" dxfId="19928" priority="83">
      <formula>$I65&lt;0</formula>
    </cfRule>
  </conditionalFormatting>
  <conditionalFormatting sqref="J69">
    <cfRule type="expression" dxfId="19927" priority="80">
      <formula>$J65&gt;=0</formula>
    </cfRule>
    <cfRule type="expression" dxfId="19926" priority="81">
      <formula>$J65&lt;0</formula>
    </cfRule>
  </conditionalFormatting>
  <conditionalFormatting sqref="I84">
    <cfRule type="expression" dxfId="19925" priority="78">
      <formula>$I80&gt;=0</formula>
    </cfRule>
    <cfRule type="expression" dxfId="19924" priority="79">
      <formula>$I80&lt;0</formula>
    </cfRule>
  </conditionalFormatting>
  <conditionalFormatting sqref="J84">
    <cfRule type="expression" dxfId="19923" priority="76">
      <formula>$J80&gt;=0</formula>
    </cfRule>
    <cfRule type="expression" dxfId="19922" priority="77">
      <formula>$J80&lt;0</formula>
    </cfRule>
  </conditionalFormatting>
  <conditionalFormatting sqref="I99">
    <cfRule type="expression" dxfId="19921" priority="74">
      <formula>$I95&gt;=0</formula>
    </cfRule>
    <cfRule type="expression" dxfId="19920" priority="75">
      <formula>$I95&lt;0</formula>
    </cfRule>
  </conditionalFormatting>
  <conditionalFormatting sqref="J99">
    <cfRule type="expression" dxfId="19919" priority="72">
      <formula>$J95&gt;=0</formula>
    </cfRule>
    <cfRule type="expression" dxfId="19918" priority="73">
      <formula>$J95&lt;0</formula>
    </cfRule>
  </conditionalFormatting>
  <conditionalFormatting sqref="I114">
    <cfRule type="expression" dxfId="19917" priority="70">
      <formula>$I110&gt;=0</formula>
    </cfRule>
    <cfRule type="expression" dxfId="19916" priority="71">
      <formula>$I110&lt;0</formula>
    </cfRule>
  </conditionalFormatting>
  <conditionalFormatting sqref="J114">
    <cfRule type="expression" dxfId="19915" priority="68">
      <formula>$J110&gt;=0</formula>
    </cfRule>
    <cfRule type="expression" dxfId="19914" priority="69">
      <formula>$J110&lt;0</formula>
    </cfRule>
  </conditionalFormatting>
  <conditionalFormatting sqref="I129">
    <cfRule type="expression" dxfId="19913" priority="66">
      <formula>$I125&gt;=0</formula>
    </cfRule>
    <cfRule type="expression" dxfId="19912" priority="67">
      <formula>$I125&lt;0</formula>
    </cfRule>
  </conditionalFormatting>
  <conditionalFormatting sqref="J129">
    <cfRule type="expression" dxfId="19911" priority="64">
      <formula>$J125&gt;=0</formula>
    </cfRule>
    <cfRule type="expression" dxfId="19910" priority="65">
      <formula>$J125&lt;0</formula>
    </cfRule>
  </conditionalFormatting>
  <conditionalFormatting sqref="I144">
    <cfRule type="expression" dxfId="19909" priority="62">
      <formula>$I140&gt;=0</formula>
    </cfRule>
    <cfRule type="expression" dxfId="19908" priority="63">
      <formula>$I140&lt;0</formula>
    </cfRule>
  </conditionalFormatting>
  <conditionalFormatting sqref="J144">
    <cfRule type="expression" dxfId="19907" priority="60">
      <formula>$J140&gt;=0</formula>
    </cfRule>
    <cfRule type="expression" dxfId="19906" priority="61">
      <formula>$J140&lt;0</formula>
    </cfRule>
  </conditionalFormatting>
  <conditionalFormatting sqref="I189">
    <cfRule type="expression" dxfId="19905" priority="50">
      <formula>$I185&gt;=0</formula>
    </cfRule>
    <cfRule type="expression" dxfId="19904" priority="51">
      <formula>$I185&lt;0</formula>
    </cfRule>
  </conditionalFormatting>
  <conditionalFormatting sqref="J189">
    <cfRule type="expression" dxfId="19903" priority="48">
      <formula>$J185&gt;=0</formula>
    </cfRule>
    <cfRule type="expression" dxfId="19902" priority="49">
      <formula>$J185&lt;0</formula>
    </cfRule>
  </conditionalFormatting>
  <conditionalFormatting sqref="I204">
    <cfRule type="expression" dxfId="19901" priority="46">
      <formula>$I200&gt;=0</formula>
    </cfRule>
    <cfRule type="expression" dxfId="19900" priority="47">
      <formula>$I200&lt;0</formula>
    </cfRule>
  </conditionalFormatting>
  <conditionalFormatting sqref="J204">
    <cfRule type="expression" dxfId="19899" priority="44">
      <formula>$J200&gt;=0</formula>
    </cfRule>
    <cfRule type="expression" dxfId="19898" priority="45">
      <formula>$J200&lt;0</formula>
    </cfRule>
  </conditionalFormatting>
  <conditionalFormatting sqref="I9">
    <cfRule type="expression" dxfId="19897" priority="42">
      <formula>$I5&gt;=0</formula>
    </cfRule>
    <cfRule type="expression" dxfId="19896" priority="43">
      <formula>$I5&lt;0</formula>
    </cfRule>
  </conditionalFormatting>
  <conditionalFormatting sqref="J9">
    <cfRule type="expression" dxfId="19895" priority="40">
      <formula>$J5&gt;=0</formula>
    </cfRule>
    <cfRule type="expression" dxfId="19894" priority="41">
      <formula>$J5&lt;0</formula>
    </cfRule>
  </conditionalFormatting>
  <conditionalFormatting sqref="L207">
    <cfRule type="cellIs" dxfId="19893" priority="39" operator="lessThan">
      <formula>0</formula>
    </cfRule>
  </conditionalFormatting>
  <conditionalFormatting sqref="H207">
    <cfRule type="cellIs" dxfId="19892" priority="38" operator="lessThan">
      <formula>0</formula>
    </cfRule>
  </conditionalFormatting>
  <conditionalFormatting sqref="F207">
    <cfRule type="cellIs" dxfId="19891" priority="37" operator="lessThan">
      <formula>0</formula>
    </cfRule>
  </conditionalFormatting>
  <conditionalFormatting sqref="F192">
    <cfRule type="cellIs" dxfId="19890" priority="36" operator="lessThan">
      <formula>0</formula>
    </cfRule>
  </conditionalFormatting>
  <conditionalFormatting sqref="H192">
    <cfRule type="cellIs" dxfId="19889" priority="35" operator="lessThan">
      <formula>0</formula>
    </cfRule>
  </conditionalFormatting>
  <conditionalFormatting sqref="L192">
    <cfRule type="cellIs" dxfId="19888" priority="34" operator="lessThan">
      <formula>0</formula>
    </cfRule>
  </conditionalFormatting>
  <conditionalFormatting sqref="L177">
    <cfRule type="cellIs" dxfId="19887" priority="33" operator="lessThan">
      <formula>0</formula>
    </cfRule>
  </conditionalFormatting>
  <conditionalFormatting sqref="H177">
    <cfRule type="cellIs" dxfId="19886" priority="32" operator="lessThan">
      <formula>0</formula>
    </cfRule>
  </conditionalFormatting>
  <conditionalFormatting sqref="F177">
    <cfRule type="cellIs" dxfId="19885" priority="31" operator="lessThan">
      <formula>0</formula>
    </cfRule>
  </conditionalFormatting>
  <conditionalFormatting sqref="F162">
    <cfRule type="cellIs" dxfId="19884" priority="30" operator="lessThan">
      <formula>0</formula>
    </cfRule>
  </conditionalFormatting>
  <conditionalFormatting sqref="H162">
    <cfRule type="cellIs" dxfId="19883" priority="29" operator="lessThan">
      <formula>0</formula>
    </cfRule>
  </conditionalFormatting>
  <conditionalFormatting sqref="L162">
    <cfRule type="cellIs" dxfId="19882" priority="28" operator="lessThan">
      <formula>0</formula>
    </cfRule>
  </conditionalFormatting>
  <conditionalFormatting sqref="L147">
    <cfRule type="cellIs" dxfId="19881" priority="27" operator="lessThan">
      <formula>0</formula>
    </cfRule>
  </conditionalFormatting>
  <conditionalFormatting sqref="H147">
    <cfRule type="cellIs" dxfId="19880" priority="26" operator="lessThan">
      <formula>0</formula>
    </cfRule>
  </conditionalFormatting>
  <conditionalFormatting sqref="F147">
    <cfRule type="cellIs" dxfId="19879" priority="25" operator="lessThan">
      <formula>0</formula>
    </cfRule>
  </conditionalFormatting>
  <conditionalFormatting sqref="F132">
    <cfRule type="cellIs" dxfId="19878" priority="24" operator="lessThan">
      <formula>0</formula>
    </cfRule>
  </conditionalFormatting>
  <conditionalFormatting sqref="H132">
    <cfRule type="cellIs" dxfId="19877" priority="23" operator="lessThan">
      <formula>0</formula>
    </cfRule>
  </conditionalFormatting>
  <conditionalFormatting sqref="L132">
    <cfRule type="cellIs" dxfId="19876" priority="22" operator="lessThan">
      <formula>0</formula>
    </cfRule>
  </conditionalFormatting>
  <conditionalFormatting sqref="L117">
    <cfRule type="cellIs" dxfId="19875" priority="21" operator="lessThan">
      <formula>0</formula>
    </cfRule>
  </conditionalFormatting>
  <conditionalFormatting sqref="H117">
    <cfRule type="cellIs" dxfId="19874" priority="20" operator="lessThan">
      <formula>0</formula>
    </cfRule>
  </conditionalFormatting>
  <conditionalFormatting sqref="F117">
    <cfRule type="cellIs" dxfId="19873" priority="19" operator="lessThan">
      <formula>0</formula>
    </cfRule>
  </conditionalFormatting>
  <conditionalFormatting sqref="F102">
    <cfRule type="cellIs" dxfId="19872" priority="18" operator="lessThan">
      <formula>0</formula>
    </cfRule>
  </conditionalFormatting>
  <conditionalFormatting sqref="H102">
    <cfRule type="cellIs" dxfId="19871" priority="17" operator="lessThan">
      <formula>0</formula>
    </cfRule>
  </conditionalFormatting>
  <conditionalFormatting sqref="L102">
    <cfRule type="cellIs" dxfId="19870" priority="16" operator="lessThan">
      <formula>0</formula>
    </cfRule>
  </conditionalFormatting>
  <conditionalFormatting sqref="L87">
    <cfRule type="cellIs" dxfId="19869" priority="15" operator="lessThan">
      <formula>0</formula>
    </cfRule>
  </conditionalFormatting>
  <conditionalFormatting sqref="H87">
    <cfRule type="cellIs" dxfId="19868" priority="14" operator="lessThan">
      <formula>0</formula>
    </cfRule>
  </conditionalFormatting>
  <conditionalFormatting sqref="F87">
    <cfRule type="cellIs" dxfId="19867" priority="13" operator="lessThan">
      <formula>0</formula>
    </cfRule>
  </conditionalFormatting>
  <conditionalFormatting sqref="F72">
    <cfRule type="cellIs" dxfId="19866" priority="12" operator="lessThan">
      <formula>0</formula>
    </cfRule>
  </conditionalFormatting>
  <conditionalFormatting sqref="H72">
    <cfRule type="cellIs" dxfId="19865" priority="11" operator="lessThan">
      <formula>0</formula>
    </cfRule>
  </conditionalFormatting>
  <conditionalFormatting sqref="L72">
    <cfRule type="cellIs" dxfId="19864" priority="10" operator="lessThan">
      <formula>0</formula>
    </cfRule>
  </conditionalFormatting>
  <conditionalFormatting sqref="L57">
    <cfRule type="cellIs" dxfId="19863" priority="9" operator="lessThan">
      <formula>0</formula>
    </cfRule>
  </conditionalFormatting>
  <conditionalFormatting sqref="H57">
    <cfRule type="cellIs" dxfId="19862" priority="8" operator="lessThan">
      <formula>0</formula>
    </cfRule>
  </conditionalFormatting>
  <conditionalFormatting sqref="F57">
    <cfRule type="cellIs" dxfId="19861" priority="7" operator="lessThan">
      <formula>0</formula>
    </cfRule>
  </conditionalFormatting>
  <conditionalFormatting sqref="F42">
    <cfRule type="cellIs" dxfId="19860" priority="6" operator="lessThan">
      <formula>0</formula>
    </cfRule>
  </conditionalFormatting>
  <conditionalFormatting sqref="H42">
    <cfRule type="cellIs" dxfId="19859" priority="5" operator="lessThan">
      <formula>0</formula>
    </cfRule>
  </conditionalFormatting>
  <conditionalFormatting sqref="L42">
    <cfRule type="cellIs" dxfId="19858" priority="4" operator="lessThan">
      <formula>0</formula>
    </cfRule>
  </conditionalFormatting>
  <conditionalFormatting sqref="L27">
    <cfRule type="cellIs" dxfId="19857" priority="3" operator="lessThan">
      <formula>0</formula>
    </cfRule>
  </conditionalFormatting>
  <conditionalFormatting sqref="H27">
    <cfRule type="cellIs" dxfId="19856" priority="2" operator="lessThan">
      <formula>0</formula>
    </cfRule>
  </conditionalFormatting>
  <conditionalFormatting sqref="F27">
    <cfRule type="cellIs" dxfId="19855" priority="1" operator="lessThan">
      <formula>0</formula>
    </cfRule>
  </conditionalFormatting>
  <dataValidations count="2">
    <dataValidation type="list" allowBlank="1" showInputMessage="1" showErrorMessage="1" sqref="B3:B4" xr:uid="{57B20E62-24DA-4199-8BE5-7EDCB1489E74}">
      <formula1>region_list</formula1>
    </dataValidation>
    <dataValidation type="list" allowBlank="1" showInputMessage="1" showErrorMessage="1" sqref="B5" xr:uid="{38B7F442-D862-4ED9-ADD0-E8CF5665D865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2">
    <tabColor theme="1" tint="0.249977111117893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88" activePane="bottomLeft" state="frozen"/>
      <selection pane="bottomLeft" activeCell="A170" sqref="A170"/>
    </sheetView>
  </sheetViews>
  <sheetFormatPr baseColWidth="10" defaultRowHeight="15" x14ac:dyDescent="0.25"/>
  <cols>
    <col min="1" max="1" width="4.85546875" style="27" bestFit="1" customWidth="1"/>
    <col min="2" max="2" width="20.42578125" style="27" bestFit="1" customWidth="1"/>
    <col min="3" max="5" width="13.7109375" style="27" customWidth="1"/>
    <col min="6" max="6" width="13.7109375" style="28" customWidth="1"/>
    <col min="7" max="7" width="13.7109375" style="27" customWidth="1"/>
    <col min="8" max="8" width="13.7109375" style="28" customWidth="1"/>
    <col min="9" max="11" width="13.7109375" style="27" customWidth="1"/>
    <col min="12" max="12" width="13.7109375" style="28" customWidth="1"/>
    <col min="13" max="13" width="7.85546875" style="27" customWidth="1"/>
    <col min="14" max="14" width="23.7109375" style="27" customWidth="1"/>
    <col min="15" max="16384" width="11.42578125" style="30"/>
  </cols>
  <sheetData>
    <row r="1" spans="1:14" x14ac:dyDescent="0.25">
      <c r="M1" s="44">
        <f>SUM('Region Berlin'!M1+'Region Nord'!M1+'Region Südwest'!M1+'Region West'!M1+'Region Ost'!M1+'Region Süd'!M1+'Region Austria'!M1+'Region Schweiz'!M1)</f>
        <v>9375</v>
      </c>
      <c r="N1" s="29" t="s">
        <v>28</v>
      </c>
    </row>
    <row r="2" spans="1:14" ht="15.75" thickBot="1" x14ac:dyDescent="0.3">
      <c r="M2" s="44">
        <f>SUM('Region Berlin'!M2+'Region Nord'!M2+'Region Südwest'!M2+'Region West'!M2+'Region Ost'!M2+'Region Süd'!M2+'Region Austria'!M2+'Region Schweiz'!M2)</f>
        <v>19353</v>
      </c>
      <c r="N2" s="29" t="s">
        <v>29</v>
      </c>
    </row>
    <row r="3" spans="1:14" s="27" customFormat="1" ht="13.5" customHeight="1" thickBot="1" x14ac:dyDescent="0.25">
      <c r="A3" s="131"/>
      <c r="B3" s="133"/>
      <c r="C3" s="135">
        <v>2021</v>
      </c>
      <c r="D3" s="136"/>
      <c r="E3" s="137"/>
      <c r="F3" s="31"/>
      <c r="G3" s="31"/>
      <c r="H3" s="31"/>
      <c r="I3" s="31"/>
      <c r="J3" s="31"/>
      <c r="K3" s="32"/>
      <c r="L3" s="32"/>
      <c r="M3" s="138"/>
      <c r="N3" s="139"/>
    </row>
    <row r="4" spans="1:14" s="27" customFormat="1" ht="13.5" thickBot="1" x14ac:dyDescent="0.3">
      <c r="A4" s="132"/>
      <c r="B4" s="134"/>
      <c r="C4" s="45" t="s">
        <v>0</v>
      </c>
      <c r="D4" s="46" t="s">
        <v>1</v>
      </c>
      <c r="E4" s="46" t="s">
        <v>31</v>
      </c>
      <c r="F4" s="33" t="s">
        <v>2</v>
      </c>
      <c r="G4" s="46" t="s">
        <v>39</v>
      </c>
      <c r="H4" s="47" t="s">
        <v>38</v>
      </c>
      <c r="I4" s="46" t="s">
        <v>3</v>
      </c>
      <c r="J4" s="46" t="s">
        <v>4</v>
      </c>
      <c r="K4" s="45" t="s">
        <v>37</v>
      </c>
      <c r="L4" s="55" t="s">
        <v>32</v>
      </c>
      <c r="M4" s="140"/>
      <c r="N4" s="141"/>
    </row>
    <row r="5" spans="1:14" s="27" customFormat="1" ht="15" customHeight="1" thickBot="1" x14ac:dyDescent="0.3">
      <c r="A5" s="34" t="s">
        <v>27</v>
      </c>
      <c r="B5" s="62" t="s">
        <v>20</v>
      </c>
      <c r="C5" s="3">
        <f>SUM(C6:C8)</f>
        <v>235162415</v>
      </c>
      <c r="D5" s="3">
        <f>SUM(D6:D8)</f>
        <v>132382422</v>
      </c>
      <c r="E5" s="3">
        <f>SUM(E6:E8)</f>
        <v>135558432</v>
      </c>
      <c r="F5" s="63">
        <f>IFERROR(SUM(F6:F8),0)</f>
        <v>-99603983</v>
      </c>
      <c r="G5" s="3">
        <f>SUM(G6:G8)</f>
        <v>125806491</v>
      </c>
      <c r="H5" s="63">
        <f>IFERROR(E5-G5,0)</f>
        <v>9751941</v>
      </c>
      <c r="I5" s="20">
        <f>IFERROR(E5/C5-1,0)</f>
        <v>-0.42355400628114825</v>
      </c>
      <c r="J5" s="11">
        <f>IFERROR(E5/G5-1,0)</f>
        <v>7.75154041932542E-2</v>
      </c>
      <c r="K5" s="48">
        <f>SUM(K6:K8)</f>
        <v>144753092</v>
      </c>
      <c r="L5" s="63">
        <f>IFERROR(SUM(L6:L8),0)</f>
        <v>-9194660</v>
      </c>
      <c r="M5" s="129"/>
      <c r="N5" s="130"/>
    </row>
    <row r="6" spans="1:14" s="27" customFormat="1" ht="15" customHeight="1" thickBot="1" x14ac:dyDescent="0.3">
      <c r="A6" s="5"/>
      <c r="B6" s="6" t="s">
        <v>5</v>
      </c>
      <c r="C6" s="42">
        <f>SUM('Region Berlin'!C6+'Region Nord'!C6+'Region Südwest'!C6+'Region West'!C6+'Region Ost'!C6+'Region Süd'!C6+'Region Austria'!C6+'Region Schweiz'!C6)</f>
        <v>170922382</v>
      </c>
      <c r="D6" s="42">
        <f>SUM('Region Berlin'!D6+'Region Nord'!D6+'Region Südwest'!D6+'Region West'!D6+'Region Ost'!D6+'Region Süd'!D6+'Region Austria'!D6+'Region Schweiz'!D6)</f>
        <v>92228048</v>
      </c>
      <c r="E6" s="42">
        <f>SUM('Region Berlin'!E6+'Region Nord'!E6+'Region Südwest'!E6+'Region West'!E6+'Region Ost'!E6+'Region Süd'!E6+'Region Austria'!E6+'Region Schweiz'!E6)</f>
        <v>92465319</v>
      </c>
      <c r="F6" s="64">
        <f>IFERROR(E6-C6,0)</f>
        <v>-78457063</v>
      </c>
      <c r="G6" s="42">
        <f>SUM('Region Berlin'!G6+'Region Nord'!G6+'Region Südwest'!G6+'Region West'!G6+'Region Ost'!G6+'Region Süd'!G6+'Region Austria'!G6+'Region Schweiz'!G6)</f>
        <v>78548322</v>
      </c>
      <c r="H6" s="64">
        <f t="shared" ref="H6:H8" si="0">IFERROR(E6-G6,0)</f>
        <v>13916997</v>
      </c>
      <c r="I6" s="21">
        <f t="shared" ref="I6:I8" si="1">IFERROR(E6/C6-1,0)</f>
        <v>-0.45902158676913363</v>
      </c>
      <c r="J6" s="22">
        <f t="shared" ref="J6:J8" si="2">IFERROR(E6/G6-1,0)</f>
        <v>0.1771775213734037</v>
      </c>
      <c r="K6" s="49">
        <f>SUM('Region Berlin'!K6+'Region Nord'!K6+'Region Südwest'!K6+'Region West'!K6+'Region Ost'!K6+'Region Süd'!K6+'Region Austria'!K6+'Region Schweiz'!K6)</f>
        <v>100062811</v>
      </c>
      <c r="L6" s="64">
        <f>IFERROR(E6-K6,0)</f>
        <v>-7597492</v>
      </c>
      <c r="M6" s="129"/>
      <c r="N6" s="130"/>
    </row>
    <row r="7" spans="1:14" s="27" customFormat="1" ht="15" customHeight="1" thickBot="1" x14ac:dyDescent="0.3">
      <c r="A7" s="5"/>
      <c r="B7" s="6" t="s">
        <v>6</v>
      </c>
      <c r="C7" s="42">
        <f>SUM('Region Berlin'!C7+'Region Nord'!C7+'Region Südwest'!C7+'Region West'!C7+'Region Ost'!C7+'Region Süd'!C7+'Region Austria'!C7+'Region Schweiz'!C7)</f>
        <v>47916097</v>
      </c>
      <c r="D7" s="42">
        <f>SUM('Region Berlin'!D7+'Region Nord'!D7+'Region Südwest'!D7+'Region West'!D7+'Region Ost'!D7+'Region Süd'!D7+'Region Austria'!D7+'Region Schweiz'!D7)</f>
        <v>29052529</v>
      </c>
      <c r="E7" s="42">
        <f>SUM('Region Berlin'!E7+'Region Nord'!E7+'Region Südwest'!E7+'Region West'!E7+'Region Ost'!E7+'Region Süd'!E7+'Region Austria'!E7+'Region Schweiz'!E7)</f>
        <v>30749069</v>
      </c>
      <c r="F7" s="64">
        <f t="shared" ref="F7:F8" si="3">IFERROR(E7-C7,0)</f>
        <v>-17167028</v>
      </c>
      <c r="G7" s="42">
        <f>SUM('Region Berlin'!G7+'Region Nord'!G7+'Region Südwest'!G7+'Region West'!G7+'Region Ost'!G7+'Region Süd'!G7+'Region Austria'!G7+'Region Schweiz'!G7)</f>
        <v>25735194</v>
      </c>
      <c r="H7" s="64">
        <f t="shared" si="0"/>
        <v>5013875</v>
      </c>
      <c r="I7" s="21">
        <f t="shared" si="1"/>
        <v>-0.35827266982951467</v>
      </c>
      <c r="J7" s="22">
        <f t="shared" si="2"/>
        <v>0.19482561507016416</v>
      </c>
      <c r="K7" s="49">
        <f>SUM('Region Berlin'!K7+'Region Nord'!K7+'Region Südwest'!K7+'Region West'!K7+'Region Ost'!K7+'Region Süd'!K7+'Region Austria'!K7+'Region Schweiz'!K7)</f>
        <v>32818539</v>
      </c>
      <c r="L7" s="64">
        <f>IFERROR(E7-K7,0)</f>
        <v>-2069470</v>
      </c>
      <c r="M7" s="129"/>
      <c r="N7" s="130"/>
    </row>
    <row r="8" spans="1:14" s="27" customFormat="1" ht="15" customHeight="1" thickBot="1" x14ac:dyDescent="0.3">
      <c r="A8" s="5"/>
      <c r="B8" s="6" t="s">
        <v>7</v>
      </c>
      <c r="C8" s="42">
        <f>SUM('Region Berlin'!C8+'Region Nord'!C8+'Region Südwest'!C8+'Region West'!C8+'Region Ost'!C8+'Region Süd'!C8+'Region Austria'!C8+'Region Schweiz'!C8)</f>
        <v>16323936</v>
      </c>
      <c r="D8" s="42">
        <f>SUM('Region Berlin'!D8+'Region Nord'!D8+'Region Südwest'!D8+'Region West'!D8+'Region Ost'!D8+'Region Süd'!D8+'Region Austria'!D8+'Region Schweiz'!D8)</f>
        <v>11101845</v>
      </c>
      <c r="E8" s="42">
        <f>SUM('Region Berlin'!E8+'Region Nord'!E8+'Region Südwest'!E8+'Region West'!E8+'Region Ost'!E8+'Region Süd'!E8+'Region Austria'!E8+'Region Schweiz'!E8)</f>
        <v>12344044</v>
      </c>
      <c r="F8" s="64">
        <f t="shared" si="3"/>
        <v>-3979892</v>
      </c>
      <c r="G8" s="42">
        <f>SUM('Region Berlin'!G8+'Region Nord'!G8+'Region Südwest'!G8+'Region West'!G8+'Region Ost'!G8+'Region Süd'!G8+'Region Austria'!G8+'Region Schweiz'!G8)</f>
        <v>21522975</v>
      </c>
      <c r="H8" s="64">
        <f t="shared" si="0"/>
        <v>-9178931</v>
      </c>
      <c r="I8" s="21">
        <f t="shared" si="1"/>
        <v>-0.24380713082923133</v>
      </c>
      <c r="J8" s="22">
        <f t="shared" si="2"/>
        <v>-0.42647129404740747</v>
      </c>
      <c r="K8" s="49">
        <f>SUM('Region Berlin'!K8+'Region Nord'!K8+'Region Südwest'!K8+'Region West'!K8+'Region Ost'!K8+'Region Süd'!K8+'Region Austria'!K8+'Region Schweiz'!K8)</f>
        <v>11871742</v>
      </c>
      <c r="L8" s="64">
        <f>IFERROR(E8-K8,0)</f>
        <v>472302</v>
      </c>
      <c r="M8" s="129"/>
      <c r="N8" s="130"/>
    </row>
    <row r="9" spans="1:14" s="27" customFormat="1" ht="5.0999999999999996" customHeight="1" thickBot="1" x14ac:dyDescent="0.3">
      <c r="A9" s="5"/>
      <c r="B9" s="6"/>
      <c r="C9" s="7"/>
      <c r="D9" s="7"/>
      <c r="E9" s="8"/>
      <c r="F9" s="64"/>
      <c r="G9" s="7"/>
      <c r="H9" s="64"/>
      <c r="I9" s="21"/>
      <c r="J9" s="21"/>
      <c r="K9" s="50"/>
      <c r="L9" s="64"/>
      <c r="M9" s="129"/>
      <c r="N9" s="130"/>
    </row>
    <row r="10" spans="1:14" s="27" customFormat="1" ht="15" customHeight="1" thickBot="1" x14ac:dyDescent="0.3">
      <c r="A10" s="5"/>
      <c r="B10" s="6" t="s">
        <v>8</v>
      </c>
      <c r="C10" s="42">
        <f>SUM('Region Berlin'!C10+'Region Nord'!C10+'Region Südwest'!C10+'Region West'!C10+'Region Ost'!C10+'Region Süd'!C10+'Region Austria'!C10+'Region Schweiz'!C10)</f>
        <v>3394773</v>
      </c>
      <c r="D10" s="42">
        <f>SUM('Region Berlin'!D10+'Region Nord'!D10+'Region Südwest'!D10+'Region West'!D10+'Region Ost'!D10+'Region Süd'!D10+'Region Austria'!D10+'Region Schweiz'!D10)</f>
        <v>3295477</v>
      </c>
      <c r="E10" s="43">
        <f>SUM('Region Berlin'!E10+'Region Nord'!E10+'Region Südwest'!E10+'Region West'!E10+'Region Ost'!E10+'Region Süd'!E10+'Region Austria'!E10+'Region Schweiz'!E10)</f>
        <v>3295477</v>
      </c>
      <c r="F10" s="64">
        <f>IFERROR(E10-C10,0)</f>
        <v>-99296</v>
      </c>
      <c r="G10" s="42">
        <f>SUM('Region Berlin'!G10+'Region Nord'!G10+'Region Südwest'!G10+'Region West'!G10+'Region Ost'!G10+'Region Süd'!G10+'Region Austria'!G10+'Region Schweiz'!G10)</f>
        <v>3390624</v>
      </c>
      <c r="H10" s="64">
        <f>IFERROR(E10-G10,0)</f>
        <v>-95147</v>
      </c>
      <c r="I10" s="23"/>
      <c r="J10" s="24"/>
      <c r="K10" s="49">
        <f>SUM('Region Berlin'!K10+'Region Nord'!K10+'Region Südwest'!K10+'Region West'!K10+'Region Ost'!K10+'Region Süd'!K10+'Region Austria'!K10+'Region Schweiz'!K10)</f>
        <v>3295477</v>
      </c>
      <c r="L10" s="64">
        <f>IFERROR(E10-K10,0)</f>
        <v>0</v>
      </c>
      <c r="M10" s="129"/>
      <c r="N10" s="130"/>
    </row>
    <row r="11" spans="1:14" s="27" customFormat="1" ht="15" customHeight="1" thickBot="1" x14ac:dyDescent="0.3">
      <c r="A11" s="5"/>
      <c r="B11" s="6" t="s">
        <v>9</v>
      </c>
      <c r="C11" s="42">
        <f>SUM('Region Berlin'!C11+'Region Nord'!C11+'Region Südwest'!C11+'Region West'!C11+'Region Ost'!C11+'Region Süd'!C11+'Region Austria'!C11+'Region Schweiz'!C11)</f>
        <v>1738843</v>
      </c>
      <c r="D11" s="42">
        <f>SUM('Region Berlin'!D11+'Region Nord'!D11+'Region Südwest'!D11+'Region West'!D11+'Region Ost'!D11+'Region Süd'!D11+'Region Austria'!D11+'Region Schweiz'!D11)</f>
        <v>1036264</v>
      </c>
      <c r="E11" s="43">
        <f>SUM('Region Berlin'!E11+'Region Nord'!E11+'Region Südwest'!E11+'Region West'!E11+'Region Ost'!E11+'Region Süd'!E11+'Region Austria'!E11+'Region Schweiz'!E11)</f>
        <v>1040273</v>
      </c>
      <c r="F11" s="64">
        <f>IFERROR(E11-C11,0)</f>
        <v>-698570</v>
      </c>
      <c r="G11" s="42">
        <f>SUM('Region Berlin'!G11+'Region Nord'!G11+'Region Südwest'!G11+'Region West'!G11+'Region Ost'!G11+'Region Süd'!G11+'Region Austria'!G11+'Region Schweiz'!G11)</f>
        <v>949725</v>
      </c>
      <c r="H11" s="64">
        <f>IFERROR(E11-G11,0)</f>
        <v>90548</v>
      </c>
      <c r="I11" s="23"/>
      <c r="J11" s="24"/>
      <c r="K11" s="49">
        <f>SUM('Region Berlin'!K11+'Region Nord'!K11+'Region Südwest'!K11+'Region West'!K11+'Region Ost'!K11+'Region Süd'!K11+'Region Austria'!K11+'Region Schweiz'!K11)</f>
        <v>1119663</v>
      </c>
      <c r="L11" s="64">
        <f>IFERROR(E11-K11,0)</f>
        <v>-79390</v>
      </c>
      <c r="M11" s="129"/>
      <c r="N11" s="130"/>
    </row>
    <row r="12" spans="1:14" s="35" customFormat="1" ht="15" customHeight="1" thickBot="1" x14ac:dyDescent="0.3">
      <c r="A12" s="9"/>
      <c r="B12" s="10" t="s">
        <v>10</v>
      </c>
      <c r="C12" s="11">
        <f>IFERROR(C11/C10,0)</f>
        <v>0.51221186217753001</v>
      </c>
      <c r="D12" s="11">
        <f>IFERROR(D11/D10,0)</f>
        <v>0.31445038153808991</v>
      </c>
      <c r="E12" s="11">
        <f>IFERROR(E11/E10,0)</f>
        <v>0.31566689738693365</v>
      </c>
      <c r="F12" s="65">
        <f>IFERROR(E12-C12,0)</f>
        <v>-0.19654496479059635</v>
      </c>
      <c r="G12" s="11">
        <f>IFERROR(G11/G10,0)</f>
        <v>0.28010330841756559</v>
      </c>
      <c r="H12" s="65">
        <f>IFERROR(E12-G12,0)</f>
        <v>3.5563588969368065E-2</v>
      </c>
      <c r="I12" s="20">
        <f>IFERROR(E12/C12-1,0)</f>
        <v>-0.3837181043700133</v>
      </c>
      <c r="J12" s="11">
        <f>IFERROR(E12/G12-1,0)</f>
        <v>0.12696597255592379</v>
      </c>
      <c r="K12" s="12">
        <f>IFERROR(K11/K10,0)</f>
        <v>0.33975749185929682</v>
      </c>
      <c r="L12" s="65">
        <f>IFERROR(E12-K12,0)</f>
        <v>-2.4090594472363169E-2</v>
      </c>
      <c r="M12" s="129"/>
      <c r="N12" s="130"/>
    </row>
    <row r="13" spans="1:14" s="27" customFormat="1" ht="5.0999999999999996" customHeight="1" thickBot="1" x14ac:dyDescent="0.3">
      <c r="A13" s="5"/>
      <c r="B13" s="6"/>
      <c r="C13" s="7"/>
      <c r="D13" s="13"/>
      <c r="E13" s="14"/>
      <c r="F13" s="64"/>
      <c r="G13" s="13"/>
      <c r="H13" s="64"/>
      <c r="I13" s="21"/>
      <c r="J13" s="22"/>
      <c r="K13" s="51"/>
      <c r="L13" s="64"/>
      <c r="M13" s="129"/>
      <c r="N13" s="130"/>
    </row>
    <row r="14" spans="1:14" s="27" customFormat="1" ht="15" customHeight="1" thickBot="1" x14ac:dyDescent="0.3">
      <c r="A14" s="5"/>
      <c r="B14" s="6" t="s">
        <v>11</v>
      </c>
      <c r="C14" s="42">
        <f>SUM('Region Berlin'!C14+'Region Nord'!C14+'Region Südwest'!C14+'Region West'!C14+'Region Ost'!C14+'Region Süd'!C14+'Region Austria'!C14+'Region Schweiz'!C14)</f>
        <v>2755660</v>
      </c>
      <c r="D14" s="42">
        <f>SUM('Region Berlin'!D14+'Region Nord'!D14+'Region Südwest'!D14+'Region West'!D14+'Region Ost'!D14+'Region Süd'!D14+'Region Austria'!D14+'Region Schweiz'!D14)</f>
        <v>1618690</v>
      </c>
      <c r="E14" s="43">
        <f>SUM('Region Berlin'!E14+'Region Nord'!E14+'Region Südwest'!E14+'Region West'!E14+'Region Ost'!E14+'Region Süd'!E14+'Region Austria'!E14+'Region Schweiz'!E14)</f>
        <v>1628678</v>
      </c>
      <c r="F14" s="64">
        <f>IFERROR(E14-C14,0)</f>
        <v>-1126982</v>
      </c>
      <c r="G14" s="42">
        <f>SUM('Region Berlin'!G14+'Region Nord'!G14+'Region Südwest'!G14+'Region West'!G14+'Region Ost'!G14+'Region Süd'!G14+'Region Austria'!G14+'Region Schweiz'!G14)</f>
        <v>1461885</v>
      </c>
      <c r="H14" s="64">
        <f>IFERROR(E14-G14,0)</f>
        <v>166793</v>
      </c>
      <c r="I14" s="21">
        <f>IFERROR(E14/C14-1,0)</f>
        <v>-0.4089699019472649</v>
      </c>
      <c r="J14" s="22">
        <f>IFERROR(E14/G14-1,0)</f>
        <v>0.11409447391552696</v>
      </c>
      <c r="K14" s="49">
        <f>SUM('Region Berlin'!K14+'Region Nord'!K14+'Region Südwest'!K14+'Region West'!K14+'Region Ost'!K14+'Region Süd'!K14+'Region Austria'!K14+'Region Schweiz'!K14)</f>
        <v>1758149</v>
      </c>
      <c r="L14" s="64">
        <f>IFERROR(E14-K14,0)</f>
        <v>-129471</v>
      </c>
      <c r="M14" s="129"/>
      <c r="N14" s="130"/>
    </row>
    <row r="15" spans="1:14" s="27" customFormat="1" ht="15" customHeight="1" thickBot="1" x14ac:dyDescent="0.3">
      <c r="A15" s="5"/>
      <c r="B15" s="6" t="s">
        <v>12</v>
      </c>
      <c r="C15" s="15">
        <f>IFERROR(C14/C11,0)</f>
        <v>1.5847664222704407</v>
      </c>
      <c r="D15" s="15">
        <f>IFERROR(D14/D11,0)</f>
        <v>1.5620440351107441</v>
      </c>
      <c r="E15" s="36">
        <f>IFERROR(E14/E11,0)</f>
        <v>1.5656255617515786</v>
      </c>
      <c r="F15" s="66">
        <f>IFERROR(E15-C15,0)</f>
        <v>-1.9140860518862102E-2</v>
      </c>
      <c r="G15" s="15">
        <f>IFERROR(G14/G11,0)</f>
        <v>1.5392718944957751</v>
      </c>
      <c r="H15" s="66">
        <f>IFERROR(E15-G15,0)</f>
        <v>2.635366725580357E-2</v>
      </c>
      <c r="I15" s="21"/>
      <c r="J15" s="22"/>
      <c r="K15" s="52">
        <f>IFERROR(K14/K11,0)</f>
        <v>1.5702483693754281</v>
      </c>
      <c r="L15" s="66">
        <f>IFERROR(E15-K15,0)</f>
        <v>-4.6228076238494786E-3</v>
      </c>
      <c r="M15" s="129"/>
      <c r="N15" s="130"/>
    </row>
    <row r="16" spans="1:14" s="27" customFormat="1" ht="5.0999999999999996" customHeight="1" thickBot="1" x14ac:dyDescent="0.3">
      <c r="A16" s="5"/>
      <c r="B16" s="6"/>
      <c r="C16" s="7"/>
      <c r="D16" s="7"/>
      <c r="E16" s="8"/>
      <c r="F16" s="66"/>
      <c r="G16" s="7"/>
      <c r="H16" s="66"/>
      <c r="I16" s="21"/>
      <c r="J16" s="22"/>
      <c r="K16" s="50"/>
      <c r="L16" s="66"/>
      <c r="M16" s="129"/>
      <c r="N16" s="130"/>
    </row>
    <row r="17" spans="1:14" s="27" customFormat="1" ht="15" customHeight="1" thickBot="1" x14ac:dyDescent="0.3">
      <c r="A17" s="5"/>
      <c r="B17" s="6" t="s">
        <v>13</v>
      </c>
      <c r="C17" s="15">
        <f>IFERROR(C6/C11,0)</f>
        <v>98.296615623147119</v>
      </c>
      <c r="D17" s="15">
        <f>IFERROR(D6/D11,0)</f>
        <v>89.00053268279126</v>
      </c>
      <c r="E17" s="36">
        <f>IFERROR(E6/E11,0)</f>
        <v>88.885628099546949</v>
      </c>
      <c r="F17" s="66">
        <f>IFERROR(E17-C17,0)</f>
        <v>-9.4109875236001699</v>
      </c>
      <c r="G17" s="15">
        <f>IFERROR(G6/G11,0)</f>
        <v>82.706385532654195</v>
      </c>
      <c r="H17" s="66">
        <f>IFERROR(E17-G17,0)</f>
        <v>6.1792425668927535</v>
      </c>
      <c r="I17" s="20">
        <f>IFERROR(E17/C17-1,0)</f>
        <v>-9.5740707489669119E-2</v>
      </c>
      <c r="J17" s="11">
        <f>IFERROR(E17/G17-1,0)</f>
        <v>7.4713004650083015E-2</v>
      </c>
      <c r="K17" s="52">
        <f>IFERROR(K6/K11,0)</f>
        <v>89.368685934964361</v>
      </c>
      <c r="L17" s="66">
        <f>IFERROR(E17-K17,0)</f>
        <v>-0.48305783541741221</v>
      </c>
      <c r="M17" s="129"/>
      <c r="N17" s="130"/>
    </row>
    <row r="18" spans="1:14" s="35" customFormat="1" ht="15" customHeight="1" thickBot="1" x14ac:dyDescent="0.3">
      <c r="A18" s="9"/>
      <c r="B18" s="10" t="s">
        <v>14</v>
      </c>
      <c r="C18" s="16">
        <f>IFERROR(C6/C10,0)</f>
        <v>50.348692534081074</v>
      </c>
      <c r="D18" s="16">
        <f>IFERROR(D6/D10,0)</f>
        <v>27.986251459196954</v>
      </c>
      <c r="E18" s="37">
        <f>IFERROR(E6/E10,0)</f>
        <v>28.058250444472833</v>
      </c>
      <c r="F18" s="67">
        <f t="shared" ref="F18:F19" si="4">IFERROR(E18-C18,0)</f>
        <v>-22.290442089608241</v>
      </c>
      <c r="G18" s="16">
        <f>IFERROR(G6/G10,0)</f>
        <v>23.166332214955123</v>
      </c>
      <c r="H18" s="67">
        <f t="shared" ref="H18:H19" si="5">IFERROR(E18-G18,0)</f>
        <v>4.8919182295177102</v>
      </c>
      <c r="I18" s="20">
        <f>IFERROR(E18/C18-1,0)</f>
        <v>-0.4427213690707027</v>
      </c>
      <c r="J18" s="11">
        <f>IFERROR(E18/G18-1,0)</f>
        <v>0.21116498650397975</v>
      </c>
      <c r="K18" s="53">
        <f>IFERROR(K6/K10,0)</f>
        <v>30.36368058402471</v>
      </c>
      <c r="L18" s="67">
        <f>IFERROR(E18-K18,0)</f>
        <v>-2.305430139551877</v>
      </c>
      <c r="M18" s="129"/>
      <c r="N18" s="130"/>
    </row>
    <row r="19" spans="1:14" ht="15" customHeight="1" thickBot="1" x14ac:dyDescent="0.3">
      <c r="A19" s="17"/>
      <c r="B19" s="18" t="s">
        <v>34</v>
      </c>
      <c r="C19" s="19">
        <f>IFERROR(C5/C11,0)</f>
        <v>135.24074053839249</v>
      </c>
      <c r="D19" s="19">
        <f>IFERROR(D5/D11,0)</f>
        <v>127.74970663846278</v>
      </c>
      <c r="E19" s="19">
        <f>IFERROR(E5/E11,0)</f>
        <v>130.31043966343449</v>
      </c>
      <c r="F19" s="66">
        <f t="shared" si="4"/>
        <v>-4.9303008749579931</v>
      </c>
      <c r="G19" s="19">
        <f>IFERROR(G5/G11,0)</f>
        <v>132.46623075100686</v>
      </c>
      <c r="H19" s="66">
        <f t="shared" si="5"/>
        <v>-2.1557910875723678</v>
      </c>
      <c r="I19" s="38">
        <f>IFERROR(E19/C19-1,0)</f>
        <v>-3.6455737045882008E-2</v>
      </c>
      <c r="J19" s="39">
        <f>IFERROR(E19/G19-1,0)</f>
        <v>-1.6274269112590334E-2</v>
      </c>
      <c r="K19" s="54">
        <f>IFERROR(K5/K11,0)</f>
        <v>129.28273239358629</v>
      </c>
      <c r="L19" s="66">
        <f>IFERROR(E19-K19,0)</f>
        <v>1.0277072698482073</v>
      </c>
      <c r="M19" s="129"/>
      <c r="N19" s="130"/>
    </row>
    <row r="20" spans="1:14" s="27" customFormat="1" ht="15" customHeight="1" thickBot="1" x14ac:dyDescent="0.3">
      <c r="A20" s="1"/>
      <c r="B20" s="2" t="s">
        <v>21</v>
      </c>
      <c r="C20" s="3">
        <f>SUM(C21:C23)</f>
        <v>5159471.9822776094</v>
      </c>
      <c r="D20" s="3">
        <f>SUM(D21:D23)</f>
        <v>1166129.4852296866</v>
      </c>
      <c r="E20" s="4">
        <f>SUM(E21:E23)</f>
        <v>1166129.4852296866</v>
      </c>
      <c r="F20" s="68">
        <f>IFERROR(SUM(F21:F23),0)</f>
        <v>-3993342.4970479226</v>
      </c>
      <c r="G20" s="3">
        <f>SUM(G21:G23)</f>
        <v>21024800.090000004</v>
      </c>
      <c r="H20" s="68">
        <f>IFERROR(E20-G20,0)</f>
        <v>-19858670.604770318</v>
      </c>
      <c r="I20" s="20">
        <f>IFERROR(E20/C20-1,0)</f>
        <v>-0.77398278559603539</v>
      </c>
      <c r="J20" s="11">
        <f>IFERROR(E20/G20-1,0)</f>
        <v>-0.94453552565361465</v>
      </c>
      <c r="K20" s="48">
        <f>SUM(K21:K23)</f>
        <v>1166129.4852296866</v>
      </c>
      <c r="L20" s="68">
        <f>IFERROR(SUM(L21:L23),0)</f>
        <v>0</v>
      </c>
      <c r="M20" s="129"/>
      <c r="N20" s="130"/>
    </row>
    <row r="21" spans="1:14" s="27" customFormat="1" ht="15" customHeight="1" thickBot="1" x14ac:dyDescent="0.3">
      <c r="A21" s="5"/>
      <c r="B21" s="6" t="s">
        <v>5</v>
      </c>
      <c r="C21" s="42">
        <f>SUM('Region Berlin'!C21+'Region Nord'!C21+'Region Südwest'!C21+'Region West'!C21+'Region Ost'!C21+'Region Süd'!C21+'Region Austria'!C21+'Region Schweiz'!C21)</f>
        <v>3568410.523230535</v>
      </c>
      <c r="D21" s="42">
        <f>SUM('Region Berlin'!D21+'Region Nord'!D21+'Region Südwest'!D21+'Region West'!D21+'Region Ost'!D21+'Region Süd'!D21+'Region Austria'!D21+'Region Schweiz'!D21)</f>
        <v>612856.2841943925</v>
      </c>
      <c r="E21" s="42">
        <f>SUM('Region Berlin'!E21+'Region Nord'!E21+'Region Südwest'!E21+'Region West'!E21+'Region Ost'!E21+'Region Süd'!E21+'Region Austria'!E21+'Region Schweiz'!E21)</f>
        <v>612856.2841943925</v>
      </c>
      <c r="F21" s="64">
        <f>IFERROR(E21-C21,0)</f>
        <v>-2955554.2390361424</v>
      </c>
      <c r="G21" s="42">
        <f>SUM('Region Berlin'!G21+'Region Nord'!G21+'Region Südwest'!G21+'Region West'!G21+'Region Ost'!G21+'Region Süd'!G21+'Region Austria'!G21+'Region Schweiz'!G21)</f>
        <v>14055831.280000001</v>
      </c>
      <c r="H21" s="64">
        <f t="shared" ref="H21:H23" si="6">IFERROR(E21-G21,0)</f>
        <v>-13442974.995805608</v>
      </c>
      <c r="I21" s="21">
        <f t="shared" ref="I21:I23" si="7">IFERROR(E21/C21-1,0)</f>
        <v>-0.82825510680324843</v>
      </c>
      <c r="J21" s="22">
        <f t="shared" ref="J21:J23" si="8">IFERROR(E21/G21-1,0)</f>
        <v>-0.95639843194002883</v>
      </c>
      <c r="K21" s="49">
        <f>SUM('Region Berlin'!K21+'Region Nord'!K21+'Region Südwest'!K21+'Region West'!K21+'Region Ost'!K21+'Region Süd'!K21+'Region Austria'!K21+'Region Schweiz'!K21)</f>
        <v>612856.2841943925</v>
      </c>
      <c r="L21" s="64">
        <f>IFERROR(E21-K21,0)</f>
        <v>0</v>
      </c>
      <c r="M21" s="129"/>
      <c r="N21" s="130"/>
    </row>
    <row r="22" spans="1:14" s="27" customFormat="1" ht="15" customHeight="1" thickBot="1" x14ac:dyDescent="0.3">
      <c r="A22" s="5"/>
      <c r="B22" s="6" t="s">
        <v>6</v>
      </c>
      <c r="C22" s="42">
        <f>SUM('Region Berlin'!C22+'Region Nord'!C22+'Region Südwest'!C22+'Region West'!C22+'Region Ost'!C22+'Region Süd'!C22+'Region Austria'!C22+'Region Schweiz'!C22)</f>
        <v>1196610.8525073705</v>
      </c>
      <c r="D22" s="42">
        <f>SUM('Region Berlin'!D22+'Region Nord'!D22+'Region Südwest'!D22+'Region West'!D22+'Region Ost'!D22+'Region Süd'!D22+'Region Austria'!D22+'Region Schweiz'!D22)</f>
        <v>282485.50599999999</v>
      </c>
      <c r="E22" s="42">
        <f>SUM('Region Berlin'!E22+'Region Nord'!E22+'Region Südwest'!E22+'Region West'!E22+'Region Ost'!E22+'Region Süd'!E22+'Region Austria'!E22+'Region Schweiz'!E22)</f>
        <v>282485.50599999999</v>
      </c>
      <c r="F22" s="64">
        <f t="shared" ref="F22:F23" si="9">IFERROR(E22-C22,0)</f>
        <v>-914125.34650737047</v>
      </c>
      <c r="G22" s="42">
        <f>SUM('Region Berlin'!G22+'Region Nord'!G22+'Region Südwest'!G22+'Region West'!G22+'Region Ost'!G22+'Region Süd'!G22+'Region Austria'!G22+'Region Schweiz'!G22)</f>
        <v>5021662.17</v>
      </c>
      <c r="H22" s="64">
        <f t="shared" si="6"/>
        <v>-4739176.6639999999</v>
      </c>
      <c r="I22" s="21">
        <f t="shared" si="7"/>
        <v>-0.76392867789216379</v>
      </c>
      <c r="J22" s="22">
        <f t="shared" si="8"/>
        <v>-0.94374661288694373</v>
      </c>
      <c r="K22" s="49">
        <f>SUM('Region Berlin'!K22+'Region Nord'!K22+'Region Südwest'!K22+'Region West'!K22+'Region Ost'!K22+'Region Süd'!K22+'Region Austria'!K22+'Region Schweiz'!K22)</f>
        <v>282485.50599999999</v>
      </c>
      <c r="L22" s="64">
        <f>IFERROR(E22-K22,0)</f>
        <v>0</v>
      </c>
      <c r="M22" s="129"/>
      <c r="N22" s="130"/>
    </row>
    <row r="23" spans="1:14" s="27" customFormat="1" ht="15" customHeight="1" thickBot="1" x14ac:dyDescent="0.3">
      <c r="A23" s="5"/>
      <c r="B23" s="6" t="s">
        <v>7</v>
      </c>
      <c r="C23" s="42">
        <f>SUM('Region Berlin'!C23+'Region Nord'!C23+'Region Südwest'!C23+'Region West'!C23+'Region Ost'!C23+'Region Süd'!C23+'Region Austria'!C23+'Region Schweiz'!C23)</f>
        <v>394450.60653970391</v>
      </c>
      <c r="D23" s="42">
        <f>SUM('Region Berlin'!D23+'Region Nord'!D23+'Region Südwest'!D23+'Region West'!D23+'Region Ost'!D23+'Region Süd'!D23+'Region Austria'!D23+'Region Schweiz'!D23)</f>
        <v>270787.69503529411</v>
      </c>
      <c r="E23" s="42">
        <f>SUM('Region Berlin'!E23+'Region Nord'!E23+'Region Südwest'!E23+'Region West'!E23+'Region Ost'!E23+'Region Süd'!E23+'Region Austria'!E23+'Region Schweiz'!E23)</f>
        <v>270787.69503529411</v>
      </c>
      <c r="F23" s="64">
        <f t="shared" si="9"/>
        <v>-123662.9115044098</v>
      </c>
      <c r="G23" s="42">
        <f>SUM('Region Berlin'!G23+'Region Nord'!G23+'Region Südwest'!G23+'Region West'!G23+'Region Ost'!G23+'Region Süd'!G23+'Region Austria'!G23+'Region Schweiz'!G23)</f>
        <v>1947306.6400000001</v>
      </c>
      <c r="H23" s="64">
        <f t="shared" si="6"/>
        <v>-1676518.944964706</v>
      </c>
      <c r="I23" s="21">
        <f t="shared" si="7"/>
        <v>-0.31350670896220911</v>
      </c>
      <c r="J23" s="22">
        <f t="shared" si="8"/>
        <v>-0.86094244764897732</v>
      </c>
      <c r="K23" s="49">
        <f>SUM('Region Berlin'!K23+'Region Nord'!K23+'Region Südwest'!K23+'Region West'!K23+'Region Ost'!K23+'Region Süd'!K23+'Region Austria'!K23+'Region Schweiz'!K23)</f>
        <v>270787.69503529411</v>
      </c>
      <c r="L23" s="64">
        <f>IFERROR(E23-K23,0)</f>
        <v>0</v>
      </c>
      <c r="M23" s="129"/>
      <c r="N23" s="130"/>
    </row>
    <row r="24" spans="1:14" s="27" customFormat="1" ht="5.0999999999999996" customHeight="1" thickBot="1" x14ac:dyDescent="0.3">
      <c r="A24" s="5"/>
      <c r="B24" s="6"/>
      <c r="C24" s="7"/>
      <c r="D24" s="7"/>
      <c r="E24" s="8"/>
      <c r="F24" s="64"/>
      <c r="G24" s="7"/>
      <c r="H24" s="64"/>
      <c r="I24" s="21"/>
      <c r="J24" s="21"/>
      <c r="K24" s="50"/>
      <c r="L24" s="64"/>
      <c r="M24" s="129"/>
      <c r="N24" s="130"/>
    </row>
    <row r="25" spans="1:14" s="27" customFormat="1" ht="15" customHeight="1" thickBot="1" x14ac:dyDescent="0.3">
      <c r="A25" s="5"/>
      <c r="B25" s="6" t="s">
        <v>8</v>
      </c>
      <c r="C25" s="42">
        <f>SUM('Region Berlin'!C25+'Region Nord'!C25+'Region Südwest'!C25+'Region West'!C25+'Region Ost'!C25+'Region Süd'!C25+'Region Austria'!C25+'Region Schweiz'!C25)</f>
        <v>283495</v>
      </c>
      <c r="D25" s="42">
        <f>SUM('Region Berlin'!D25+'Region Nord'!D25+'Region Südwest'!D25+'Region West'!D25+'Region Ost'!D25+'Region Süd'!D25+'Region Austria'!D25+'Region Schweiz'!D25)</f>
        <v>278256</v>
      </c>
      <c r="E25" s="43">
        <f>SUM('Region Berlin'!E25+'Region Nord'!E25+'Region Südwest'!E25+'Region West'!E25+'Region Ost'!E25+'Region Süd'!E25+'Region Austria'!E25+'Region Schweiz'!E25)</f>
        <v>278256</v>
      </c>
      <c r="F25" s="64">
        <f>IFERROR(E25-C25,0)</f>
        <v>-5239</v>
      </c>
      <c r="G25" s="42">
        <f>SUM('Region Berlin'!G25+'Region Nord'!G25+'Region Südwest'!G25+'Region West'!G25+'Region Ost'!G25+'Region Süd'!G25+'Region Austria'!G25+'Region Schweiz'!G25)</f>
        <v>287184</v>
      </c>
      <c r="H25" s="64">
        <f>IFERROR(E25-G25,0)</f>
        <v>-8928</v>
      </c>
      <c r="I25" s="23"/>
      <c r="J25" s="24"/>
      <c r="K25" s="49">
        <f>SUM('Region Berlin'!K25+'Region Nord'!K25+'Region Südwest'!K25+'Region West'!K25+'Region Ost'!K25+'Region Süd'!K25+'Region Austria'!K25+'Region Schweiz'!K25)</f>
        <v>278256</v>
      </c>
      <c r="L25" s="64">
        <f>IFERROR(E25-K25,0)</f>
        <v>0</v>
      </c>
      <c r="M25" s="129"/>
      <c r="N25" s="130"/>
    </row>
    <row r="26" spans="1:14" s="27" customFormat="1" ht="15" customHeight="1" thickBot="1" x14ac:dyDescent="0.3">
      <c r="A26" s="5"/>
      <c r="B26" s="6" t="s">
        <v>9</v>
      </c>
      <c r="C26" s="42">
        <f>SUM('Region Berlin'!C26+'Region Nord'!C26+'Region Südwest'!C26+'Region West'!C26+'Region Ost'!C26+'Region Süd'!C26+'Region Austria'!C26+'Region Schweiz'!C26)</f>
        <v>39516</v>
      </c>
      <c r="D26" s="42">
        <f>SUM('Region Berlin'!D26+'Region Nord'!D26+'Region Südwest'!D26+'Region West'!D26+'Region Ost'!D26+'Region Süd'!D26+'Region Austria'!D26+'Region Schweiz'!D26)</f>
        <v>8155</v>
      </c>
      <c r="E26" s="43">
        <f>SUM('Region Berlin'!E26+'Region Nord'!E26+'Region Südwest'!E26+'Region West'!E26+'Region Ost'!E26+'Region Süd'!E26+'Region Austria'!E26+'Region Schweiz'!E26)</f>
        <v>8155</v>
      </c>
      <c r="F26" s="64">
        <f>IFERROR(E26-C26,0)</f>
        <v>-31361</v>
      </c>
      <c r="G26" s="42">
        <f>SUM('Region Berlin'!G26+'Region Nord'!G26+'Region Südwest'!G26+'Region West'!G26+'Region Ost'!G26+'Region Süd'!G26+'Region Austria'!G26+'Region Schweiz'!G26)</f>
        <v>157330</v>
      </c>
      <c r="H26" s="64">
        <f>IFERROR(E26-G26,0)</f>
        <v>-149175</v>
      </c>
      <c r="I26" s="23"/>
      <c r="J26" s="24"/>
      <c r="K26" s="49">
        <f>SUM('Region Berlin'!K26+'Region Nord'!K26+'Region Südwest'!K26+'Region West'!K26+'Region Ost'!K26+'Region Süd'!K26+'Region Austria'!K26+'Region Schweiz'!K26)</f>
        <v>8155</v>
      </c>
      <c r="L26" s="64">
        <f>IFERROR(E26-K26,0)</f>
        <v>0</v>
      </c>
      <c r="M26" s="129"/>
      <c r="N26" s="130"/>
    </row>
    <row r="27" spans="1:14" s="35" customFormat="1" ht="15" customHeight="1" thickBot="1" x14ac:dyDescent="0.3">
      <c r="A27" s="9"/>
      <c r="B27" s="10" t="s">
        <v>10</v>
      </c>
      <c r="C27" s="11">
        <f>IFERROR(C26/C25,0)</f>
        <v>0.13938870174077145</v>
      </c>
      <c r="D27" s="11">
        <f>IFERROR(D26/D25,0)</f>
        <v>2.9307544132022311E-2</v>
      </c>
      <c r="E27" s="11">
        <f>IFERROR(E26/E25,0)</f>
        <v>2.9307544132022311E-2</v>
      </c>
      <c r="F27" s="65">
        <f>IFERROR(E27-C27,0)</f>
        <v>-0.11008115760874913</v>
      </c>
      <c r="G27" s="11">
        <f>IFERROR(G26/G25,0)</f>
        <v>0.54783692684829244</v>
      </c>
      <c r="H27" s="65">
        <f>IFERROR(E27-G27,0)</f>
        <v>-0.51852938271627014</v>
      </c>
      <c r="I27" s="20">
        <f>IFERROR(E27/C27-1,0)</f>
        <v>-0.78974232655866827</v>
      </c>
      <c r="J27" s="11">
        <f>IFERROR(E27/G27-1,0)</f>
        <v>-0.94650316052875683</v>
      </c>
      <c r="K27" s="12">
        <f>IFERROR(K26/K25,0)</f>
        <v>2.9307544132022311E-2</v>
      </c>
      <c r="L27" s="65">
        <f>IFERROR(E27-K27,0)</f>
        <v>0</v>
      </c>
      <c r="M27" s="129"/>
      <c r="N27" s="130"/>
    </row>
    <row r="28" spans="1:14" s="27" customFormat="1" ht="5.0999999999999996" customHeight="1" thickBot="1" x14ac:dyDescent="0.3">
      <c r="A28" s="5"/>
      <c r="B28" s="6"/>
      <c r="C28" s="7"/>
      <c r="D28" s="13"/>
      <c r="E28" s="14"/>
      <c r="F28" s="64"/>
      <c r="G28" s="13"/>
      <c r="H28" s="64"/>
      <c r="I28" s="21"/>
      <c r="J28" s="22"/>
      <c r="K28" s="51"/>
      <c r="L28" s="64"/>
      <c r="M28" s="129"/>
      <c r="N28" s="130"/>
    </row>
    <row r="29" spans="1:14" s="27" customFormat="1" ht="15" customHeight="1" thickBot="1" x14ac:dyDescent="0.3">
      <c r="A29" s="5"/>
      <c r="B29" s="6" t="s">
        <v>11</v>
      </c>
      <c r="C29" s="42">
        <f>SUM('Region Berlin'!C29+'Region Nord'!C29+'Region Südwest'!C29+'Region West'!C29+'Region Ost'!C29+'Region Süd'!C29+'Region Austria'!C29+'Region Schweiz'!C29)</f>
        <v>58895.312921000012</v>
      </c>
      <c r="D29" s="42">
        <f>SUM('Region Berlin'!D29+'Region Nord'!D29+'Region Südwest'!D29+'Region West'!D29+'Region Ost'!D29+'Region Süd'!D29+'Region Austria'!D29+'Region Schweiz'!D29)</f>
        <v>10555</v>
      </c>
      <c r="E29" s="43">
        <f>SUM('Region Berlin'!E29+'Region Nord'!E29+'Region Südwest'!E29+'Region West'!E29+'Region Ost'!E29+'Region Süd'!E29+'Region Austria'!E29+'Region Schweiz'!E29)</f>
        <v>10555</v>
      </c>
      <c r="F29" s="64">
        <f>IFERROR(E29-C29,0)</f>
        <v>-48340.312921000012</v>
      </c>
      <c r="G29" s="42">
        <f>SUM('Region Berlin'!G29+'Region Nord'!G29+'Region Südwest'!G29+'Region West'!G29+'Region Ost'!G29+'Region Süd'!G29+'Region Austria'!G29+'Region Schweiz'!G29)</f>
        <v>226894</v>
      </c>
      <c r="H29" s="64">
        <f>IFERROR(E29-G29,0)</f>
        <v>-216339</v>
      </c>
      <c r="I29" s="21"/>
      <c r="J29" s="22"/>
      <c r="K29" s="49">
        <f>SUM('Region Berlin'!K29+'Region Nord'!K29+'Region Südwest'!K29+'Region West'!K29+'Region Ost'!K29+'Region Süd'!K29+'Region Austria'!K29+'Region Schweiz'!K29)</f>
        <v>10555</v>
      </c>
      <c r="L29" s="64">
        <f>IFERROR(E29-K29,0)</f>
        <v>0</v>
      </c>
      <c r="M29" s="129"/>
      <c r="N29" s="130"/>
    </row>
    <row r="30" spans="1:14" s="27" customFormat="1" ht="15" customHeight="1" thickBot="1" x14ac:dyDescent="0.3">
      <c r="A30" s="5"/>
      <c r="B30" s="6" t="s">
        <v>12</v>
      </c>
      <c r="C30" s="15">
        <f>IFERROR(C29/C26,0)</f>
        <v>1.4904168671171174</v>
      </c>
      <c r="D30" s="15">
        <f>IFERROR(D29/D26,0)</f>
        <v>1.2942979767014102</v>
      </c>
      <c r="E30" s="15">
        <f>IFERROR(E29/E26,0)</f>
        <v>1.2942979767014102</v>
      </c>
      <c r="F30" s="66">
        <f>IFERROR(E30-C30,0)</f>
        <v>-0.19611889041570718</v>
      </c>
      <c r="G30" s="15">
        <f>IFERROR(G29/G26,0)</f>
        <v>1.442153435454141</v>
      </c>
      <c r="H30" s="66">
        <f>IFERROR(E30-G30,0)</f>
        <v>-0.14785545875273076</v>
      </c>
      <c r="I30" s="21"/>
      <c r="J30" s="22"/>
      <c r="K30" s="52">
        <f>IFERROR(K29/K26,0)</f>
        <v>1.2942979767014102</v>
      </c>
      <c r="L30" s="66">
        <f>IFERROR(E30-K30,0)</f>
        <v>0</v>
      </c>
      <c r="M30" s="129"/>
      <c r="N30" s="130"/>
    </row>
    <row r="31" spans="1:14" s="27" customFormat="1" ht="5.0999999999999996" customHeight="1" thickBot="1" x14ac:dyDescent="0.3">
      <c r="A31" s="5"/>
      <c r="B31" s="6"/>
      <c r="C31" s="7"/>
      <c r="D31" s="13"/>
      <c r="E31" s="14"/>
      <c r="F31" s="66"/>
      <c r="G31" s="13"/>
      <c r="H31" s="66"/>
      <c r="I31" s="21"/>
      <c r="J31" s="22"/>
      <c r="K31" s="51"/>
      <c r="L31" s="66"/>
      <c r="M31" s="129"/>
      <c r="N31" s="130"/>
    </row>
    <row r="32" spans="1:14" s="27" customFormat="1" ht="15" customHeight="1" thickBot="1" x14ac:dyDescent="0.3">
      <c r="A32" s="5"/>
      <c r="B32" s="6" t="s">
        <v>13</v>
      </c>
      <c r="C32" s="15">
        <f>IFERROR(C21/C26,0)</f>
        <v>90.302928515804609</v>
      </c>
      <c r="D32" s="15">
        <f>IFERROR(D21/D26,0)</f>
        <v>75.15098518631423</v>
      </c>
      <c r="E32" s="15">
        <f>IFERROR(E21/E26,0)</f>
        <v>75.15098518631423</v>
      </c>
      <c r="F32" s="66">
        <f>IFERROR(E32-C32,0)</f>
        <v>-15.151943329490379</v>
      </c>
      <c r="G32" s="15">
        <f>IFERROR(G21/G26,0)</f>
        <v>89.339803470412519</v>
      </c>
      <c r="H32" s="66">
        <f>IFERROR(E32-G32,0)</f>
        <v>-14.188818284098289</v>
      </c>
      <c r="I32" s="21">
        <f>IFERROR(E32/C32-1,0)</f>
        <v>-0.16779016559621895</v>
      </c>
      <c r="J32" s="22">
        <f>IFERROR(E32/G32-1,0)</f>
        <v>-0.15881855268237</v>
      </c>
      <c r="K32" s="52">
        <f>IFERROR(K21/K26,0)</f>
        <v>75.15098518631423</v>
      </c>
      <c r="L32" s="66">
        <f>IFERROR(E32-K32,0)</f>
        <v>0</v>
      </c>
      <c r="M32" s="129"/>
      <c r="N32" s="130"/>
    </row>
    <row r="33" spans="1:14" s="35" customFormat="1" ht="15" customHeight="1" thickBot="1" x14ac:dyDescent="0.3">
      <c r="A33" s="9"/>
      <c r="B33" s="10" t="s">
        <v>14</v>
      </c>
      <c r="C33" s="16">
        <f>IFERROR(C21/C25,0)</f>
        <v>12.587207969207693</v>
      </c>
      <c r="D33" s="16">
        <f>IFERROR(D21/D25,0)</f>
        <v>2.202490814912859</v>
      </c>
      <c r="E33" s="16">
        <f>IFERROR(E21/E25,0)</f>
        <v>2.202490814912859</v>
      </c>
      <c r="F33" s="67">
        <f t="shared" ref="F33:F34" si="10">IFERROR(E33-C33,0)</f>
        <v>-10.384717154294833</v>
      </c>
      <c r="G33" s="16">
        <f>IFERROR(G21/G25,0)</f>
        <v>48.943643378461196</v>
      </c>
      <c r="H33" s="67">
        <f t="shared" ref="H33:H34" si="11">IFERROR(E33-G33,0)</f>
        <v>-46.74115256354834</v>
      </c>
      <c r="I33" s="20">
        <f>IFERROR(E33/C33-1,0)</f>
        <v>-0.82502149640326505</v>
      </c>
      <c r="J33" s="11">
        <f>IFERROR(E33/G33-1,0)</f>
        <v>-0.95499945114666074</v>
      </c>
      <c r="K33" s="53">
        <f>IFERROR(K21/K25,0)</f>
        <v>2.202490814912859</v>
      </c>
      <c r="L33" s="67">
        <f>IFERROR(E33-K33,0)</f>
        <v>0</v>
      </c>
      <c r="M33" s="129"/>
      <c r="N33" s="130"/>
    </row>
    <row r="34" spans="1:14" ht="15" customHeight="1" thickBot="1" x14ac:dyDescent="0.3">
      <c r="A34" s="17"/>
      <c r="B34" s="18" t="s">
        <v>34</v>
      </c>
      <c r="C34" s="19">
        <f>IFERROR(C20/C26,0)</f>
        <v>130.56665609569819</v>
      </c>
      <c r="D34" s="19">
        <f>IFERROR(D20/D26,0)</f>
        <v>142.99564503123074</v>
      </c>
      <c r="E34" s="19">
        <f>IFERROR(E20/E26,0)</f>
        <v>142.99564503123074</v>
      </c>
      <c r="F34" s="69">
        <f t="shared" si="10"/>
        <v>12.428988935532544</v>
      </c>
      <c r="G34" s="19">
        <f>IFERROR(G20/G26,0)</f>
        <v>133.63503521261046</v>
      </c>
      <c r="H34" s="69">
        <f t="shared" si="11"/>
        <v>9.3606098186202757</v>
      </c>
      <c r="I34" s="25">
        <f>IFERROR(E34/C34-1,0)</f>
        <v>9.5192672518340293E-2</v>
      </c>
      <c r="J34" s="26">
        <f>IFERROR(E34/G34-1,0)</f>
        <v>7.0046075894152571E-2</v>
      </c>
      <c r="K34" s="54">
        <f>IFERROR(K20/K26,0)</f>
        <v>142.99564503123074</v>
      </c>
      <c r="L34" s="69">
        <f>IFERROR(E34-K34,0)</f>
        <v>0</v>
      </c>
      <c r="M34" s="129"/>
      <c r="N34" s="130"/>
    </row>
    <row r="35" spans="1:14" s="27" customFormat="1" ht="15" customHeight="1" thickBot="1" x14ac:dyDescent="0.3">
      <c r="A35" s="1"/>
      <c r="B35" s="2" t="s">
        <v>22</v>
      </c>
      <c r="C35" s="3">
        <f>SUM(C36:C38)</f>
        <v>6942994.8996566199</v>
      </c>
      <c r="D35" s="3">
        <f>SUM(D36:D38)</f>
        <v>1910974.2400000002</v>
      </c>
      <c r="E35" s="4">
        <f>SUM(E36:E38)</f>
        <v>1910974.2400000002</v>
      </c>
      <c r="F35" s="68">
        <f>IFERROR(SUM(F36:F38),0)</f>
        <v>-5032020.6596566197</v>
      </c>
      <c r="G35" s="3">
        <f>SUM(G36:G38)</f>
        <v>20376588.030000001</v>
      </c>
      <c r="H35" s="68">
        <f>IFERROR(E35-G35,0)</f>
        <v>-18465613.789999999</v>
      </c>
      <c r="I35" s="20">
        <f>IFERROR(E35/C35-1,0)</f>
        <v>-0.72476225784142345</v>
      </c>
      <c r="J35" s="11">
        <f>IFERROR(E35/G35-1,0)</f>
        <v>-0.90621716269738017</v>
      </c>
      <c r="K35" s="48">
        <f>SUM(K36:K38)</f>
        <v>1910974.24</v>
      </c>
      <c r="L35" s="68">
        <f>IFERROR(SUM(L36:L38),0)</f>
        <v>1.1641532182693481E-10</v>
      </c>
      <c r="M35" s="129"/>
      <c r="N35" s="130"/>
    </row>
    <row r="36" spans="1:14" s="27" customFormat="1" ht="15" customHeight="1" thickBot="1" x14ac:dyDescent="0.3">
      <c r="A36" s="5"/>
      <c r="B36" s="6" t="s">
        <v>5</v>
      </c>
      <c r="C36" s="42">
        <f>SUM('Region Berlin'!C36+'Region Nord'!C36+'Region Südwest'!C36+'Region West'!C36+'Region Ost'!C36+'Region Süd'!C36+'Region Austria'!C36+'Region Schweiz'!C36)</f>
        <v>4795280.7599929068</v>
      </c>
      <c r="D36" s="42">
        <f>SUM('Region Berlin'!D36+'Region Nord'!D36+'Region Südwest'!D36+'Region West'!D36+'Region Ost'!D36+'Region Süd'!D36+'Region Austria'!D36+'Region Schweiz'!D36)</f>
        <v>1035047.9516</v>
      </c>
      <c r="E36" s="42">
        <f>SUM('Region Berlin'!E36+'Region Nord'!E36+'Region Südwest'!E36+'Region West'!E36+'Region Ost'!E36+'Region Süd'!E36+'Region Austria'!E36+'Region Schweiz'!E36)</f>
        <v>1035047.9516</v>
      </c>
      <c r="F36" s="64">
        <f>IFERROR(E36-C36,0)</f>
        <v>-3760232.8083929066</v>
      </c>
      <c r="G36" s="42">
        <f>SUM('Region Berlin'!G36+'Region Nord'!G36+'Region Südwest'!G36+'Region West'!G36+'Region Ost'!G36+'Region Süd'!G36+'Region Austria'!G36+'Region Schweiz'!G36)</f>
        <v>13632232.119999999</v>
      </c>
      <c r="H36" s="64">
        <f t="shared" ref="H36:H38" si="12">IFERROR(E36-G36,0)</f>
        <v>-12597184.168399999</v>
      </c>
      <c r="I36" s="21">
        <f t="shared" ref="I36:I38" si="13">IFERROR(E36/C36-1,0)</f>
        <v>-0.78415279450675357</v>
      </c>
      <c r="J36" s="22">
        <f t="shared" ref="J36:J38" si="14">IFERROR(E36/G36-1,0)</f>
        <v>-0.92407347949412699</v>
      </c>
      <c r="K36" s="49">
        <f>SUM('Region Berlin'!K36+'Region Nord'!K36+'Region Südwest'!K36+'Region West'!K36+'Region Ost'!K36+'Region Süd'!K36+'Region Austria'!K36+'Region Schweiz'!K36)</f>
        <v>1035047.9516</v>
      </c>
      <c r="L36" s="64">
        <f>IFERROR(E36-K36,0)</f>
        <v>0</v>
      </c>
      <c r="M36" s="129"/>
      <c r="N36" s="130"/>
    </row>
    <row r="37" spans="1:14" s="27" customFormat="1" ht="15" customHeight="1" thickBot="1" x14ac:dyDescent="0.3">
      <c r="A37" s="5"/>
      <c r="B37" s="6" t="s">
        <v>6</v>
      </c>
      <c r="C37" s="42">
        <f>SUM('Region Berlin'!C37+'Region Nord'!C37+'Region Südwest'!C37+'Region West'!C37+'Region Ost'!C37+'Region Süd'!C37+'Region Austria'!C37+'Region Schweiz'!C37)</f>
        <v>1590888.4269856531</v>
      </c>
      <c r="D37" s="42">
        <f>SUM('Region Berlin'!D37+'Region Nord'!D37+'Region Südwest'!D37+'Region West'!D37+'Region Ost'!D37+'Region Süd'!D37+'Region Austria'!D37+'Region Schweiz'!D37)</f>
        <v>525949.36680000008</v>
      </c>
      <c r="E37" s="42">
        <f>SUM('Region Berlin'!E37+'Region Nord'!E37+'Region Südwest'!E37+'Region West'!E37+'Region Ost'!E37+'Region Süd'!E37+'Region Austria'!E37+'Region Schweiz'!E37)</f>
        <v>525949.36680000008</v>
      </c>
      <c r="F37" s="64">
        <f t="shared" ref="F37:F38" si="15">IFERROR(E37-C37,0)</f>
        <v>-1064939.0601856532</v>
      </c>
      <c r="G37" s="42">
        <f>SUM('Region Berlin'!G37+'Region Nord'!G37+'Region Südwest'!G37+'Region West'!G37+'Region Ost'!G37+'Region Süd'!G37+'Region Austria'!G37+'Region Schweiz'!G37)</f>
        <v>4754050.72</v>
      </c>
      <c r="H37" s="64">
        <f t="shared" si="12"/>
        <v>-4228101.3531999998</v>
      </c>
      <c r="I37" s="21">
        <f t="shared" si="13"/>
        <v>-0.6693989610594212</v>
      </c>
      <c r="J37" s="22">
        <f t="shared" si="14"/>
        <v>-0.88936816248355044</v>
      </c>
      <c r="K37" s="49">
        <f>SUM('Region Berlin'!K37+'Region Nord'!K37+'Region Südwest'!K37+'Region West'!K37+'Region Ost'!K37+'Region Süd'!K37+'Region Austria'!K37+'Region Schweiz'!K37)</f>
        <v>525949.36679999996</v>
      </c>
      <c r="L37" s="64">
        <f>IFERROR(E37-K37,0)</f>
        <v>1.1641532182693481E-10</v>
      </c>
      <c r="M37" s="129"/>
      <c r="N37" s="130"/>
    </row>
    <row r="38" spans="1:14" s="27" customFormat="1" ht="15" customHeight="1" thickBot="1" x14ac:dyDescent="0.3">
      <c r="A38" s="5"/>
      <c r="B38" s="6" t="s">
        <v>7</v>
      </c>
      <c r="C38" s="42">
        <f>SUM('Region Berlin'!C38+'Region Nord'!C38+'Region Südwest'!C38+'Region West'!C38+'Region Ost'!C38+'Region Süd'!C38+'Region Austria'!C38+'Region Schweiz'!C38)</f>
        <v>556825.71267806028</v>
      </c>
      <c r="D38" s="42">
        <f>SUM('Region Berlin'!D38+'Region Nord'!D38+'Region Südwest'!D38+'Region West'!D38+'Region Ost'!D38+'Region Süd'!D38+'Region Austria'!D38+'Region Schweiz'!D38)</f>
        <v>349976.9216</v>
      </c>
      <c r="E38" s="42">
        <f>SUM('Region Berlin'!E38+'Region Nord'!E38+'Region Südwest'!E38+'Region West'!E38+'Region Ost'!E38+'Region Süd'!E38+'Region Austria'!E38+'Region Schweiz'!E38)</f>
        <v>349976.9216</v>
      </c>
      <c r="F38" s="64">
        <f t="shared" si="15"/>
        <v>-206848.79107806028</v>
      </c>
      <c r="G38" s="42">
        <f>SUM('Region Berlin'!G38+'Region Nord'!G38+'Region Südwest'!G38+'Region West'!G38+'Region Ost'!G38+'Region Süd'!G38+'Region Austria'!G38+'Region Schweiz'!G38)</f>
        <v>1990305.19</v>
      </c>
      <c r="H38" s="64">
        <f t="shared" si="12"/>
        <v>-1640328.2683999999</v>
      </c>
      <c r="I38" s="21">
        <f t="shared" si="13"/>
        <v>-0.37147851898436657</v>
      </c>
      <c r="J38" s="22">
        <f t="shared" si="14"/>
        <v>-0.82415916746918594</v>
      </c>
      <c r="K38" s="49">
        <f>SUM('Region Berlin'!K38+'Region Nord'!K38+'Region Südwest'!K38+'Region West'!K38+'Region Ost'!K38+'Region Süd'!K38+'Region Austria'!K38+'Region Schweiz'!K38)</f>
        <v>349976.9216</v>
      </c>
      <c r="L38" s="64">
        <f>IFERROR(E38-K38,0)</f>
        <v>0</v>
      </c>
      <c r="M38" s="129"/>
      <c r="N38" s="130"/>
    </row>
    <row r="39" spans="1:14" s="27" customFormat="1" ht="5.0999999999999996" customHeight="1" thickBot="1" x14ac:dyDescent="0.3">
      <c r="A39" s="5"/>
      <c r="B39" s="6"/>
      <c r="C39" s="7"/>
      <c r="D39" s="7"/>
      <c r="E39" s="8"/>
      <c r="F39" s="64"/>
      <c r="G39" s="7"/>
      <c r="H39" s="64"/>
      <c r="I39" s="21"/>
      <c r="J39" s="21"/>
      <c r="K39" s="50"/>
      <c r="L39" s="64"/>
      <c r="M39" s="129"/>
      <c r="N39" s="130"/>
    </row>
    <row r="40" spans="1:14" s="27" customFormat="1" ht="15" customHeight="1" thickBot="1" x14ac:dyDescent="0.3">
      <c r="A40" s="5"/>
      <c r="B40" s="6" t="s">
        <v>8</v>
      </c>
      <c r="C40" s="42">
        <f>SUM('Region Berlin'!C40+'Region Nord'!C40+'Region Südwest'!C40+'Region West'!C40+'Region Ost'!C40+'Region Süd'!C40+'Region Austria'!C40+'Region Schweiz'!C40)</f>
        <v>256060</v>
      </c>
      <c r="D40" s="42">
        <f>SUM('Region Berlin'!D40+'Region Nord'!D40+'Region Südwest'!D40+'Region West'!D40+'Region Ost'!D40+'Region Süd'!D40+'Region Austria'!D40+'Region Schweiz'!D40)</f>
        <v>251328</v>
      </c>
      <c r="E40" s="43">
        <f>SUM('Region Berlin'!E40+'Region Nord'!E40+'Region Südwest'!E40+'Region West'!E40+'Region Ost'!E40+'Region Süd'!E40+'Region Austria'!E40+'Region Schweiz'!E40)</f>
        <v>251328</v>
      </c>
      <c r="F40" s="64">
        <f>IFERROR(E40-C40,0)</f>
        <v>-4732</v>
      </c>
      <c r="G40" s="42">
        <f>SUM('Region Berlin'!G40+'Region Nord'!G40+'Region Südwest'!G40+'Region West'!G40+'Region Ost'!G40+'Region Süd'!G40+'Region Austria'!G40+'Region Schweiz'!G40)</f>
        <v>268656</v>
      </c>
      <c r="H40" s="64">
        <f>IFERROR(E40-G40,0)</f>
        <v>-17328</v>
      </c>
      <c r="I40" s="23"/>
      <c r="J40" s="24"/>
      <c r="K40" s="49">
        <f>SUM('Region Berlin'!K40+'Region Nord'!K40+'Region Südwest'!K40+'Region West'!K40+'Region Ost'!K40+'Region Süd'!K40+'Region Austria'!K40+'Region Schweiz'!K40)</f>
        <v>251328</v>
      </c>
      <c r="L40" s="64">
        <f>IFERROR(E40-K40,0)</f>
        <v>0</v>
      </c>
      <c r="M40" s="129"/>
      <c r="N40" s="130"/>
    </row>
    <row r="41" spans="1:14" s="27" customFormat="1" ht="15" customHeight="1" thickBot="1" x14ac:dyDescent="0.3">
      <c r="A41" s="5"/>
      <c r="B41" s="6" t="s">
        <v>9</v>
      </c>
      <c r="C41" s="42">
        <f>SUM('Region Berlin'!C41+'Region Nord'!C41+'Region Südwest'!C41+'Region West'!C41+'Region Ost'!C41+'Region Süd'!C41+'Region Austria'!C41+'Region Schweiz'!C41)</f>
        <v>51104</v>
      </c>
      <c r="D41" s="42">
        <f>SUM('Region Berlin'!D41+'Region Nord'!D41+'Region Südwest'!D41+'Region West'!D41+'Region Ost'!D41+'Region Süd'!D41+'Region Austria'!D41+'Region Schweiz'!D41)</f>
        <v>11984</v>
      </c>
      <c r="E41" s="43">
        <f>SUM('Region Berlin'!E41+'Region Nord'!E41+'Region Südwest'!E41+'Region West'!E41+'Region Ost'!E41+'Region Süd'!E41+'Region Austria'!E41+'Region Schweiz'!E41)</f>
        <v>11984</v>
      </c>
      <c r="F41" s="64">
        <f>IFERROR(E41-C41,0)</f>
        <v>-39120</v>
      </c>
      <c r="G41" s="42">
        <f>SUM('Region Berlin'!G41+'Region Nord'!G41+'Region Südwest'!G41+'Region West'!G41+'Region Ost'!G41+'Region Süd'!G41+'Region Austria'!G41+'Region Schweiz'!G41)</f>
        <v>155004</v>
      </c>
      <c r="H41" s="64">
        <f>IFERROR(E41-G41,0)</f>
        <v>-143020</v>
      </c>
      <c r="I41" s="23"/>
      <c r="J41" s="24"/>
      <c r="K41" s="49">
        <f>SUM('Region Berlin'!K41+'Region Nord'!K41+'Region Südwest'!K41+'Region West'!K41+'Region Ost'!K41+'Region Süd'!K41+'Region Austria'!K41+'Region Schweiz'!K41)</f>
        <v>11984</v>
      </c>
      <c r="L41" s="64">
        <f>IFERROR(E41-K41,0)</f>
        <v>0</v>
      </c>
      <c r="M41" s="129"/>
      <c r="N41" s="130"/>
    </row>
    <row r="42" spans="1:14" s="35" customFormat="1" ht="15" customHeight="1" thickBot="1" x14ac:dyDescent="0.3">
      <c r="A42" s="9"/>
      <c r="B42" s="10" t="s">
        <v>10</v>
      </c>
      <c r="C42" s="11">
        <f>IFERROR(C41/C40,0)</f>
        <v>0.19957822385378426</v>
      </c>
      <c r="D42" s="11">
        <f>IFERROR(D41/D40,0)</f>
        <v>4.7682709447415331E-2</v>
      </c>
      <c r="E42" s="11">
        <f>IFERROR(E41/E40,0)</f>
        <v>4.7682709447415331E-2</v>
      </c>
      <c r="F42" s="65">
        <f>IFERROR(E42-C42,0)</f>
        <v>-0.15189551440636895</v>
      </c>
      <c r="G42" s="11">
        <f>IFERROR(G41/G40,0)</f>
        <v>0.57696087189565837</v>
      </c>
      <c r="H42" s="65">
        <f>IFERROR(E42-G42,0)</f>
        <v>-0.52927816244824299</v>
      </c>
      <c r="I42" s="20">
        <f>IFERROR(E42/C42-1,0)</f>
        <v>-0.76108260447117315</v>
      </c>
      <c r="J42" s="11">
        <f>IFERROR(E42/G42-1,0)</f>
        <v>-0.91735538444617681</v>
      </c>
      <c r="K42" s="12">
        <f>IFERROR(K41/K40,0)</f>
        <v>4.7682709447415331E-2</v>
      </c>
      <c r="L42" s="65">
        <f>IFERROR(E42-K42,0)</f>
        <v>0</v>
      </c>
      <c r="M42" s="129"/>
      <c r="N42" s="130"/>
    </row>
    <row r="43" spans="1:14" s="27" customFormat="1" ht="5.0999999999999996" customHeight="1" thickBot="1" x14ac:dyDescent="0.3">
      <c r="A43" s="5"/>
      <c r="B43" s="6"/>
      <c r="C43" s="7"/>
      <c r="D43" s="13"/>
      <c r="E43" s="14"/>
      <c r="F43" s="64"/>
      <c r="G43" s="13"/>
      <c r="H43" s="64"/>
      <c r="I43" s="21"/>
      <c r="J43" s="22"/>
      <c r="K43" s="51"/>
      <c r="L43" s="64"/>
      <c r="M43" s="129"/>
      <c r="N43" s="130"/>
    </row>
    <row r="44" spans="1:14" s="27" customFormat="1" ht="15" customHeight="1" thickBot="1" x14ac:dyDescent="0.3">
      <c r="A44" s="5"/>
      <c r="B44" s="6" t="s">
        <v>11</v>
      </c>
      <c r="C44" s="42">
        <f>SUM('Region Berlin'!C44+'Region Nord'!C44+'Region Südwest'!C44+'Region West'!C44+'Region Ost'!C44+'Region Süd'!C44+'Region Austria'!C44+'Region Schweiz'!C44)</f>
        <v>77689.658735999998</v>
      </c>
      <c r="D44" s="42">
        <f>SUM('Region Berlin'!D44+'Region Nord'!D44+'Region Südwest'!D44+'Region West'!D44+'Region Ost'!D44+'Region Süd'!D44+'Region Austria'!D44+'Region Schweiz'!D44)</f>
        <v>15919</v>
      </c>
      <c r="E44" s="43">
        <f>SUM('Region Berlin'!E44+'Region Nord'!E44+'Region Südwest'!E44+'Region West'!E44+'Region Ost'!E44+'Region Süd'!E44+'Region Austria'!E44+'Region Schweiz'!E44)</f>
        <v>15919</v>
      </c>
      <c r="F44" s="64">
        <f>IFERROR(E44-C44,0)</f>
        <v>-61770.658735999998</v>
      </c>
      <c r="G44" s="42">
        <f>SUM('Region Berlin'!G44+'Region Nord'!G44+'Region Südwest'!G44+'Region West'!G44+'Region Ost'!G44+'Region Süd'!G44+'Region Austria'!G44+'Region Schweiz'!G44)</f>
        <v>225005</v>
      </c>
      <c r="H44" s="64">
        <f>IFERROR(E44-G44,0)</f>
        <v>-209086</v>
      </c>
      <c r="I44" s="21"/>
      <c r="J44" s="22"/>
      <c r="K44" s="49">
        <f>SUM('Region Berlin'!K44+'Region Nord'!K44+'Region Südwest'!K44+'Region West'!K44+'Region Ost'!K44+'Region Süd'!K44+'Region Austria'!K44+'Region Schweiz'!K44)</f>
        <v>15919</v>
      </c>
      <c r="L44" s="64">
        <f>IFERROR(E44-K44,0)</f>
        <v>0</v>
      </c>
      <c r="M44" s="129"/>
      <c r="N44" s="130"/>
    </row>
    <row r="45" spans="1:14" s="27" customFormat="1" ht="15" customHeight="1" thickBot="1" x14ac:dyDescent="0.3">
      <c r="A45" s="5"/>
      <c r="B45" s="6" t="s">
        <v>12</v>
      </c>
      <c r="C45" s="15">
        <f>IFERROR(C44/C41,0)</f>
        <v>1.5202265720100188</v>
      </c>
      <c r="D45" s="15">
        <f>IFERROR(D44/D41,0)</f>
        <v>1.3283544726301735</v>
      </c>
      <c r="E45" s="15">
        <f>IFERROR(E44/E41,0)</f>
        <v>1.3283544726301735</v>
      </c>
      <c r="F45" s="66">
        <f>IFERROR(E45-C45,0)</f>
        <v>-0.19187209937984528</v>
      </c>
      <c r="G45" s="15">
        <f>IFERROR(G44/G41,0)</f>
        <v>1.4516077004464401</v>
      </c>
      <c r="H45" s="66">
        <f>IFERROR(E45-G45,0)</f>
        <v>-0.12325322781626658</v>
      </c>
      <c r="I45" s="21"/>
      <c r="J45" s="22"/>
      <c r="K45" s="52">
        <f>IFERROR(K44/K41,0)</f>
        <v>1.3283544726301735</v>
      </c>
      <c r="L45" s="66">
        <f>IFERROR(E45-K45,0)</f>
        <v>0</v>
      </c>
      <c r="M45" s="129"/>
      <c r="N45" s="130"/>
    </row>
    <row r="46" spans="1:14" s="27" customFormat="1" ht="5.0999999999999996" customHeight="1" thickBot="1" x14ac:dyDescent="0.3">
      <c r="A46" s="5"/>
      <c r="B46" s="6"/>
      <c r="C46" s="7"/>
      <c r="D46" s="13"/>
      <c r="E46" s="14"/>
      <c r="F46" s="66"/>
      <c r="G46" s="13"/>
      <c r="H46" s="66"/>
      <c r="I46" s="21"/>
      <c r="J46" s="22"/>
      <c r="K46" s="51"/>
      <c r="L46" s="66"/>
      <c r="M46" s="129"/>
      <c r="N46" s="130"/>
    </row>
    <row r="47" spans="1:14" s="27" customFormat="1" ht="15" customHeight="1" thickBot="1" x14ac:dyDescent="0.3">
      <c r="A47" s="5"/>
      <c r="B47" s="6" t="s">
        <v>13</v>
      </c>
      <c r="C47" s="15">
        <f>IFERROR(C36/C41,0)</f>
        <v>93.83376565421311</v>
      </c>
      <c r="D47" s="15">
        <f>IFERROR(D36/D41,0)</f>
        <v>86.36915483978639</v>
      </c>
      <c r="E47" s="15">
        <f>IFERROR(E36/E41,0)</f>
        <v>86.36915483978639</v>
      </c>
      <c r="F47" s="66">
        <f>IFERROR(E47-C47,0)</f>
        <v>-7.4646108144267203</v>
      </c>
      <c r="G47" s="15">
        <f>IFERROR(G36/G41,0)</f>
        <v>87.947615029289565</v>
      </c>
      <c r="H47" s="66">
        <f>IFERROR(E47-G47,0)</f>
        <v>-1.5784601895031756</v>
      </c>
      <c r="I47" s="21">
        <f>IFERROR(E47/C47-1,0)</f>
        <v>-7.9551436120922192E-2</v>
      </c>
      <c r="J47" s="22">
        <f>IFERROR(E47/G47-1,0)</f>
        <v>-1.7947731601107075E-2</v>
      </c>
      <c r="K47" s="52">
        <f>IFERROR(K36/K41,0)</f>
        <v>86.36915483978639</v>
      </c>
      <c r="L47" s="66">
        <f>IFERROR(E47-K47,0)</f>
        <v>0</v>
      </c>
      <c r="M47" s="129"/>
      <c r="N47" s="130"/>
    </row>
    <row r="48" spans="1:14" s="35" customFormat="1" ht="15" customHeight="1" thickBot="1" x14ac:dyDescent="0.3">
      <c r="A48" s="9"/>
      <c r="B48" s="10" t="s">
        <v>14</v>
      </c>
      <c r="C48" s="16">
        <f>IFERROR(C36/C40,0)</f>
        <v>18.727176286780079</v>
      </c>
      <c r="D48" s="16">
        <f>IFERROR(D36/D40,0)</f>
        <v>4.1183153154443595</v>
      </c>
      <c r="E48" s="16">
        <f>IFERROR(E36/E40,0)</f>
        <v>4.1183153154443595</v>
      </c>
      <c r="F48" s="67">
        <f t="shared" ref="F48:F49" si="16">IFERROR(E48-C48,0)</f>
        <v>-14.608860971335719</v>
      </c>
      <c r="G48" s="16">
        <f>IFERROR(G36/G40,0)</f>
        <v>50.742332648442613</v>
      </c>
      <c r="H48" s="67">
        <f t="shared" ref="H48:H49" si="17">IFERROR(E48-G48,0)</f>
        <v>-46.62401733299825</v>
      </c>
      <c r="I48" s="20">
        <f>IFERROR(E48/C48-1,0)</f>
        <v>-0.78008882639976174</v>
      </c>
      <c r="J48" s="11">
        <f>IFERROR(E48/G48-1,0)</f>
        <v>-0.91883866782441348</v>
      </c>
      <c r="K48" s="53">
        <f>IFERROR(K36/K40,0)</f>
        <v>4.1183153154443595</v>
      </c>
      <c r="L48" s="67">
        <f>IFERROR(E48-K48,0)</f>
        <v>0</v>
      </c>
      <c r="M48" s="129"/>
      <c r="N48" s="130"/>
    </row>
    <row r="49" spans="1:14" ht="15" customHeight="1" thickBot="1" x14ac:dyDescent="0.3">
      <c r="A49" s="17"/>
      <c r="B49" s="18" t="s">
        <v>34</v>
      </c>
      <c r="C49" s="19">
        <f>IFERROR(C35/C41,0)</f>
        <v>135.86010683423254</v>
      </c>
      <c r="D49" s="19">
        <f>IFERROR(D35/D41,0)</f>
        <v>159.46046728971965</v>
      </c>
      <c r="E49" s="19">
        <f>IFERROR(E35/E41,0)</f>
        <v>159.46046728971965</v>
      </c>
      <c r="F49" s="69">
        <f t="shared" si="16"/>
        <v>23.600360455487106</v>
      </c>
      <c r="G49" s="19">
        <f>IFERROR(G35/G41,0)</f>
        <v>131.45846578152822</v>
      </c>
      <c r="H49" s="69">
        <f t="shared" si="17"/>
        <v>28.002001508191427</v>
      </c>
      <c r="I49" s="25">
        <f>IFERROR(E49/C49-1,0)</f>
        <v>0.17371074560012456</v>
      </c>
      <c r="J49" s="26">
        <f>IFERROR(E49/G49-1,0)</f>
        <v>0.21301025644653548</v>
      </c>
      <c r="K49" s="54">
        <f>IFERROR(K35/K41,0)</f>
        <v>159.46046728971962</v>
      </c>
      <c r="L49" s="69">
        <f>IFERROR(E49-K49,0)</f>
        <v>2.8421709430404007E-14</v>
      </c>
      <c r="M49" s="129"/>
      <c r="N49" s="130"/>
    </row>
    <row r="50" spans="1:14" s="27" customFormat="1" ht="15" customHeight="1" thickBot="1" x14ac:dyDescent="0.3">
      <c r="A50" s="1"/>
      <c r="B50" s="2" t="s">
        <v>23</v>
      </c>
      <c r="C50" s="3">
        <f>SUM(C51:C53)</f>
        <v>9720384.6805569865</v>
      </c>
      <c r="D50" s="3">
        <f>SUM(D51:D53)</f>
        <v>1709134.9726213557</v>
      </c>
      <c r="E50" s="4">
        <f>SUM(E51:E53)</f>
        <v>1709134.9726213557</v>
      </c>
      <c r="F50" s="68">
        <f>IFERROR(SUM(F51:F53),0)</f>
        <v>-8011249.7079356294</v>
      </c>
      <c r="G50" s="3">
        <f>SUM(G51:G53)</f>
        <v>11868353.990000002</v>
      </c>
      <c r="H50" s="68">
        <f>IFERROR(E50-G50,0)</f>
        <v>-10159219.017378647</v>
      </c>
      <c r="I50" s="20">
        <f>IFERROR(E50/C50-1,0)</f>
        <v>-0.82417002734058253</v>
      </c>
      <c r="J50" s="11">
        <f>IFERROR(E50/G50-1,0)</f>
        <v>-0.8559922484565734</v>
      </c>
      <c r="K50" s="48">
        <f>SUM(K51:K53)</f>
        <v>1709134.9726213557</v>
      </c>
      <c r="L50" s="68">
        <f>IFERROR(SUM(L51:L53),0)</f>
        <v>0</v>
      </c>
      <c r="M50" s="129"/>
      <c r="N50" s="130"/>
    </row>
    <row r="51" spans="1:14" s="27" customFormat="1" ht="15" customHeight="1" thickBot="1" x14ac:dyDescent="0.3">
      <c r="A51" s="5"/>
      <c r="B51" s="6" t="s">
        <v>5</v>
      </c>
      <c r="C51" s="42">
        <f>SUM('Region Berlin'!C51+'Region Nord'!C51+'Region Südwest'!C51+'Region West'!C51+'Region Ost'!C51+'Region Süd'!C51+'Region Austria'!C51+'Region Schweiz'!C51)</f>
        <v>6665995.9397727232</v>
      </c>
      <c r="D51" s="42">
        <f>SUM('Region Berlin'!D51+'Region Nord'!D51+'Region Südwest'!D51+'Region West'!D51+'Region Ost'!D51+'Region Süd'!D51+'Region Austria'!D51+'Region Schweiz'!D51)</f>
        <v>977396.55160000012</v>
      </c>
      <c r="E51" s="42">
        <f>SUM('Region Berlin'!E51+'Region Nord'!E51+'Region Südwest'!E51+'Region West'!E51+'Region Ost'!E51+'Region Süd'!E51+'Region Austria'!E51+'Region Schweiz'!E51)</f>
        <v>977396.55160000012</v>
      </c>
      <c r="F51" s="64">
        <f>IFERROR(E51-C51,0)</f>
        <v>-5688599.3881727234</v>
      </c>
      <c r="G51" s="42">
        <f>SUM('Region Berlin'!G51+'Region Nord'!G51+'Region Südwest'!G51+'Region West'!G51+'Region Ost'!G51+'Region Süd'!G51+'Region Austria'!G51+'Region Schweiz'!G51)</f>
        <v>4921581.41</v>
      </c>
      <c r="H51" s="64">
        <f t="shared" ref="H51:H53" si="18">IFERROR(E51-G51,0)</f>
        <v>-3944184.8584000003</v>
      </c>
      <c r="I51" s="21">
        <f t="shared" ref="I51:I53" si="19">IFERROR(E51/C51-1,0)</f>
        <v>-0.85337576553739636</v>
      </c>
      <c r="J51" s="22">
        <f t="shared" ref="J51:J53" si="20">IFERROR(E51/G51-1,0)</f>
        <v>-0.80140599734588158</v>
      </c>
      <c r="K51" s="49">
        <f>SUM('Region Berlin'!K51+'Region Nord'!K51+'Region Südwest'!K51+'Region West'!K51+'Region Ost'!K51+'Region Süd'!K51+'Region Austria'!K51+'Region Schweiz'!K51)</f>
        <v>977396.55160000012</v>
      </c>
      <c r="L51" s="64">
        <f>IFERROR(E51-K51,0)</f>
        <v>0</v>
      </c>
      <c r="M51" s="129"/>
      <c r="N51" s="130"/>
    </row>
    <row r="52" spans="1:14" s="27" customFormat="1" ht="15" customHeight="1" thickBot="1" x14ac:dyDescent="0.3">
      <c r="A52" s="5"/>
      <c r="B52" s="6" t="s">
        <v>6</v>
      </c>
      <c r="C52" s="42">
        <f>SUM('Region Berlin'!C52+'Region Nord'!C52+'Region Südwest'!C52+'Region West'!C52+'Region Ost'!C52+'Region Süd'!C52+'Region Austria'!C52+'Region Schweiz'!C52)</f>
        <v>2258453.2825048338</v>
      </c>
      <c r="D52" s="42">
        <f>SUM('Region Berlin'!D52+'Region Nord'!D52+'Region Südwest'!D52+'Region West'!D52+'Region Ost'!D52+'Region Süd'!D52+'Region Austria'!D52+'Region Schweiz'!D52)</f>
        <v>485491.99359999993</v>
      </c>
      <c r="E52" s="42">
        <f>SUM('Region Berlin'!E52+'Region Nord'!E52+'Region Südwest'!E52+'Region West'!E52+'Region Ost'!E52+'Region Süd'!E52+'Region Austria'!E52+'Region Schweiz'!E52)</f>
        <v>485491.99359999993</v>
      </c>
      <c r="F52" s="64">
        <f t="shared" ref="F52:F53" si="21">IFERROR(E52-C52,0)</f>
        <v>-1772961.2889048338</v>
      </c>
      <c r="G52" s="42">
        <f>SUM('Region Berlin'!G52+'Region Nord'!G52+'Region Südwest'!G52+'Region West'!G52+'Region Ost'!G52+'Region Süd'!G52+'Region Austria'!G52+'Region Schweiz'!G52)</f>
        <v>1741577.53</v>
      </c>
      <c r="H52" s="64">
        <f t="shared" si="18"/>
        <v>-1256085.5364000001</v>
      </c>
      <c r="I52" s="21">
        <f t="shared" si="19"/>
        <v>-0.78503341319438569</v>
      </c>
      <c r="J52" s="22">
        <f t="shared" si="20"/>
        <v>-0.72123434918226126</v>
      </c>
      <c r="K52" s="49">
        <f>SUM('Region Berlin'!K52+'Region Nord'!K52+'Region Südwest'!K52+'Region West'!K52+'Region Ost'!K52+'Region Süd'!K52+'Region Austria'!K52+'Region Schweiz'!K52)</f>
        <v>485491.99359999993</v>
      </c>
      <c r="L52" s="64">
        <f>IFERROR(E52-K52,0)</f>
        <v>0</v>
      </c>
      <c r="M52" s="129"/>
      <c r="N52" s="130"/>
    </row>
    <row r="53" spans="1:14" s="27" customFormat="1" ht="15" customHeight="1" thickBot="1" x14ac:dyDescent="0.3">
      <c r="A53" s="5"/>
      <c r="B53" s="6" t="s">
        <v>7</v>
      </c>
      <c r="C53" s="42">
        <f>SUM('Region Berlin'!C53+'Region Nord'!C53+'Region Südwest'!C53+'Region West'!C53+'Region Ost'!C53+'Region Süd'!C53+'Region Austria'!C53+'Region Schweiz'!C53)</f>
        <v>795935.45827942807</v>
      </c>
      <c r="D53" s="42">
        <f>SUM('Region Berlin'!D53+'Region Nord'!D53+'Region Südwest'!D53+'Region West'!D53+'Region Ost'!D53+'Region Süd'!D53+'Region Austria'!D53+'Region Schweiz'!D53)</f>
        <v>246246.42742135562</v>
      </c>
      <c r="E53" s="42">
        <f>SUM('Region Berlin'!E53+'Region Nord'!E53+'Region Südwest'!E53+'Region West'!E53+'Region Ost'!E53+'Region Süd'!E53+'Region Austria'!E53+'Region Schweiz'!E53)</f>
        <v>246246.42742135562</v>
      </c>
      <c r="F53" s="64">
        <f t="shared" si="21"/>
        <v>-549689.03085807245</v>
      </c>
      <c r="G53" s="42">
        <f>SUM('Region Berlin'!G53+'Region Nord'!G53+'Region Südwest'!G53+'Region West'!G53+'Region Ost'!G53+'Region Süd'!G53+'Region Austria'!G53+'Region Schweiz'!G53)</f>
        <v>5205195.0500000007</v>
      </c>
      <c r="H53" s="64">
        <f t="shared" si="18"/>
        <v>-4958948.6225786451</v>
      </c>
      <c r="I53" s="21">
        <f t="shared" si="19"/>
        <v>-0.69062010636683291</v>
      </c>
      <c r="J53" s="22">
        <f t="shared" si="20"/>
        <v>-0.95269218058959082</v>
      </c>
      <c r="K53" s="49">
        <f>SUM('Region Berlin'!K53+'Region Nord'!K53+'Region Südwest'!K53+'Region West'!K53+'Region Ost'!K53+'Region Süd'!K53+'Region Austria'!K53+'Region Schweiz'!K53)</f>
        <v>246246.42742135562</v>
      </c>
      <c r="L53" s="64">
        <f>IFERROR(E53-K53,0)</f>
        <v>0</v>
      </c>
      <c r="M53" s="129"/>
      <c r="N53" s="130"/>
    </row>
    <row r="54" spans="1:14" s="27" customFormat="1" ht="5.0999999999999996" customHeight="1" thickBot="1" x14ac:dyDescent="0.3">
      <c r="A54" s="5"/>
      <c r="B54" s="6"/>
      <c r="C54" s="7"/>
      <c r="D54" s="7"/>
      <c r="E54" s="8"/>
      <c r="F54" s="64"/>
      <c r="G54" s="7"/>
      <c r="H54" s="64"/>
      <c r="I54" s="21"/>
      <c r="J54" s="21"/>
      <c r="K54" s="50"/>
      <c r="L54" s="64"/>
      <c r="M54" s="129"/>
      <c r="N54" s="130"/>
    </row>
    <row r="55" spans="1:14" s="27" customFormat="1" ht="15" customHeight="1" thickBot="1" x14ac:dyDescent="0.3">
      <c r="A55" s="5"/>
      <c r="B55" s="6" t="s">
        <v>8</v>
      </c>
      <c r="C55" s="42">
        <f>SUM('Region Berlin'!C55+'Region Nord'!C55+'Region Südwest'!C55+'Region West'!C55+'Region Ost'!C55+'Region Süd'!C55+'Region Austria'!C55+'Region Schweiz'!C55)</f>
        <v>283495</v>
      </c>
      <c r="D55" s="42">
        <f>SUM('Region Berlin'!D55+'Region Nord'!D55+'Region Südwest'!D55+'Region West'!D55+'Region Ost'!D55+'Region Süd'!D55+'Region Austria'!D55+'Region Schweiz'!D55)</f>
        <v>278256</v>
      </c>
      <c r="E55" s="43">
        <f>SUM('Region Berlin'!E55+'Region Nord'!E55+'Region Südwest'!E55+'Region West'!E55+'Region Ost'!E55+'Region Süd'!E55+'Region Austria'!E55+'Region Schweiz'!E55)</f>
        <v>278256</v>
      </c>
      <c r="F55" s="64">
        <f>IFERROR(E55-C55,0)</f>
        <v>-5239</v>
      </c>
      <c r="G55" s="42">
        <f>SUM('Region Berlin'!G55+'Region Nord'!G55+'Region Südwest'!G55+'Region West'!G55+'Region Ost'!G55+'Region Süd'!G55+'Region Austria'!G55+'Region Schweiz'!G55)</f>
        <v>287184</v>
      </c>
      <c r="H55" s="64">
        <f>IFERROR(E55-G55,0)</f>
        <v>-8928</v>
      </c>
      <c r="I55" s="23"/>
      <c r="J55" s="24"/>
      <c r="K55" s="49">
        <f>SUM('Region Berlin'!K55+'Region Nord'!K55+'Region Südwest'!K55+'Region West'!K55+'Region Ost'!K55+'Region Süd'!K55+'Region Austria'!K55+'Region Schweiz'!K55)</f>
        <v>278256</v>
      </c>
      <c r="L55" s="64">
        <f>IFERROR(E55-K55,0)</f>
        <v>0</v>
      </c>
      <c r="M55" s="129"/>
      <c r="N55" s="130"/>
    </row>
    <row r="56" spans="1:14" s="27" customFormat="1" ht="15" customHeight="1" thickBot="1" x14ac:dyDescent="0.3">
      <c r="A56" s="5"/>
      <c r="B56" s="6" t="s">
        <v>9</v>
      </c>
      <c r="C56" s="42">
        <f>SUM('Region Berlin'!C56+'Region Nord'!C56+'Region Südwest'!C56+'Region West'!C56+'Region Ost'!C56+'Region Süd'!C56+'Region Austria'!C56+'Region Schweiz'!C56)</f>
        <v>69279</v>
      </c>
      <c r="D56" s="42">
        <f>SUM('Region Berlin'!D56+'Region Nord'!D56+'Region Südwest'!D56+'Region West'!D56+'Region Ost'!D56+'Region Süd'!D56+'Region Austria'!D56+'Region Schweiz'!D56)</f>
        <v>11688</v>
      </c>
      <c r="E56" s="43">
        <f>SUM('Region Berlin'!E56+'Region Nord'!E56+'Region Südwest'!E56+'Region West'!E56+'Region Ost'!E56+'Region Süd'!E56+'Region Austria'!E56+'Region Schweiz'!E56)</f>
        <v>11688</v>
      </c>
      <c r="F56" s="64">
        <f>IFERROR(E56-C56,0)</f>
        <v>-57591</v>
      </c>
      <c r="G56" s="42">
        <f>SUM('Region Berlin'!G56+'Region Nord'!G56+'Region Südwest'!G56+'Region West'!G56+'Region Ost'!G56+'Region Süd'!G56+'Region Austria'!G56+'Region Schweiz'!G56)</f>
        <v>60755</v>
      </c>
      <c r="H56" s="64">
        <f>IFERROR(E56-G56,0)</f>
        <v>-49067</v>
      </c>
      <c r="I56" s="23"/>
      <c r="J56" s="24"/>
      <c r="K56" s="49">
        <f>SUM('Region Berlin'!K56+'Region Nord'!K56+'Region Südwest'!K56+'Region West'!K56+'Region Ost'!K56+'Region Süd'!K56+'Region Austria'!K56+'Region Schweiz'!K56)</f>
        <v>11688</v>
      </c>
      <c r="L56" s="64">
        <f>IFERROR(E56-K56,0)</f>
        <v>0</v>
      </c>
      <c r="M56" s="129"/>
      <c r="N56" s="130"/>
    </row>
    <row r="57" spans="1:14" s="35" customFormat="1" ht="15" customHeight="1" thickBot="1" x14ac:dyDescent="0.3">
      <c r="A57" s="9"/>
      <c r="B57" s="10" t="s">
        <v>10</v>
      </c>
      <c r="C57" s="11">
        <f>IFERROR(C56/C55,0)</f>
        <v>0.24437468032945908</v>
      </c>
      <c r="D57" s="11">
        <f>IFERROR(D56/D55,0)</f>
        <v>4.2004485078488876E-2</v>
      </c>
      <c r="E57" s="11">
        <f>IFERROR(E56/E55,0)</f>
        <v>4.2004485078488876E-2</v>
      </c>
      <c r="F57" s="65">
        <f>IFERROR(E57-C57,0)</f>
        <v>-0.20237019525097022</v>
      </c>
      <c r="G57" s="11">
        <f>IFERROR(G56/G55,0)</f>
        <v>0.21155426486155218</v>
      </c>
      <c r="H57" s="65">
        <f>IFERROR(E57-G57,0)</f>
        <v>-0.16954977978306329</v>
      </c>
      <c r="I57" s="20">
        <f>IFERROR(E57/C57-1,0)</f>
        <v>-0.82811441421893783</v>
      </c>
      <c r="J57" s="11">
        <f>IFERROR(E57/G57-1,0)</f>
        <v>-0.80144817640061317</v>
      </c>
      <c r="K57" s="12">
        <f>IFERROR(K56/K55,0)</f>
        <v>4.2004485078488876E-2</v>
      </c>
      <c r="L57" s="65">
        <f>IFERROR(E57-K57,0)</f>
        <v>0</v>
      </c>
      <c r="M57" s="129"/>
      <c r="N57" s="130"/>
    </row>
    <row r="58" spans="1:14" s="27" customFormat="1" ht="5.0999999999999996" customHeight="1" thickBot="1" x14ac:dyDescent="0.3">
      <c r="A58" s="5"/>
      <c r="B58" s="6"/>
      <c r="C58" s="7"/>
      <c r="D58" s="13"/>
      <c r="E58" s="14"/>
      <c r="F58" s="64"/>
      <c r="G58" s="13"/>
      <c r="H58" s="64"/>
      <c r="I58" s="21"/>
      <c r="J58" s="22"/>
      <c r="K58" s="51"/>
      <c r="L58" s="64"/>
      <c r="M58" s="129"/>
      <c r="N58" s="130"/>
    </row>
    <row r="59" spans="1:14" s="27" customFormat="1" ht="15" customHeight="1" thickBot="1" x14ac:dyDescent="0.3">
      <c r="A59" s="5"/>
      <c r="B59" s="6" t="s">
        <v>11</v>
      </c>
      <c r="C59" s="42">
        <f>SUM('Region Berlin'!C59+'Region Nord'!C59+'Region Südwest'!C59+'Region West'!C59+'Region Ost'!C59+'Region Süd'!C59+'Region Austria'!C59+'Region Schweiz'!C59)</f>
        <v>101177.01152100001</v>
      </c>
      <c r="D59" s="42">
        <f>SUM('Region Berlin'!D59+'Region Nord'!D59+'Region Südwest'!D59+'Region West'!D59+'Region Ost'!D59+'Region Süd'!D59+'Region Austria'!D59+'Region Schweiz'!D59)</f>
        <v>15379</v>
      </c>
      <c r="E59" s="43">
        <f>SUM('Region Berlin'!E59+'Region Nord'!E59+'Region Südwest'!E59+'Region West'!E59+'Region Ost'!E59+'Region Süd'!E59+'Region Austria'!E59+'Region Schweiz'!E59)</f>
        <v>15379</v>
      </c>
      <c r="F59" s="64">
        <f>IFERROR(E59-C59,0)</f>
        <v>-85798.011521000008</v>
      </c>
      <c r="G59" s="42">
        <f>SUM('Region Berlin'!G59+'Region Nord'!G59+'Region Südwest'!G59+'Region West'!G59+'Region Ost'!G59+'Region Süd'!G59+'Region Austria'!G59+'Region Schweiz'!G59)</f>
        <v>84749</v>
      </c>
      <c r="H59" s="64">
        <f>IFERROR(E59-G59,0)</f>
        <v>-69370</v>
      </c>
      <c r="I59" s="21"/>
      <c r="J59" s="22"/>
      <c r="K59" s="49">
        <f>SUM('Region Berlin'!K59+'Region Nord'!K59+'Region Südwest'!K59+'Region West'!K59+'Region Ost'!K59+'Region Süd'!K59+'Region Austria'!K59+'Region Schweiz'!K59)</f>
        <v>15379</v>
      </c>
      <c r="L59" s="64">
        <f>IFERROR(E59-K59,0)</f>
        <v>0</v>
      </c>
      <c r="M59" s="129"/>
      <c r="N59" s="130"/>
    </row>
    <row r="60" spans="1:14" s="27" customFormat="1" ht="15" customHeight="1" thickBot="1" x14ac:dyDescent="0.3">
      <c r="A60" s="5"/>
      <c r="B60" s="6" t="s">
        <v>12</v>
      </c>
      <c r="C60" s="15">
        <f>IFERROR(C59/C56,0)</f>
        <v>1.4604282902611181</v>
      </c>
      <c r="D60" s="15">
        <f>IFERROR(D59/D56,0)</f>
        <v>1.3157939767282683</v>
      </c>
      <c r="E60" s="15">
        <f>IFERROR(E59/E56,0)</f>
        <v>1.3157939767282683</v>
      </c>
      <c r="F60" s="66">
        <f>IFERROR(E60-C60,0)</f>
        <v>-0.14463431353284983</v>
      </c>
      <c r="G60" s="15">
        <f>IFERROR(G59/G56,0)</f>
        <v>1.3949304583984856</v>
      </c>
      <c r="H60" s="66">
        <f>IFERROR(E60-G60,0)</f>
        <v>-7.9136481670217362E-2</v>
      </c>
      <c r="I60" s="21"/>
      <c r="J60" s="22"/>
      <c r="K60" s="52">
        <f>IFERROR(K59/K56,0)</f>
        <v>1.3157939767282683</v>
      </c>
      <c r="L60" s="66">
        <f>IFERROR(E60-K60,0)</f>
        <v>0</v>
      </c>
      <c r="M60" s="129"/>
      <c r="N60" s="130"/>
    </row>
    <row r="61" spans="1:14" s="27" customFormat="1" ht="5.0999999999999996" customHeight="1" thickBot="1" x14ac:dyDescent="0.3">
      <c r="A61" s="5"/>
      <c r="B61" s="6"/>
      <c r="C61" s="7"/>
      <c r="D61" s="13"/>
      <c r="E61" s="14"/>
      <c r="F61" s="66"/>
      <c r="G61" s="13"/>
      <c r="H61" s="66"/>
      <c r="I61" s="21"/>
      <c r="J61" s="22"/>
      <c r="K61" s="51"/>
      <c r="L61" s="66"/>
      <c r="M61" s="129"/>
      <c r="N61" s="130"/>
    </row>
    <row r="62" spans="1:14" s="27" customFormat="1" ht="15" customHeight="1" thickBot="1" x14ac:dyDescent="0.3">
      <c r="A62" s="5"/>
      <c r="B62" s="6" t="s">
        <v>13</v>
      </c>
      <c r="C62" s="15">
        <f>IFERROR(C51/C56,0)</f>
        <v>96.219575048322341</v>
      </c>
      <c r="D62" s="15">
        <f>IFERROR(D51/D56,0)</f>
        <v>83.623934941820679</v>
      </c>
      <c r="E62" s="15">
        <f>IFERROR(E51/E56,0)</f>
        <v>83.623934941820679</v>
      </c>
      <c r="F62" s="66">
        <f>IFERROR(E62-C62,0)</f>
        <v>-12.595640106501662</v>
      </c>
      <c r="G62" s="15">
        <f>IFERROR(G51/G56,0)</f>
        <v>81.007018516994492</v>
      </c>
      <c r="H62" s="66">
        <f>IFERROR(E62-G62,0)</f>
        <v>2.6169164248261865</v>
      </c>
      <c r="I62" s="21">
        <f>IFERROR(E62/C62-1,0)</f>
        <v>-0.1309051728837507</v>
      </c>
      <c r="J62" s="22">
        <f>IFERROR(E62/G62-1,0)</f>
        <v>3.2304811024209901E-2</v>
      </c>
      <c r="K62" s="52">
        <f>IFERROR(K51/K56,0)</f>
        <v>83.623934941820679</v>
      </c>
      <c r="L62" s="66">
        <f>IFERROR(E62-K62,0)</f>
        <v>0</v>
      </c>
      <c r="M62" s="129"/>
      <c r="N62" s="130"/>
    </row>
    <row r="63" spans="1:14" s="35" customFormat="1" ht="15" customHeight="1" thickBot="1" x14ac:dyDescent="0.3">
      <c r="A63" s="9"/>
      <c r="B63" s="10" t="s">
        <v>14</v>
      </c>
      <c r="C63" s="16">
        <f>IFERROR(C51/C55,0)</f>
        <v>23.513627893870169</v>
      </c>
      <c r="D63" s="16">
        <f>IFERROR(D51/D55,0)</f>
        <v>3.512580327468231</v>
      </c>
      <c r="E63" s="16">
        <f>IFERROR(E51/E55,0)</f>
        <v>3.512580327468231</v>
      </c>
      <c r="F63" s="67">
        <f t="shared" ref="F63:F64" si="22">IFERROR(E63-C63,0)</f>
        <v>-20.001047566401937</v>
      </c>
      <c r="G63" s="16">
        <f>IFERROR(G51/G55,0)</f>
        <v>17.137380250988915</v>
      </c>
      <c r="H63" s="67">
        <f t="shared" ref="H63:H64" si="23">IFERROR(E63-G63,0)</f>
        <v>-13.624799923520683</v>
      </c>
      <c r="I63" s="20">
        <f>IFERROR(E63/C63-1,0)</f>
        <v>-0.85061512654183258</v>
      </c>
      <c r="J63" s="11">
        <f>IFERROR(E63/G63-1,0)</f>
        <v>-0.79503399726072266</v>
      </c>
      <c r="K63" s="53">
        <f>IFERROR(K51/K55,0)</f>
        <v>3.512580327468231</v>
      </c>
      <c r="L63" s="67">
        <f>IFERROR(E63-K63,0)</f>
        <v>0</v>
      </c>
      <c r="M63" s="129"/>
      <c r="N63" s="130"/>
    </row>
    <row r="64" spans="1:14" ht="15" customHeight="1" thickBot="1" x14ac:dyDescent="0.3">
      <c r="A64" s="17"/>
      <c r="B64" s="18" t="s">
        <v>34</v>
      </c>
      <c r="C64" s="19">
        <f>IFERROR(C50/C56,0)</f>
        <v>140.30780872352352</v>
      </c>
      <c r="D64" s="19">
        <f>IFERROR(D50/D56,0)</f>
        <v>146.2298915658244</v>
      </c>
      <c r="E64" s="19">
        <f>IFERROR(E50/E56,0)</f>
        <v>146.2298915658244</v>
      </c>
      <c r="F64" s="69">
        <f t="shared" si="22"/>
        <v>5.9220828423008811</v>
      </c>
      <c r="G64" s="19">
        <f>IFERROR(G50/G56,0)</f>
        <v>195.34777368117855</v>
      </c>
      <c r="H64" s="69">
        <f t="shared" si="23"/>
        <v>-49.117882115354149</v>
      </c>
      <c r="I64" s="25">
        <f>IFERROR(E64/C64-1,0)</f>
        <v>4.2207792254601806E-2</v>
      </c>
      <c r="J64" s="26">
        <f>IFERROR(E64/G64-1,0)</f>
        <v>-0.25143814638767281</v>
      </c>
      <c r="K64" s="54">
        <f>IFERROR(K50/K56,0)</f>
        <v>146.2298915658244</v>
      </c>
      <c r="L64" s="69">
        <f>IFERROR(E64-K64,0)</f>
        <v>0</v>
      </c>
      <c r="M64" s="129"/>
      <c r="N64" s="130"/>
    </row>
    <row r="65" spans="1:14" s="27" customFormat="1" ht="15" customHeight="1" thickBot="1" x14ac:dyDescent="0.3">
      <c r="A65" s="1"/>
      <c r="B65" s="2" t="s">
        <v>24</v>
      </c>
      <c r="C65" s="3">
        <f>SUM(C66:C68)</f>
        <v>14199000.737237152</v>
      </c>
      <c r="D65" s="3">
        <f>SUM(D66:D68)</f>
        <v>3069424.1721211183</v>
      </c>
      <c r="E65" s="4">
        <f>SUM(E66:E68)</f>
        <v>3068857.1807999997</v>
      </c>
      <c r="F65" s="68">
        <f>IFERROR(SUM(F66:F68),0)</f>
        <v>-11130143.556437152</v>
      </c>
      <c r="G65" s="3">
        <f>SUM(G66:G68)</f>
        <v>1103692.8899999999</v>
      </c>
      <c r="H65" s="68">
        <f>IFERROR(E65-G65,0)</f>
        <v>1965164.2907999998</v>
      </c>
      <c r="I65" s="20">
        <f>IFERROR(E65/C65-1,0)</f>
        <v>-0.78386808779072292</v>
      </c>
      <c r="J65" s="11">
        <f>IFERROR(E65/G65-1,0)</f>
        <v>1.780535426662031</v>
      </c>
      <c r="K65" s="48">
        <f>SUM(K66:K68)</f>
        <v>3068857.1807999997</v>
      </c>
      <c r="L65" s="68">
        <f>IFERROR(SUM(L66:L68),0)</f>
        <v>0</v>
      </c>
      <c r="M65" s="129"/>
      <c r="N65" s="130"/>
    </row>
    <row r="66" spans="1:14" s="27" customFormat="1" ht="15" customHeight="1" thickBot="1" x14ac:dyDescent="0.3">
      <c r="A66" s="5"/>
      <c r="B66" s="6" t="s">
        <v>5</v>
      </c>
      <c r="C66" s="42">
        <f>SUM('Region Berlin'!C66+'Region Nord'!C66+'Region Südwest'!C66+'Region West'!C66+'Region Ost'!C66+'Region Süd'!C66+'Region Austria'!C66+'Region Schweiz'!C66)</f>
        <v>10111500.617312206</v>
      </c>
      <c r="D66" s="42">
        <f>SUM('Region Berlin'!D66+'Region Nord'!D66+'Region Südwest'!D66+'Region West'!D66+'Region Ost'!D66+'Region Süd'!D66+'Region Austria'!D66+'Region Schweiz'!D66)</f>
        <v>1956367.6041211186</v>
      </c>
      <c r="E66" s="42">
        <f>SUM('Region Berlin'!E66+'Region Nord'!E66+'Region Südwest'!E66+'Region West'!E66+'Region Ost'!E66+'Region Süd'!E66+'Region Austria'!E66+'Region Schweiz'!E66)</f>
        <v>1955800.6128</v>
      </c>
      <c r="F66" s="64">
        <f>IFERROR(E66-C66,0)</f>
        <v>-8155700.0045122057</v>
      </c>
      <c r="G66" s="42">
        <f>SUM('Region Berlin'!G66+'Region Nord'!G66+'Region Südwest'!G66+'Region West'!G66+'Region Ost'!G66+'Region Süd'!G66+'Region Austria'!G66+'Region Schweiz'!G66)</f>
        <v>413754.54</v>
      </c>
      <c r="H66" s="64">
        <f t="shared" ref="H66:H68" si="24">IFERROR(E66-G66,0)</f>
        <v>1542046.0728</v>
      </c>
      <c r="I66" s="21">
        <f t="shared" ref="I66:I68" si="25">IFERROR(E66/C66-1,0)</f>
        <v>-0.80657662133240493</v>
      </c>
      <c r="J66" s="22">
        <f t="shared" ref="J66:J68" si="26">IFERROR(E66/G66-1,0)</f>
        <v>3.726958676513858</v>
      </c>
      <c r="K66" s="49">
        <f>SUM('Region Berlin'!K66+'Region Nord'!K66+'Region Südwest'!K66+'Region West'!K66+'Region Ost'!K66+'Region Süd'!K66+'Region Austria'!K66+'Region Schweiz'!K66)</f>
        <v>1955800.6128</v>
      </c>
      <c r="L66" s="64">
        <f>IFERROR(E66-K66,0)</f>
        <v>0</v>
      </c>
      <c r="M66" s="129"/>
      <c r="N66" s="130"/>
    </row>
    <row r="67" spans="1:14" s="27" customFormat="1" ht="15" customHeight="1" thickBot="1" x14ac:dyDescent="0.3">
      <c r="A67" s="5"/>
      <c r="B67" s="6" t="s">
        <v>6</v>
      </c>
      <c r="C67" s="42">
        <f>SUM('Region Berlin'!C67+'Region Nord'!C67+'Region Südwest'!C67+'Region West'!C67+'Region Ost'!C67+'Region Süd'!C67+'Region Austria'!C67+'Region Schweiz'!C67)</f>
        <v>3008454.2590437303</v>
      </c>
      <c r="D67" s="42">
        <f>SUM('Region Berlin'!D67+'Region Nord'!D67+'Region Südwest'!D67+'Region West'!D67+'Region Ost'!D67+'Region Süd'!D67+'Region Austria'!D67+'Region Schweiz'!D67)</f>
        <v>1151692.8176000002</v>
      </c>
      <c r="E67" s="42">
        <f>SUM('Region Berlin'!E67+'Region Nord'!E67+'Region Südwest'!E67+'Region West'!E67+'Region Ost'!E67+'Region Süd'!E67+'Region Austria'!E67+'Region Schweiz'!E67)</f>
        <v>1151692.8176000002</v>
      </c>
      <c r="F67" s="64">
        <f t="shared" ref="F67:F68" si="27">IFERROR(E67-C67,0)</f>
        <v>-1856761.4414437301</v>
      </c>
      <c r="G67" s="42">
        <f>SUM('Region Berlin'!G67+'Region Nord'!G67+'Region Südwest'!G67+'Region West'!G67+'Region Ost'!G67+'Region Süd'!G67+'Region Austria'!G67+'Region Schweiz'!G67)</f>
        <v>30203.9</v>
      </c>
      <c r="H67" s="64">
        <f t="shared" si="24"/>
        <v>1121488.9176000003</v>
      </c>
      <c r="I67" s="21">
        <f t="shared" si="25"/>
        <v>-0.61718121053764063</v>
      </c>
      <c r="J67" s="22">
        <f t="shared" si="26"/>
        <v>37.130599611308476</v>
      </c>
      <c r="K67" s="49">
        <f>SUM('Region Berlin'!K67+'Region Nord'!K67+'Region Südwest'!K67+'Region West'!K67+'Region Ost'!K67+'Region Süd'!K67+'Region Austria'!K67+'Region Schweiz'!K67)</f>
        <v>1151692.8176000002</v>
      </c>
      <c r="L67" s="64">
        <f>IFERROR(E67-K67,0)</f>
        <v>0</v>
      </c>
      <c r="M67" s="129"/>
      <c r="N67" s="130"/>
    </row>
    <row r="68" spans="1:14" s="27" customFormat="1" ht="15" customHeight="1" thickBot="1" x14ac:dyDescent="0.3">
      <c r="A68" s="5"/>
      <c r="B68" s="6" t="s">
        <v>7</v>
      </c>
      <c r="C68" s="42">
        <f>SUM('Region Berlin'!C68+'Region Nord'!C68+'Region Südwest'!C68+'Region West'!C68+'Region Ost'!C68+'Region Süd'!C68+'Region Austria'!C68+'Region Schweiz'!C68)</f>
        <v>1079045.860881215</v>
      </c>
      <c r="D68" s="42">
        <f>SUM('Region Berlin'!D68+'Region Nord'!D68+'Region Südwest'!D68+'Region West'!D68+'Region Ost'!D68+'Region Süd'!D68+'Region Austria'!D68+'Region Schweiz'!D68)</f>
        <v>-38636.249599999996</v>
      </c>
      <c r="E68" s="42">
        <f>SUM('Region Berlin'!E68+'Region Nord'!E68+'Region Südwest'!E68+'Region West'!E68+'Region Ost'!E68+'Region Süd'!E68+'Region Austria'!E68+'Region Schweiz'!E68)</f>
        <v>-38636.249599999996</v>
      </c>
      <c r="F68" s="64">
        <f t="shared" si="27"/>
        <v>-1117682.1104812149</v>
      </c>
      <c r="G68" s="42">
        <f>SUM('Region Berlin'!G68+'Region Nord'!G68+'Region Südwest'!G68+'Region West'!G68+'Region Ost'!G68+'Region Süd'!G68+'Region Austria'!G68+'Region Schweiz'!G68)</f>
        <v>659734.44999999995</v>
      </c>
      <c r="H68" s="64">
        <f t="shared" si="24"/>
        <v>-698370.69959999993</v>
      </c>
      <c r="I68" s="21">
        <f t="shared" si="25"/>
        <v>-1.0358059383763794</v>
      </c>
      <c r="J68" s="22">
        <f t="shared" si="26"/>
        <v>-1.0585633349903132</v>
      </c>
      <c r="K68" s="49">
        <f>SUM('Region Berlin'!K68+'Region Nord'!K68+'Region Südwest'!K68+'Region West'!K68+'Region Ost'!K68+'Region Süd'!K68+'Region Austria'!K68+'Region Schweiz'!K68)</f>
        <v>-38636.249599999996</v>
      </c>
      <c r="L68" s="64">
        <f>IFERROR(E68-K68,0)</f>
        <v>0</v>
      </c>
      <c r="M68" s="129"/>
      <c r="N68" s="130"/>
    </row>
    <row r="69" spans="1:14" s="27" customFormat="1" ht="5.0999999999999996" customHeight="1" thickBot="1" x14ac:dyDescent="0.3">
      <c r="A69" s="5"/>
      <c r="B69" s="6"/>
      <c r="C69" s="7"/>
      <c r="D69" s="7"/>
      <c r="E69" s="8"/>
      <c r="F69" s="64"/>
      <c r="G69" s="7"/>
      <c r="H69" s="64"/>
      <c r="I69" s="21"/>
      <c r="J69" s="21"/>
      <c r="K69" s="50"/>
      <c r="L69" s="64"/>
      <c r="M69" s="129"/>
      <c r="N69" s="130"/>
    </row>
    <row r="70" spans="1:14" s="27" customFormat="1" ht="15" customHeight="1" thickBot="1" x14ac:dyDescent="0.3">
      <c r="A70" s="5"/>
      <c r="B70" s="6" t="s">
        <v>8</v>
      </c>
      <c r="C70" s="42">
        <f>SUM('Region Berlin'!C70+'Region Nord'!C70+'Region Südwest'!C70+'Region West'!C70+'Region Ost'!C70+'Region Süd'!C70+'Region Austria'!C70+'Region Schweiz'!C70)</f>
        <v>274350</v>
      </c>
      <c r="D70" s="42">
        <f>SUM('Region Berlin'!D70+'Region Nord'!D70+'Region Südwest'!D70+'Region West'!D70+'Region Ost'!D70+'Region Süd'!D70+'Region Austria'!D70+'Region Schweiz'!D70)</f>
        <v>269280</v>
      </c>
      <c r="E70" s="43">
        <f>SUM('Region Berlin'!E70+'Region Nord'!E70+'Region Südwest'!E70+'Region West'!E70+'Region Ost'!E70+'Region Süd'!E70+'Region Austria'!E70+'Region Schweiz'!E70)</f>
        <v>269280</v>
      </c>
      <c r="F70" s="64">
        <f>IFERROR(E70-C70,0)</f>
        <v>-5070</v>
      </c>
      <c r="G70" s="42">
        <f>SUM('Region Berlin'!G70+'Region Nord'!G70+'Region Südwest'!G70+'Region West'!G70+'Region Ost'!G70+'Region Süd'!G70+'Region Austria'!G70+'Region Schweiz'!G70)</f>
        <v>277920</v>
      </c>
      <c r="H70" s="64">
        <f>IFERROR(E70-G70,0)</f>
        <v>-8640</v>
      </c>
      <c r="I70" s="23"/>
      <c r="J70" s="24"/>
      <c r="K70" s="49">
        <f>SUM('Region Berlin'!K70+'Region Nord'!K70+'Region Südwest'!K70+'Region West'!K70+'Region Ost'!K70+'Region Süd'!K70+'Region Austria'!K70+'Region Schweiz'!K70)</f>
        <v>269280</v>
      </c>
      <c r="L70" s="64">
        <f>IFERROR(E70-K70,0)</f>
        <v>0</v>
      </c>
      <c r="M70" s="129"/>
      <c r="N70" s="130"/>
    </row>
    <row r="71" spans="1:14" s="27" customFormat="1" ht="15" customHeight="1" thickBot="1" x14ac:dyDescent="0.3">
      <c r="A71" s="5"/>
      <c r="B71" s="6" t="s">
        <v>9</v>
      </c>
      <c r="C71" s="42">
        <f>SUM('Region Berlin'!C71+'Region Nord'!C71+'Region Südwest'!C71+'Region West'!C71+'Region Ost'!C71+'Region Süd'!C71+'Region Austria'!C71+'Region Schweiz'!C71)</f>
        <v>104041</v>
      </c>
      <c r="D71" s="42">
        <f>SUM('Region Berlin'!D71+'Region Nord'!D71+'Region Südwest'!D71+'Region West'!D71+'Region Ost'!D71+'Region Süd'!D71+'Region Austria'!D71+'Region Schweiz'!D71)</f>
        <v>17047</v>
      </c>
      <c r="E71" s="43">
        <f>SUM('Region Berlin'!E71+'Region Nord'!E71+'Region Südwest'!E71+'Region West'!E71+'Region Ost'!E71+'Region Süd'!E71+'Region Austria'!E71+'Region Schweiz'!E71)</f>
        <v>17041</v>
      </c>
      <c r="F71" s="64">
        <f>IFERROR(E71-C71,0)</f>
        <v>-87000</v>
      </c>
      <c r="G71" s="42">
        <f>SUM('Region Berlin'!G71+'Region Nord'!G71+'Region Südwest'!G71+'Region West'!G71+'Region Ost'!G71+'Region Süd'!G71+'Region Austria'!G71+'Region Schweiz'!G71)</f>
        <v>5997</v>
      </c>
      <c r="H71" s="64">
        <f>IFERROR(E71-G71,0)</f>
        <v>11044</v>
      </c>
      <c r="I71" s="23"/>
      <c r="J71" s="24"/>
      <c r="K71" s="49">
        <f>SUM('Region Berlin'!K71+'Region Nord'!K71+'Region Südwest'!K71+'Region West'!K71+'Region Ost'!K71+'Region Süd'!K71+'Region Austria'!K71+'Region Schweiz'!K71)</f>
        <v>17041</v>
      </c>
      <c r="L71" s="64">
        <f>IFERROR(E71-K71,0)</f>
        <v>0</v>
      </c>
      <c r="M71" s="129"/>
      <c r="N71" s="130"/>
    </row>
    <row r="72" spans="1:14" s="35" customFormat="1" ht="15" customHeight="1" thickBot="1" x14ac:dyDescent="0.3">
      <c r="A72" s="9"/>
      <c r="B72" s="10" t="s">
        <v>10</v>
      </c>
      <c r="C72" s="11">
        <f>IFERROR(C71/C70,0)</f>
        <v>0.37922726444322946</v>
      </c>
      <c r="D72" s="11">
        <f>IFERROR(D71/D70,0)</f>
        <v>6.3305852644087932E-2</v>
      </c>
      <c r="E72" s="11">
        <f>IFERROR(E71/E70,0)</f>
        <v>6.3283571004159239E-2</v>
      </c>
      <c r="F72" s="65">
        <f>IFERROR(E72-C72,0)</f>
        <v>-0.31594369343907025</v>
      </c>
      <c r="G72" s="11">
        <f>IFERROR(G71/G70,0)</f>
        <v>2.1578151986183073E-2</v>
      </c>
      <c r="H72" s="65">
        <f>IFERROR(E72-G72,0)</f>
        <v>4.170541901797617E-2</v>
      </c>
      <c r="I72" s="20">
        <f>IFERROR(E72/C72-1,0)</f>
        <v>-0.83312494396448433</v>
      </c>
      <c r="J72" s="11">
        <f>IFERROR(E72/G72-1,0)</f>
        <v>1.9327613896074598</v>
      </c>
      <c r="K72" s="12">
        <f>IFERROR(K71/K70,0)</f>
        <v>6.3283571004159239E-2</v>
      </c>
      <c r="L72" s="65">
        <f>IFERROR(E72-K72,0)</f>
        <v>0</v>
      </c>
      <c r="M72" s="129"/>
      <c r="N72" s="130"/>
    </row>
    <row r="73" spans="1:14" s="27" customFormat="1" ht="5.0999999999999996" customHeight="1" thickBot="1" x14ac:dyDescent="0.3">
      <c r="A73" s="5"/>
      <c r="B73" s="6"/>
      <c r="C73" s="7"/>
      <c r="D73" s="13"/>
      <c r="E73" s="14"/>
      <c r="F73" s="64"/>
      <c r="G73" s="13"/>
      <c r="H73" s="64"/>
      <c r="I73" s="21"/>
      <c r="J73" s="22"/>
      <c r="K73" s="51"/>
      <c r="L73" s="64"/>
      <c r="M73" s="129"/>
      <c r="N73" s="130"/>
    </row>
    <row r="74" spans="1:14" s="27" customFormat="1" ht="15" customHeight="1" thickBot="1" x14ac:dyDescent="0.3">
      <c r="A74" s="5"/>
      <c r="B74" s="6" t="s">
        <v>11</v>
      </c>
      <c r="C74" s="42">
        <f>SUM('Region Berlin'!C74+'Region Nord'!C74+'Region Südwest'!C74+'Region West'!C74+'Region Ost'!C74+'Region Süd'!C74+'Region Austria'!C74+'Region Schweiz'!C74)</f>
        <v>163725.35130000001</v>
      </c>
      <c r="D74" s="42">
        <f>SUM('Region Berlin'!D74+'Region Nord'!D74+'Region Südwest'!D74+'Region West'!D74+'Region Ost'!D74+'Region Süd'!D74+'Region Austria'!D74+'Region Schweiz'!D74)</f>
        <v>25722</v>
      </c>
      <c r="E74" s="43">
        <f>SUM('Region Berlin'!E74+'Region Nord'!E74+'Region Südwest'!E74+'Region West'!E74+'Region Ost'!E74+'Region Süd'!E74+'Region Austria'!E74+'Region Schweiz'!E74)</f>
        <v>25712</v>
      </c>
      <c r="F74" s="64">
        <f>IFERROR(E74-C74,0)</f>
        <v>-138013.35130000001</v>
      </c>
      <c r="G74" s="42">
        <f>SUM('Region Berlin'!G74+'Region Nord'!G74+'Region Südwest'!G74+'Region West'!G74+'Region Ost'!G74+'Region Süd'!G74+'Region Austria'!G74+'Region Schweiz'!G74)</f>
        <v>6597</v>
      </c>
      <c r="H74" s="64">
        <f>IFERROR(E74-G74,0)</f>
        <v>19115</v>
      </c>
      <c r="I74" s="21"/>
      <c r="J74" s="22"/>
      <c r="K74" s="49">
        <f>SUM('Region Berlin'!K74+'Region Nord'!K74+'Region Südwest'!K74+'Region West'!K74+'Region Ost'!K74+'Region Süd'!K74+'Region Austria'!K74+'Region Schweiz'!K74)</f>
        <v>25712</v>
      </c>
      <c r="L74" s="64">
        <f>IFERROR(E74-K74,0)</f>
        <v>0</v>
      </c>
      <c r="M74" s="129"/>
      <c r="N74" s="130"/>
    </row>
    <row r="75" spans="1:14" s="27" customFormat="1" ht="15" customHeight="1" thickBot="1" x14ac:dyDescent="0.3">
      <c r="A75" s="5"/>
      <c r="B75" s="6" t="s">
        <v>12</v>
      </c>
      <c r="C75" s="15">
        <f>IFERROR(C74/C71,0)</f>
        <v>1.5736618381215099</v>
      </c>
      <c r="D75" s="15">
        <f>IFERROR(D74/D71,0)</f>
        <v>1.5088871942277233</v>
      </c>
      <c r="E75" s="15">
        <f>IFERROR(E74/E71,0)</f>
        <v>1.5088316413356024</v>
      </c>
      <c r="F75" s="66">
        <f>IFERROR(E75-C75,0)</f>
        <v>-6.4830196785907512E-2</v>
      </c>
      <c r="G75" s="15">
        <f>IFERROR(G74/G71,0)</f>
        <v>1.1000500250125063</v>
      </c>
      <c r="H75" s="66">
        <f>IFERROR(E75-G75,0)</f>
        <v>0.40878161632309618</v>
      </c>
      <c r="I75" s="21"/>
      <c r="J75" s="22"/>
      <c r="K75" s="52">
        <f>IFERROR(K74/K71,0)</f>
        <v>1.5088316413356024</v>
      </c>
      <c r="L75" s="66">
        <f>IFERROR(E75-K75,0)</f>
        <v>0</v>
      </c>
      <c r="M75" s="129"/>
      <c r="N75" s="130"/>
    </row>
    <row r="76" spans="1:14" s="27" customFormat="1" ht="5.0999999999999996" customHeight="1" thickBot="1" x14ac:dyDescent="0.3">
      <c r="A76" s="5"/>
      <c r="B76" s="6"/>
      <c r="C76" s="7"/>
      <c r="D76" s="13"/>
      <c r="E76" s="14"/>
      <c r="F76" s="66"/>
      <c r="G76" s="13"/>
      <c r="H76" s="66"/>
      <c r="I76" s="21"/>
      <c r="J76" s="22"/>
      <c r="K76" s="51"/>
      <c r="L76" s="66"/>
      <c r="M76" s="129"/>
      <c r="N76" s="130"/>
    </row>
    <row r="77" spans="1:14" s="27" customFormat="1" ht="15" customHeight="1" thickBot="1" x14ac:dyDescent="0.3">
      <c r="A77" s="5"/>
      <c r="B77" s="6" t="s">
        <v>13</v>
      </c>
      <c r="C77" s="15">
        <f>IFERROR(C66/C71,0)</f>
        <v>97.187653110910176</v>
      </c>
      <c r="D77" s="15">
        <f>IFERROR(D66/D71,0)</f>
        <v>114.76316091518264</v>
      </c>
      <c r="E77" s="15">
        <f>IFERROR(E66/E71,0)</f>
        <v>114.77029592160085</v>
      </c>
      <c r="F77" s="66">
        <f>IFERROR(E77-C77,0)</f>
        <v>17.582642810690672</v>
      </c>
      <c r="G77" s="15">
        <f>IFERROR(G66/G71,0)</f>
        <v>68.993586793396702</v>
      </c>
      <c r="H77" s="66">
        <f>IFERROR(E77-G77,0)</f>
        <v>45.776709128204146</v>
      </c>
      <c r="I77" s="21">
        <f>IFERROR(E77/C77-1,0)</f>
        <v>0.18091436769880054</v>
      </c>
      <c r="J77" s="22">
        <f>IFERROR(E77/G77-1,0)</f>
        <v>0.66349223537665658</v>
      </c>
      <c r="K77" s="52">
        <f>IFERROR(K66/K71,0)</f>
        <v>114.77029592160085</v>
      </c>
      <c r="L77" s="66">
        <f>IFERROR(E77-K77,0)</f>
        <v>0</v>
      </c>
      <c r="M77" s="129"/>
      <c r="N77" s="130"/>
    </row>
    <row r="78" spans="1:14" s="35" customFormat="1" ht="15" customHeight="1" thickBot="1" x14ac:dyDescent="0.3">
      <c r="A78" s="9"/>
      <c r="B78" s="10" t="s">
        <v>14</v>
      </c>
      <c r="C78" s="16">
        <f>IFERROR(C66/C70,0)</f>
        <v>36.856207826907983</v>
      </c>
      <c r="D78" s="16">
        <f>IFERROR(D66/D70,0)</f>
        <v>7.2651797538663052</v>
      </c>
      <c r="E78" s="16">
        <f>IFERROR(E66/E70,0)</f>
        <v>7.2630741711229945</v>
      </c>
      <c r="F78" s="67">
        <f t="shared" ref="F78:F79" si="28">IFERROR(E78-C78,0)</f>
        <v>-29.593133655784989</v>
      </c>
      <c r="G78" s="16">
        <f>IFERROR(G66/G70,0)</f>
        <v>1.4887541018998272</v>
      </c>
      <c r="H78" s="67">
        <f t="shared" ref="H78:H79" si="29">IFERROR(E78-G78,0)</f>
        <v>5.7743200692231671</v>
      </c>
      <c r="I78" s="20">
        <f>IFERROR(E78/C78-1,0)</f>
        <v>-0.80293484871711707</v>
      </c>
      <c r="J78" s="11">
        <f>IFERROR(E78/G78-1,0)</f>
        <v>3.8786257998244631</v>
      </c>
      <c r="K78" s="53">
        <f>IFERROR(K66/K70,0)</f>
        <v>7.2630741711229945</v>
      </c>
      <c r="L78" s="67">
        <f>IFERROR(E78-K78,0)</f>
        <v>0</v>
      </c>
      <c r="M78" s="129"/>
      <c r="N78" s="130"/>
    </row>
    <row r="79" spans="1:14" ht="15" customHeight="1" thickBot="1" x14ac:dyDescent="0.3">
      <c r="A79" s="17"/>
      <c r="B79" s="18" t="s">
        <v>34</v>
      </c>
      <c r="C79" s="19">
        <f>IFERROR(C65/C71,0)</f>
        <v>136.47505057849455</v>
      </c>
      <c r="D79" s="19">
        <f>IFERROR(D65/D71,0)</f>
        <v>180.05655963636525</v>
      </c>
      <c r="E79" s="19">
        <f>IFERROR(E65/E71,0)</f>
        <v>180.08668392699957</v>
      </c>
      <c r="F79" s="69">
        <f t="shared" si="28"/>
        <v>43.611633348505023</v>
      </c>
      <c r="G79" s="19">
        <f>IFERROR(G65/G71,0)</f>
        <v>184.04083541770885</v>
      </c>
      <c r="H79" s="69">
        <f t="shared" si="29"/>
        <v>-3.954151490709279</v>
      </c>
      <c r="I79" s="25">
        <f>IFERROR(E79/C79-1,0)</f>
        <v>0.31955755402648856</v>
      </c>
      <c r="J79" s="26">
        <f>IFERROR(E79/G79-1,0)</f>
        <v>-2.1485185511871507E-2</v>
      </c>
      <c r="K79" s="54">
        <f>IFERROR(K65/K71,0)</f>
        <v>180.08668392699957</v>
      </c>
      <c r="L79" s="69">
        <f>IFERROR(E79-K79,0)</f>
        <v>0</v>
      </c>
      <c r="M79" s="129"/>
      <c r="N79" s="130"/>
    </row>
    <row r="80" spans="1:14" s="27" customFormat="1" ht="15" customHeight="1" thickBot="1" x14ac:dyDescent="0.3">
      <c r="A80" s="1"/>
      <c r="B80" s="2" t="s">
        <v>25</v>
      </c>
      <c r="C80" s="3">
        <f>SUM(C81:C83)</f>
        <v>17284356.106412746</v>
      </c>
      <c r="D80" s="3">
        <f>SUM(D81:D83)</f>
        <v>4511115.2622653805</v>
      </c>
      <c r="E80" s="4">
        <f>SUM(E81:E83)</f>
        <v>4510456.6316</v>
      </c>
      <c r="F80" s="68">
        <f>IFERROR(SUM(F81:F83),0)</f>
        <v>-12773899.474812748</v>
      </c>
      <c r="G80" s="3">
        <f>SUM(G81:G83)</f>
        <v>2987960.05</v>
      </c>
      <c r="H80" s="68">
        <f>IFERROR(E80-G80,0)</f>
        <v>1522496.5816000002</v>
      </c>
      <c r="I80" s="20">
        <f>IFERROR(E80/C80-1,0)</f>
        <v>-0.73904398845806263</v>
      </c>
      <c r="J80" s="11">
        <f>IFERROR(E80/G80-1,0)</f>
        <v>0.50954382124352704</v>
      </c>
      <c r="K80" s="48">
        <f>SUM(K81:K83)</f>
        <v>4510456.6316</v>
      </c>
      <c r="L80" s="68">
        <f>IFERROR(SUM(L81:L83),0)</f>
        <v>0</v>
      </c>
      <c r="M80" s="129"/>
      <c r="N80" s="130"/>
    </row>
    <row r="81" spans="1:14" s="27" customFormat="1" ht="15" customHeight="1" thickBot="1" x14ac:dyDescent="0.3">
      <c r="A81" s="5"/>
      <c r="B81" s="6" t="s">
        <v>5</v>
      </c>
      <c r="C81" s="42">
        <f>SUM('Region Berlin'!C81+'Region Nord'!C81+'Region Südwest'!C81+'Region West'!C81+'Region Ost'!C81+'Region Süd'!C81+'Region Austria'!C81+'Region Schweiz'!C81)</f>
        <v>12285527.211756187</v>
      </c>
      <c r="D81" s="42">
        <f>SUM('Region Berlin'!D81+'Region Nord'!D81+'Region Südwest'!D81+'Region West'!D81+'Region Ost'!D81+'Region Süd'!D81+'Region Austria'!D81+'Region Schweiz'!D81)</f>
        <v>2884474.9042653809</v>
      </c>
      <c r="E81" s="42">
        <f>SUM('Region Berlin'!E81+'Region Nord'!E81+'Region Südwest'!E81+'Region West'!E81+'Region Ost'!E81+'Region Süd'!E81+'Region Austria'!E81+'Region Schweiz'!E81)</f>
        <v>2883816.2736</v>
      </c>
      <c r="F81" s="64">
        <f>IFERROR(E81-C81,0)</f>
        <v>-9401710.9381561875</v>
      </c>
      <c r="G81" s="42">
        <f>SUM('Region Berlin'!G81+'Region Nord'!G81+'Region Südwest'!G81+'Region West'!G81+'Region Ost'!G81+'Region Süd'!G81+'Region Austria'!G81+'Region Schweiz'!G81)</f>
        <v>1728116.08</v>
      </c>
      <c r="H81" s="64">
        <f t="shared" ref="H81:H83" si="30">IFERROR(E81-G81,0)</f>
        <v>1155700.1935999999</v>
      </c>
      <c r="I81" s="21">
        <f t="shared" ref="I81:I83" si="31">IFERROR(E81/C81-1,0)</f>
        <v>-0.76526719416319089</v>
      </c>
      <c r="J81" s="22">
        <f t="shared" ref="J81:J83" si="32">IFERROR(E81/G81-1,0)</f>
        <v>0.66876305762978605</v>
      </c>
      <c r="K81" s="49">
        <f>SUM('Region Berlin'!K81+'Region Nord'!K81+'Region Südwest'!K81+'Region West'!K81+'Region Ost'!K81+'Region Süd'!K81+'Region Austria'!K81+'Region Schweiz'!K81)</f>
        <v>2883816.2736</v>
      </c>
      <c r="L81" s="64">
        <f>IFERROR(E81-K81,0)</f>
        <v>0</v>
      </c>
      <c r="M81" s="129"/>
      <c r="N81" s="130"/>
    </row>
    <row r="82" spans="1:14" s="27" customFormat="1" ht="15" customHeight="1" thickBot="1" x14ac:dyDescent="0.3">
      <c r="A82" s="5"/>
      <c r="B82" s="6" t="s">
        <v>6</v>
      </c>
      <c r="C82" s="42">
        <f>SUM('Region Berlin'!C82+'Region Nord'!C82+'Region Südwest'!C82+'Region West'!C82+'Region Ost'!C82+'Region Süd'!C82+'Region Austria'!C82+'Region Schweiz'!C82)</f>
        <v>3674221.4658585079</v>
      </c>
      <c r="D82" s="42">
        <f>SUM('Region Berlin'!D82+'Region Nord'!D82+'Region Südwest'!D82+'Region West'!D82+'Region Ost'!D82+'Region Süd'!D82+'Region Austria'!D82+'Region Schweiz'!D82)</f>
        <v>1277304.2588</v>
      </c>
      <c r="E82" s="42">
        <f>SUM('Region Berlin'!E82+'Region Nord'!E82+'Region Südwest'!E82+'Region West'!E82+'Region Ost'!E82+'Region Süd'!E82+'Region Austria'!E82+'Region Schweiz'!E82)</f>
        <v>1277304.2588</v>
      </c>
      <c r="F82" s="64">
        <f t="shared" ref="F82:F83" si="33">IFERROR(E82-C82,0)</f>
        <v>-2396917.2070585079</v>
      </c>
      <c r="G82" s="42">
        <f>SUM('Region Berlin'!G82+'Region Nord'!G82+'Region Südwest'!G82+'Region West'!G82+'Region Ost'!G82+'Region Süd'!G82+'Region Austria'!G82+'Region Schweiz'!G82)</f>
        <v>314241.2</v>
      </c>
      <c r="H82" s="64">
        <f t="shared" si="30"/>
        <v>963063.0588</v>
      </c>
      <c r="I82" s="21">
        <f t="shared" si="31"/>
        <v>-0.65236056926101793</v>
      </c>
      <c r="J82" s="22">
        <f t="shared" si="32"/>
        <v>3.0647256273206693</v>
      </c>
      <c r="K82" s="49">
        <f>SUM('Region Berlin'!K82+'Region Nord'!K82+'Region Südwest'!K82+'Region West'!K82+'Region Ost'!K82+'Region Süd'!K82+'Region Austria'!K82+'Region Schweiz'!K82)</f>
        <v>1277304.2588</v>
      </c>
      <c r="L82" s="64">
        <f>IFERROR(E82-K82,0)</f>
        <v>0</v>
      </c>
      <c r="M82" s="129"/>
      <c r="N82" s="130"/>
    </row>
    <row r="83" spans="1:14" s="27" customFormat="1" ht="15" customHeight="1" thickBot="1" x14ac:dyDescent="0.3">
      <c r="A83" s="5"/>
      <c r="B83" s="6" t="s">
        <v>7</v>
      </c>
      <c r="C83" s="42">
        <f>SUM('Region Berlin'!C83+'Region Nord'!C83+'Region Südwest'!C83+'Region West'!C83+'Region Ost'!C83+'Region Süd'!C83+'Region Austria'!C83+'Region Schweiz'!C83)</f>
        <v>1324607.4287980527</v>
      </c>
      <c r="D83" s="42">
        <f>SUM('Region Berlin'!D83+'Region Nord'!D83+'Region Südwest'!D83+'Region West'!D83+'Region Ost'!D83+'Region Süd'!D83+'Region Austria'!D83+'Region Schweiz'!D83)</f>
        <v>349336.0992</v>
      </c>
      <c r="E83" s="42">
        <f>SUM('Region Berlin'!E83+'Region Nord'!E83+'Region Südwest'!E83+'Region West'!E83+'Region Ost'!E83+'Region Süd'!E83+'Region Austria'!E83+'Region Schweiz'!E83)</f>
        <v>349336.0992</v>
      </c>
      <c r="F83" s="64">
        <f t="shared" si="33"/>
        <v>-975271.32959805266</v>
      </c>
      <c r="G83" s="42">
        <f>SUM('Region Berlin'!G83+'Region Nord'!G83+'Region Südwest'!G83+'Region West'!G83+'Region Ost'!G83+'Region Süd'!G83+'Region Austria'!G83+'Region Schweiz'!G83)</f>
        <v>945602.77</v>
      </c>
      <c r="H83" s="64">
        <f t="shared" si="30"/>
        <v>-596266.67079999996</v>
      </c>
      <c r="I83" s="21">
        <f t="shared" si="31"/>
        <v>-0.73627197643230247</v>
      </c>
      <c r="J83" s="22">
        <f t="shared" si="32"/>
        <v>-0.63056781316323773</v>
      </c>
      <c r="K83" s="49">
        <f>SUM('Region Berlin'!K83+'Region Nord'!K83+'Region Südwest'!K83+'Region West'!K83+'Region Ost'!K83+'Region Süd'!K83+'Region Austria'!K83+'Region Schweiz'!K83)</f>
        <v>349336.0992</v>
      </c>
      <c r="L83" s="64">
        <f>IFERROR(E83-K83,0)</f>
        <v>0</v>
      </c>
      <c r="M83" s="129"/>
      <c r="N83" s="130"/>
    </row>
    <row r="84" spans="1:14" s="27" customFormat="1" ht="5.0999999999999996" customHeight="1" thickBot="1" x14ac:dyDescent="0.3">
      <c r="A84" s="5"/>
      <c r="B84" s="6"/>
      <c r="C84" s="7"/>
      <c r="D84" s="7"/>
      <c r="E84" s="8"/>
      <c r="F84" s="64"/>
      <c r="G84" s="7"/>
      <c r="H84" s="64"/>
      <c r="I84" s="21"/>
      <c r="J84" s="21"/>
      <c r="K84" s="50"/>
      <c r="L84" s="64"/>
      <c r="M84" s="129"/>
      <c r="N84" s="130"/>
    </row>
    <row r="85" spans="1:14" s="27" customFormat="1" ht="15" customHeight="1" thickBot="1" x14ac:dyDescent="0.3">
      <c r="A85" s="5"/>
      <c r="B85" s="6" t="s">
        <v>8</v>
      </c>
      <c r="C85" s="42">
        <f>SUM('Region Berlin'!C85+'Region Nord'!C85+'Region Südwest'!C85+'Region West'!C85+'Region Ost'!C85+'Region Süd'!C85+'Region Austria'!C85+'Region Schweiz'!C85)</f>
        <v>283495</v>
      </c>
      <c r="D85" s="42">
        <f>SUM('Region Berlin'!D85+'Region Nord'!D85+'Region Südwest'!D85+'Region West'!D85+'Region Ost'!D85+'Region Süd'!D85+'Region Austria'!D85+'Region Schweiz'!D85)</f>
        <v>281945</v>
      </c>
      <c r="E85" s="43">
        <f>SUM('Region Berlin'!E85+'Region Nord'!E85+'Region Südwest'!E85+'Region West'!E85+'Region Ost'!E85+'Region Süd'!E85+'Region Austria'!E85+'Region Schweiz'!E85)</f>
        <v>281945</v>
      </c>
      <c r="F85" s="64">
        <f>IFERROR(E85-C85,0)</f>
        <v>-1550</v>
      </c>
      <c r="G85" s="42">
        <f>SUM('Region Berlin'!G85+'Region Nord'!G85+'Region Südwest'!G85+'Region West'!G85+'Region Ost'!G85+'Region Süd'!G85+'Region Austria'!G85+'Region Schweiz'!G85)</f>
        <v>287184</v>
      </c>
      <c r="H85" s="64">
        <f>IFERROR(E85-G85,0)</f>
        <v>-5239</v>
      </c>
      <c r="I85" s="23"/>
      <c r="J85" s="24"/>
      <c r="K85" s="49">
        <f>SUM('Region Berlin'!K85+'Region Nord'!K85+'Region Südwest'!K85+'Region West'!K85+'Region Ost'!K85+'Region Süd'!K85+'Region Austria'!K85+'Region Schweiz'!K85)</f>
        <v>281945</v>
      </c>
      <c r="L85" s="64">
        <f>IFERROR(E85-K85,0)</f>
        <v>0</v>
      </c>
      <c r="M85" s="129"/>
      <c r="N85" s="130"/>
    </row>
    <row r="86" spans="1:14" s="27" customFormat="1" ht="15" customHeight="1" thickBot="1" x14ac:dyDescent="0.3">
      <c r="A86" s="5"/>
      <c r="B86" s="6" t="s">
        <v>9</v>
      </c>
      <c r="C86" s="42">
        <f>SUM('Region Berlin'!C86+'Region Nord'!C86+'Region Südwest'!C86+'Region West'!C86+'Region Ost'!C86+'Region Süd'!C86+'Region Austria'!C86+'Region Schweiz'!C86)</f>
        <v>119667</v>
      </c>
      <c r="D86" s="42">
        <f>SUM('Region Berlin'!D86+'Region Nord'!D86+'Region Südwest'!D86+'Region West'!D86+'Region Ost'!D86+'Region Süd'!D86+'Region Austria'!D86+'Region Schweiz'!D86)</f>
        <v>26840</v>
      </c>
      <c r="E86" s="43">
        <f>SUM('Region Berlin'!E86+'Region Nord'!E86+'Region Südwest'!E86+'Region West'!E86+'Region Ost'!E86+'Region Süd'!E86+'Region Austria'!E86+'Region Schweiz'!E86)</f>
        <v>26835</v>
      </c>
      <c r="F86" s="64">
        <f>IFERROR(E86-C86,0)</f>
        <v>-92832</v>
      </c>
      <c r="G86" s="42">
        <f>SUM('Region Berlin'!G86+'Region Nord'!G86+'Region Südwest'!G86+'Region West'!G86+'Region Ost'!G86+'Region Süd'!G86+'Region Austria'!G86+'Region Schweiz'!G86)</f>
        <v>24226</v>
      </c>
      <c r="H86" s="64">
        <f>IFERROR(E86-G86,0)</f>
        <v>2609</v>
      </c>
      <c r="I86" s="23"/>
      <c r="J86" s="24"/>
      <c r="K86" s="49">
        <f>SUM('Region Berlin'!K86+'Region Nord'!K86+'Region Südwest'!K86+'Region West'!K86+'Region Ost'!K86+'Region Süd'!K86+'Region Austria'!K86+'Region Schweiz'!K86)</f>
        <v>26835</v>
      </c>
      <c r="L86" s="64">
        <f>IFERROR(E86-K86,0)</f>
        <v>0</v>
      </c>
      <c r="M86" s="129"/>
      <c r="N86" s="130"/>
    </row>
    <row r="87" spans="1:14" s="35" customFormat="1" ht="15" customHeight="1" thickBot="1" x14ac:dyDescent="0.3">
      <c r="A87" s="9"/>
      <c r="B87" s="10" t="s">
        <v>10</v>
      </c>
      <c r="C87" s="11">
        <f>IFERROR(C86/C85,0)</f>
        <v>0.42211326478421135</v>
      </c>
      <c r="D87" s="11">
        <f>IFERROR(D86/D85,0)</f>
        <v>9.5195871535228502E-2</v>
      </c>
      <c r="E87" s="11">
        <f>IFERROR(E86/E85,0)</f>
        <v>9.5178137580024469E-2</v>
      </c>
      <c r="F87" s="65">
        <f>IFERROR(E87-C87,0)</f>
        <v>-0.32693512720418688</v>
      </c>
      <c r="G87" s="11">
        <f>IFERROR(G86/G85,0)</f>
        <v>8.4357067246086131E-2</v>
      </c>
      <c r="H87" s="65">
        <f>IFERROR(E87-G87,0)</f>
        <v>1.0821070333938337E-2</v>
      </c>
      <c r="I87" s="20">
        <f>IFERROR(E87/C87-1,0)</f>
        <v>-0.77451990846892593</v>
      </c>
      <c r="J87" s="11">
        <f>IFERROR(E87/G87-1,0)</f>
        <v>0.12827698599776061</v>
      </c>
      <c r="K87" s="12">
        <f>IFERROR(K86/K85,0)</f>
        <v>9.5178137580024469E-2</v>
      </c>
      <c r="L87" s="65">
        <f>IFERROR(E87-K87,0)</f>
        <v>0</v>
      </c>
      <c r="M87" s="129"/>
      <c r="N87" s="130"/>
    </row>
    <row r="88" spans="1:14" s="27" customFormat="1" ht="5.0999999999999996" customHeight="1" thickBot="1" x14ac:dyDescent="0.3">
      <c r="A88" s="5"/>
      <c r="B88" s="6"/>
      <c r="C88" s="7"/>
      <c r="D88" s="13"/>
      <c r="E88" s="14"/>
      <c r="F88" s="64"/>
      <c r="G88" s="13"/>
      <c r="H88" s="64"/>
      <c r="I88" s="21"/>
      <c r="J88" s="22"/>
      <c r="K88" s="51"/>
      <c r="L88" s="64"/>
      <c r="M88" s="129"/>
      <c r="N88" s="130"/>
    </row>
    <row r="89" spans="1:14" s="27" customFormat="1" ht="15" customHeight="1" thickBot="1" x14ac:dyDescent="0.3">
      <c r="A89" s="5"/>
      <c r="B89" s="6" t="s">
        <v>11</v>
      </c>
      <c r="C89" s="42">
        <f>SUM('Region Berlin'!C89+'Region Nord'!C89+'Region Südwest'!C89+'Region West'!C89+'Region Ost'!C89+'Region Süd'!C89+'Region Austria'!C89+'Region Schweiz'!C89)</f>
        <v>184614.10225</v>
      </c>
      <c r="D89" s="42">
        <f>SUM('Region Berlin'!D89+'Region Nord'!D89+'Region Südwest'!D89+'Region West'!D89+'Region Ost'!D89+'Region Süd'!D89+'Region Austria'!D89+'Region Schweiz'!D89)</f>
        <v>41785</v>
      </c>
      <c r="E89" s="43">
        <f>SUM('Region Berlin'!E89+'Region Nord'!E89+'Region Südwest'!E89+'Region West'!E89+'Region Ost'!E89+'Region Süd'!E89+'Region Austria'!E89+'Region Schweiz'!E89)</f>
        <v>41778</v>
      </c>
      <c r="F89" s="64">
        <f>IFERROR(E89-C89,0)</f>
        <v>-142836.10225</v>
      </c>
      <c r="G89" s="42">
        <f>SUM('Region Berlin'!G89+'Region Nord'!G89+'Region Südwest'!G89+'Region West'!G89+'Region Ost'!G89+'Region Süd'!G89+'Region Austria'!G89+'Region Schweiz'!G89)</f>
        <v>32065</v>
      </c>
      <c r="H89" s="64">
        <f>IFERROR(E89-G89,0)</f>
        <v>9713</v>
      </c>
      <c r="I89" s="21"/>
      <c r="J89" s="22"/>
      <c r="K89" s="49">
        <f>SUM('Region Berlin'!K89+'Region Nord'!K89+'Region Südwest'!K89+'Region West'!K89+'Region Ost'!K89+'Region Süd'!K89+'Region Austria'!K89+'Region Schweiz'!K89)</f>
        <v>41778</v>
      </c>
      <c r="L89" s="64">
        <f>IFERROR(E89-K89,0)</f>
        <v>0</v>
      </c>
      <c r="M89" s="129"/>
      <c r="N89" s="130"/>
    </row>
    <row r="90" spans="1:14" s="27" customFormat="1" ht="15" customHeight="1" thickBot="1" x14ac:dyDescent="0.3">
      <c r="A90" s="5"/>
      <c r="B90" s="6" t="s">
        <v>12</v>
      </c>
      <c r="C90" s="15">
        <f>IFERROR(C89/C86,0)</f>
        <v>1.5427319331979576</v>
      </c>
      <c r="D90" s="15">
        <f>IFERROR(D89/D86,0)</f>
        <v>1.5568181818181819</v>
      </c>
      <c r="E90" s="15">
        <f>IFERROR(E89/E86,0)</f>
        <v>1.5568474007825601</v>
      </c>
      <c r="F90" s="66">
        <f>IFERROR(E90-C90,0)</f>
        <v>1.411546758460247E-2</v>
      </c>
      <c r="G90" s="15">
        <f>IFERROR(G89/G86,0)</f>
        <v>1.3235779740774374</v>
      </c>
      <c r="H90" s="66">
        <f>IFERROR(E90-G90,0)</f>
        <v>0.23326942670512274</v>
      </c>
      <c r="I90" s="21"/>
      <c r="J90" s="22"/>
      <c r="K90" s="52">
        <f>IFERROR(K89/K86,0)</f>
        <v>1.5568474007825601</v>
      </c>
      <c r="L90" s="66">
        <f>IFERROR(E90-K90,0)</f>
        <v>0</v>
      </c>
      <c r="M90" s="129"/>
      <c r="N90" s="130"/>
    </row>
    <row r="91" spans="1:14" s="27" customFormat="1" ht="5.0999999999999996" customHeight="1" thickBot="1" x14ac:dyDescent="0.3">
      <c r="A91" s="5"/>
      <c r="B91" s="6"/>
      <c r="C91" s="7"/>
      <c r="D91" s="13"/>
      <c r="E91" s="14"/>
      <c r="F91" s="66"/>
      <c r="G91" s="13"/>
      <c r="H91" s="66"/>
      <c r="I91" s="21"/>
      <c r="J91" s="22"/>
      <c r="K91" s="51"/>
      <c r="L91" s="66"/>
      <c r="M91" s="129"/>
      <c r="N91" s="130"/>
    </row>
    <row r="92" spans="1:14" s="27" customFormat="1" ht="15" customHeight="1" thickBot="1" x14ac:dyDescent="0.3">
      <c r="A92" s="5"/>
      <c r="B92" s="6" t="s">
        <v>13</v>
      </c>
      <c r="C92" s="15">
        <f>IFERROR(C81/C86,0)</f>
        <v>102.66428682724717</v>
      </c>
      <c r="D92" s="15">
        <f>IFERROR(D81/D86,0)</f>
        <v>107.46925872821836</v>
      </c>
      <c r="E92" s="15">
        <f>IFERROR(E81/E86,0)</f>
        <v>107.46473909446618</v>
      </c>
      <c r="F92" s="66">
        <f>IFERROR(E92-C92,0)</f>
        <v>4.8004522672190149</v>
      </c>
      <c r="G92" s="15">
        <f>IFERROR(G81/G86,0)</f>
        <v>71.333116486419556</v>
      </c>
      <c r="H92" s="66">
        <f>IFERROR(E92-G92,0)</f>
        <v>36.131622608046627</v>
      </c>
      <c r="I92" s="21">
        <f>IFERROR(E92/C92-1,0)</f>
        <v>4.6758735832809206E-2</v>
      </c>
      <c r="J92" s="22">
        <f>IFERROR(E92/G92-1,0)</f>
        <v>0.50651961371862098</v>
      </c>
      <c r="K92" s="52">
        <f>IFERROR(K81/K86,0)</f>
        <v>107.46473909446618</v>
      </c>
      <c r="L92" s="66">
        <f>IFERROR(E92-K92,0)</f>
        <v>0</v>
      </c>
      <c r="M92" s="129"/>
      <c r="N92" s="130"/>
    </row>
    <row r="93" spans="1:14" s="35" customFormat="1" ht="15" customHeight="1" thickBot="1" x14ac:dyDescent="0.3">
      <c r="A93" s="9"/>
      <c r="B93" s="10" t="s">
        <v>14</v>
      </c>
      <c r="C93" s="16">
        <f>IFERROR(C81/C85,0)</f>
        <v>43.335957289392006</v>
      </c>
      <c r="D93" s="16">
        <f>IFERROR(D81/D85,0)</f>
        <v>10.23062974787771</v>
      </c>
      <c r="E93" s="16">
        <f>IFERROR(E81/E85,0)</f>
        <v>10.228293722534536</v>
      </c>
      <c r="F93" s="67">
        <f t="shared" ref="F93:F94" si="34">IFERROR(E93-C93,0)</f>
        <v>-33.107663566857468</v>
      </c>
      <c r="G93" s="16">
        <f>IFERROR(G81/G85,0)</f>
        <v>6.0174525043177898</v>
      </c>
      <c r="H93" s="67">
        <f t="shared" ref="H93:H94" si="35">IFERROR(E93-G93,0)</f>
        <v>4.2108412182167463</v>
      </c>
      <c r="I93" s="20">
        <f>IFERROR(E93/C93-1,0)</f>
        <v>-0.76397674443346686</v>
      </c>
      <c r="J93" s="11">
        <f>IFERROR(E93/G93-1,0)</f>
        <v>0.6997714091129561</v>
      </c>
      <c r="K93" s="53">
        <f>IFERROR(K81/K85,0)</f>
        <v>10.228293722534536</v>
      </c>
      <c r="L93" s="67">
        <f>IFERROR(E93-K93,0)</f>
        <v>0</v>
      </c>
      <c r="M93" s="129"/>
      <c r="N93" s="130"/>
    </row>
    <row r="94" spans="1:14" ht="15" customHeight="1" thickBot="1" x14ac:dyDescent="0.3">
      <c r="A94" s="17"/>
      <c r="B94" s="18" t="s">
        <v>34</v>
      </c>
      <c r="C94" s="19">
        <f>IFERROR(C80/C86,0)</f>
        <v>144.43711387778373</v>
      </c>
      <c r="D94" s="19">
        <f>IFERROR(D80/D86,0)</f>
        <v>168.07433913060285</v>
      </c>
      <c r="E94" s="19">
        <f>IFERROR(E80/E86,0)</f>
        <v>168.08111166759829</v>
      </c>
      <c r="F94" s="69">
        <f t="shared" si="34"/>
        <v>23.643997789814563</v>
      </c>
      <c r="G94" s="19">
        <f>IFERROR(G80/G86,0)</f>
        <v>123.33691282093618</v>
      </c>
      <c r="H94" s="69">
        <f t="shared" si="35"/>
        <v>44.744198846662115</v>
      </c>
      <c r="I94" s="25">
        <f>IFERROR(E94/C94-1,0)</f>
        <v>0.16369752312983121</v>
      </c>
      <c r="J94" s="26">
        <f>IFERROR(E94/G94-1,0)</f>
        <v>0.36278027253384337</v>
      </c>
      <c r="K94" s="54">
        <f>IFERROR(K80/K86,0)</f>
        <v>168.08111166759829</v>
      </c>
      <c r="L94" s="69">
        <f>IFERROR(E94-K94,0)</f>
        <v>0</v>
      </c>
      <c r="M94" s="129"/>
      <c r="N94" s="130"/>
    </row>
    <row r="95" spans="1:14" s="27" customFormat="1" ht="15" customHeight="1" thickBot="1" x14ac:dyDescent="0.3">
      <c r="A95" s="1"/>
      <c r="B95" s="2" t="s">
        <v>26</v>
      </c>
      <c r="C95" s="3">
        <f>SUM(C96:C98)</f>
        <v>19179488.125783984</v>
      </c>
      <c r="D95" s="3">
        <f>SUM(D96:D98)</f>
        <v>9346948.3076000009</v>
      </c>
      <c r="E95" s="4">
        <f>SUM(E96:E98)</f>
        <v>9346948.3076000009</v>
      </c>
      <c r="F95" s="68">
        <f>IFERROR(SUM(F96:F98),0)</f>
        <v>-9832539.8181839827</v>
      </c>
      <c r="G95" s="3">
        <f>SUM(G96:G98)</f>
        <v>7607318.6500000004</v>
      </c>
      <c r="H95" s="68">
        <f>IFERROR(E95-G95,0)</f>
        <v>1739629.6576000005</v>
      </c>
      <c r="I95" s="20">
        <f>IFERROR(E95/C95-1,0)</f>
        <v>-0.51265913634919102</v>
      </c>
      <c r="J95" s="11">
        <f>IFERROR(E95/G95-1,0)</f>
        <v>0.22867842634671298</v>
      </c>
      <c r="K95" s="48">
        <f>SUM(K96:K98)</f>
        <v>9346948.3076000009</v>
      </c>
      <c r="L95" s="68">
        <f>IFERROR(SUM(L96:L98),0)</f>
        <v>0</v>
      </c>
      <c r="M95" s="129"/>
      <c r="N95" s="130"/>
    </row>
    <row r="96" spans="1:14" s="27" customFormat="1" ht="15" customHeight="1" thickBot="1" x14ac:dyDescent="0.3">
      <c r="A96" s="5"/>
      <c r="B96" s="6" t="s">
        <v>5</v>
      </c>
      <c r="C96" s="42">
        <f>SUM('Region Berlin'!C96+'Region Nord'!C96+'Region Südwest'!C96+'Region West'!C96+'Region Ost'!C96+'Region Süd'!C96+'Region Austria'!C96+'Region Schweiz'!C96)</f>
        <v>13998005.604203727</v>
      </c>
      <c r="D96" s="42">
        <f>SUM('Region Berlin'!D96+'Region Nord'!D96+'Region Südwest'!D96+'Region West'!D96+'Region Ost'!D96+'Region Süd'!D96+'Region Austria'!D96+'Region Schweiz'!D96)</f>
        <v>6703704.0820000004</v>
      </c>
      <c r="E96" s="42">
        <f>SUM('Region Berlin'!E96+'Region Nord'!E96+'Region Südwest'!E96+'Region West'!E96+'Region Ost'!E96+'Region Süd'!E96+'Region Austria'!E96+'Region Schweiz'!E96)</f>
        <v>6703704.0820000004</v>
      </c>
      <c r="F96" s="64">
        <f>IFERROR(E96-C96,0)</f>
        <v>-7294301.5222037267</v>
      </c>
      <c r="G96" s="42">
        <f>SUM('Region Berlin'!G96+'Region Nord'!G96+'Region Südwest'!G96+'Region West'!G96+'Region Ost'!G96+'Region Süd'!G96+'Region Austria'!G96+'Region Schweiz'!G96)</f>
        <v>4417660.9000000004</v>
      </c>
      <c r="H96" s="64">
        <f t="shared" ref="H96:H98" si="36">IFERROR(E96-G96,0)</f>
        <v>2286043.182</v>
      </c>
      <c r="I96" s="21">
        <f t="shared" ref="I96:I98" si="37">IFERROR(E96/C96-1,0)</f>
        <v>-0.52109577095848447</v>
      </c>
      <c r="J96" s="22">
        <f t="shared" ref="J96:J98" si="38">IFERROR(E96/G96-1,0)</f>
        <v>0.51747819349375601</v>
      </c>
      <c r="K96" s="49">
        <f>SUM('Region Berlin'!K96+'Region Nord'!K96+'Region Südwest'!K96+'Region West'!K96+'Region Ost'!K96+'Region Süd'!K96+'Region Austria'!K96+'Region Schweiz'!K96)</f>
        <v>6703704.0820000004</v>
      </c>
      <c r="L96" s="64">
        <f>IFERROR(E96-K96,0)</f>
        <v>0</v>
      </c>
      <c r="M96" s="129"/>
      <c r="N96" s="130"/>
    </row>
    <row r="97" spans="1:14" s="27" customFormat="1" ht="15" customHeight="1" thickBot="1" x14ac:dyDescent="0.3">
      <c r="A97" s="5"/>
      <c r="B97" s="6" t="s">
        <v>6</v>
      </c>
      <c r="C97" s="42">
        <f>SUM('Region Berlin'!C97+'Region Nord'!C97+'Region Südwest'!C97+'Region West'!C97+'Region Ost'!C97+'Region Süd'!C97+'Region Austria'!C97+'Region Schweiz'!C97)</f>
        <v>3889945.5362970862</v>
      </c>
      <c r="D97" s="42">
        <f>SUM('Region Berlin'!D97+'Region Nord'!D97+'Region Südwest'!D97+'Region West'!D97+'Region Ost'!D97+'Region Süd'!D97+'Region Austria'!D97+'Region Schweiz'!D97)</f>
        <v>2040911.2880000002</v>
      </c>
      <c r="E97" s="42">
        <f>SUM('Region Berlin'!E97+'Region Nord'!E97+'Region Südwest'!E97+'Region West'!E97+'Region Ost'!E97+'Region Süd'!E97+'Region Austria'!E97+'Region Schweiz'!E97)</f>
        <v>2040911.2880000002</v>
      </c>
      <c r="F97" s="64">
        <f t="shared" ref="F97:F98" si="39">IFERROR(E97-C97,0)</f>
        <v>-1849034.248297086</v>
      </c>
      <c r="G97" s="42">
        <f>SUM('Region Berlin'!G97+'Region Nord'!G97+'Region Südwest'!G97+'Region West'!G97+'Region Ost'!G97+'Region Süd'!G97+'Region Austria'!G97+'Region Schweiz'!G97)</f>
        <v>951015.39999999991</v>
      </c>
      <c r="H97" s="64">
        <f t="shared" si="36"/>
        <v>1089895.8880000003</v>
      </c>
      <c r="I97" s="21">
        <f t="shared" si="37"/>
        <v>-0.47533679611802926</v>
      </c>
      <c r="J97" s="22">
        <f t="shared" si="38"/>
        <v>1.1460339001871058</v>
      </c>
      <c r="K97" s="49">
        <f>SUM('Region Berlin'!K97+'Region Nord'!K97+'Region Südwest'!K97+'Region West'!K97+'Region Ost'!K97+'Region Süd'!K97+'Region Austria'!K97+'Region Schweiz'!K97)</f>
        <v>2040911.2880000002</v>
      </c>
      <c r="L97" s="64">
        <f>IFERROR(E97-K97,0)</f>
        <v>0</v>
      </c>
      <c r="M97" s="129"/>
      <c r="N97" s="130"/>
    </row>
    <row r="98" spans="1:14" s="27" customFormat="1" ht="15" customHeight="1" thickBot="1" x14ac:dyDescent="0.3">
      <c r="A98" s="5"/>
      <c r="B98" s="6" t="s">
        <v>7</v>
      </c>
      <c r="C98" s="42">
        <f>SUM('Region Berlin'!C98+'Region Nord'!C98+'Region Südwest'!C98+'Region West'!C98+'Region Ost'!C98+'Region Süd'!C98+'Region Austria'!C98+'Region Schweiz'!C98)</f>
        <v>1291536.9852831706</v>
      </c>
      <c r="D98" s="42">
        <f>SUM('Region Berlin'!D98+'Region Nord'!D98+'Region Südwest'!D98+'Region West'!D98+'Region Ost'!D98+'Region Süd'!D98+'Region Austria'!D98+'Region Schweiz'!D98)</f>
        <v>602332.93760000018</v>
      </c>
      <c r="E98" s="42">
        <f>SUM('Region Berlin'!E98+'Region Nord'!E98+'Region Südwest'!E98+'Region West'!E98+'Region Ost'!E98+'Region Süd'!E98+'Region Austria'!E98+'Region Schweiz'!E98)</f>
        <v>602332.93760000018</v>
      </c>
      <c r="F98" s="64">
        <f t="shared" si="39"/>
        <v>-689204.04768317041</v>
      </c>
      <c r="G98" s="42">
        <f>SUM('Region Berlin'!G98+'Region Nord'!G98+'Region Südwest'!G98+'Region West'!G98+'Region Ost'!G98+'Region Süd'!G98+'Region Austria'!G98+'Region Schweiz'!G98)</f>
        <v>2238642.35</v>
      </c>
      <c r="H98" s="64">
        <f t="shared" si="36"/>
        <v>-1636309.4123999998</v>
      </c>
      <c r="I98" s="21">
        <f t="shared" si="37"/>
        <v>-0.53363090297569904</v>
      </c>
      <c r="J98" s="22">
        <f t="shared" si="38"/>
        <v>-0.73093829052237835</v>
      </c>
      <c r="K98" s="49">
        <f>SUM('Region Berlin'!K98+'Region Nord'!K98+'Region Südwest'!K98+'Region West'!K98+'Region Ost'!K98+'Region Süd'!K98+'Region Austria'!K98+'Region Schweiz'!K98)</f>
        <v>602332.93760000018</v>
      </c>
      <c r="L98" s="64">
        <f>IFERROR(E98-K98,0)</f>
        <v>0</v>
      </c>
      <c r="M98" s="129"/>
      <c r="N98" s="130"/>
    </row>
    <row r="99" spans="1:14" s="27" customFormat="1" ht="5.0999999999999996" customHeight="1" thickBot="1" x14ac:dyDescent="0.3">
      <c r="A99" s="5"/>
      <c r="B99" s="6"/>
      <c r="C99" s="7"/>
      <c r="D99" s="7"/>
      <c r="E99" s="8"/>
      <c r="F99" s="64"/>
      <c r="G99" s="7"/>
      <c r="H99" s="64"/>
      <c r="I99" s="21"/>
      <c r="J99" s="21"/>
      <c r="K99" s="50"/>
      <c r="L99" s="64"/>
      <c r="M99" s="129"/>
      <c r="N99" s="130"/>
    </row>
    <row r="100" spans="1:14" s="27" customFormat="1" ht="15" customHeight="1" thickBot="1" x14ac:dyDescent="0.3">
      <c r="A100" s="5"/>
      <c r="B100" s="6" t="s">
        <v>8</v>
      </c>
      <c r="C100" s="42">
        <f>SUM('Region Berlin'!C100+'Region Nord'!C100+'Region Südwest'!C100+'Region West'!C100+'Region Ost'!C100+'Region Süd'!C100+'Region Austria'!C100+'Region Schweiz'!C100)</f>
        <v>274350</v>
      </c>
      <c r="D100" s="42">
        <f>SUM('Region Berlin'!D100+'Region Nord'!D100+'Region Südwest'!D100+'Region West'!D100+'Region Ost'!D100+'Region Süd'!D100+'Region Austria'!D100+'Region Schweiz'!D100)</f>
        <v>269280</v>
      </c>
      <c r="E100" s="43">
        <f>SUM('Region Berlin'!E100+'Region Nord'!E100+'Region Südwest'!E100+'Region West'!E100+'Region Ost'!E100+'Region Süd'!E100+'Region Austria'!E100+'Region Schweiz'!E100)</f>
        <v>269280</v>
      </c>
      <c r="F100" s="64">
        <f>IFERROR(E100-C100,0)</f>
        <v>-5070</v>
      </c>
      <c r="G100" s="42">
        <f>SUM('Region Berlin'!G100+'Region Nord'!G100+'Region Südwest'!G100+'Region West'!G100+'Region Ost'!G100+'Region Süd'!G100+'Region Austria'!G100+'Region Schweiz'!G100)</f>
        <v>277920</v>
      </c>
      <c r="H100" s="64">
        <f>IFERROR(E100-G100,0)</f>
        <v>-8640</v>
      </c>
      <c r="I100" s="23"/>
      <c r="J100" s="24"/>
      <c r="K100" s="49">
        <f>SUM('Region Berlin'!K100+'Region Nord'!K100+'Region Südwest'!K100+'Region West'!K100+'Region Ost'!K100+'Region Süd'!K100+'Region Austria'!K100+'Region Schweiz'!K100)</f>
        <v>269280</v>
      </c>
      <c r="L100" s="64">
        <f>IFERROR(E100-K100,0)</f>
        <v>0</v>
      </c>
      <c r="M100" s="129"/>
      <c r="N100" s="130"/>
    </row>
    <row r="101" spans="1:14" s="27" customFormat="1" ht="15" customHeight="1" thickBot="1" x14ac:dyDescent="0.3">
      <c r="A101" s="5"/>
      <c r="B101" s="6" t="s">
        <v>9</v>
      </c>
      <c r="C101" s="42">
        <f>SUM('Region Berlin'!C101+'Region Nord'!C101+'Region Südwest'!C101+'Region West'!C101+'Region Ost'!C101+'Region Süd'!C101+'Region Austria'!C101+'Region Schweiz'!C101)</f>
        <v>124635</v>
      </c>
      <c r="D101" s="42">
        <f>SUM('Region Berlin'!D101+'Region Nord'!D101+'Region Südwest'!D101+'Region West'!D101+'Region Ost'!D101+'Region Süd'!D101+'Region Austria'!D101+'Region Schweiz'!D101)</f>
        <v>77502</v>
      </c>
      <c r="E101" s="43">
        <f>SUM('Region Berlin'!E101+'Region Nord'!E101+'Region Südwest'!E101+'Region West'!E101+'Region Ost'!E101+'Region Süd'!E101+'Region Austria'!E101+'Region Schweiz'!E101)</f>
        <v>77502</v>
      </c>
      <c r="F101" s="64">
        <f>IFERROR(E101-C101,0)</f>
        <v>-47133</v>
      </c>
      <c r="G101" s="42">
        <f>SUM('Region Berlin'!G101+'Region Nord'!G101+'Region Südwest'!G101+'Region West'!G101+'Region Ost'!G101+'Region Süd'!G101+'Region Austria'!G101+'Region Schweiz'!G101)</f>
        <v>55420</v>
      </c>
      <c r="H101" s="64">
        <f>IFERROR(E101-G101,0)</f>
        <v>22082</v>
      </c>
      <c r="I101" s="23"/>
      <c r="J101" s="24"/>
      <c r="K101" s="49">
        <f>SUM('Region Berlin'!K101+'Region Nord'!K101+'Region Südwest'!K101+'Region West'!K101+'Region Ost'!K101+'Region Süd'!K101+'Region Austria'!K101+'Region Schweiz'!K101)</f>
        <v>77502</v>
      </c>
      <c r="L101" s="64">
        <f>IFERROR(E101-K101,0)</f>
        <v>0</v>
      </c>
      <c r="M101" s="129"/>
      <c r="N101" s="130"/>
    </row>
    <row r="102" spans="1:14" s="35" customFormat="1" ht="15" customHeight="1" thickBot="1" x14ac:dyDescent="0.3">
      <c r="A102" s="9"/>
      <c r="B102" s="10" t="s">
        <v>10</v>
      </c>
      <c r="C102" s="11">
        <f>IFERROR(C101/C100,0)</f>
        <v>0.45429196282121376</v>
      </c>
      <c r="D102" s="11">
        <f>IFERROR(D101/D100,0)</f>
        <v>0.28781194295900181</v>
      </c>
      <c r="E102" s="11">
        <f>IFERROR(E101/E100,0)</f>
        <v>0.28781194295900181</v>
      </c>
      <c r="F102" s="65">
        <f>IFERROR(E102-C102,0)</f>
        <v>-0.16648001986221195</v>
      </c>
      <c r="G102" s="11">
        <f>IFERROR(G101/G100,0)</f>
        <v>0.1994099021301094</v>
      </c>
      <c r="H102" s="65">
        <f>IFERROR(E102-G102,0)</f>
        <v>8.8402040828892414E-2</v>
      </c>
      <c r="I102" s="20">
        <f>IFERROR(E102/C102-1,0)</f>
        <v>-0.36646041199661294</v>
      </c>
      <c r="J102" s="11">
        <f>IFERROR(E102/G102-1,0)</f>
        <v>0.44331820980089831</v>
      </c>
      <c r="K102" s="12">
        <f>IFERROR(K101/K100,0)</f>
        <v>0.28781194295900181</v>
      </c>
      <c r="L102" s="65">
        <f>IFERROR(E102-K102,0)</f>
        <v>0</v>
      </c>
      <c r="M102" s="129"/>
      <c r="N102" s="130"/>
    </row>
    <row r="103" spans="1:14" s="27" customFormat="1" ht="5.0999999999999996" customHeight="1" thickBot="1" x14ac:dyDescent="0.3">
      <c r="A103" s="5"/>
      <c r="B103" s="6"/>
      <c r="C103" s="7"/>
      <c r="D103" s="13"/>
      <c r="E103" s="14"/>
      <c r="F103" s="64"/>
      <c r="G103" s="13"/>
      <c r="H103" s="64"/>
      <c r="I103" s="21"/>
      <c r="J103" s="22"/>
      <c r="K103" s="51"/>
      <c r="L103" s="64"/>
      <c r="M103" s="129"/>
      <c r="N103" s="130"/>
    </row>
    <row r="104" spans="1:14" s="27" customFormat="1" ht="15" customHeight="1" thickBot="1" x14ac:dyDescent="0.3">
      <c r="A104" s="5"/>
      <c r="B104" s="6" t="s">
        <v>11</v>
      </c>
      <c r="C104" s="42">
        <f>SUM('Region Berlin'!C104+'Region Nord'!C104+'Region Südwest'!C104+'Region West'!C104+'Region Ost'!C104+'Region Süd'!C104+'Region Austria'!C104+'Region Schweiz'!C104)</f>
        <v>191714.97460500002</v>
      </c>
      <c r="D104" s="42">
        <f>SUM('Region Berlin'!D104+'Region Nord'!D104+'Region Südwest'!D104+'Region West'!D104+'Region Ost'!D104+'Region Süd'!D104+'Region Austria'!D104+'Region Schweiz'!D104)</f>
        <v>120567</v>
      </c>
      <c r="E104" s="43">
        <f>SUM('Region Berlin'!E104+'Region Nord'!E104+'Region Südwest'!E104+'Region West'!E104+'Region Ost'!E104+'Region Süd'!E104+'Region Austria'!E104+'Region Schweiz'!E104)</f>
        <v>120567</v>
      </c>
      <c r="F104" s="64">
        <f>IFERROR(E104-C104,0)</f>
        <v>-71147.974605000025</v>
      </c>
      <c r="G104" s="42">
        <f>SUM('Region Berlin'!G104+'Region Nord'!G104+'Region Südwest'!G104+'Region West'!G104+'Region Ost'!G104+'Region Süd'!G104+'Region Austria'!G104+'Region Schweiz'!G104)</f>
        <v>82200</v>
      </c>
      <c r="H104" s="64">
        <f>IFERROR(E104-G104,0)</f>
        <v>38367</v>
      </c>
      <c r="I104" s="21"/>
      <c r="J104" s="22"/>
      <c r="K104" s="49">
        <f>SUM('Region Berlin'!K104+'Region Nord'!K104+'Region Südwest'!K104+'Region West'!K104+'Region Ost'!K104+'Region Süd'!K104+'Region Austria'!K104+'Region Schweiz'!K104)</f>
        <v>120567</v>
      </c>
      <c r="L104" s="64">
        <f>IFERROR(E104-K104,0)</f>
        <v>0</v>
      </c>
      <c r="M104" s="129"/>
      <c r="N104" s="130"/>
    </row>
    <row r="105" spans="1:14" s="27" customFormat="1" ht="15" customHeight="1" thickBot="1" x14ac:dyDescent="0.3">
      <c r="A105" s="5"/>
      <c r="B105" s="6" t="s">
        <v>12</v>
      </c>
      <c r="C105" s="15">
        <f>IFERROR(C104/C101,0)</f>
        <v>1.5382113740522327</v>
      </c>
      <c r="D105" s="15">
        <f>IFERROR(D104/D101,0)</f>
        <v>1.5556630796624604</v>
      </c>
      <c r="E105" s="15">
        <f>IFERROR(E104/E101,0)</f>
        <v>1.5556630796624604</v>
      </c>
      <c r="F105" s="66">
        <f>IFERROR(E105-C105,0)</f>
        <v>1.7451705610227686E-2</v>
      </c>
      <c r="G105" s="15">
        <f>IFERROR(G104/G101,0)</f>
        <v>1.4832190544929629</v>
      </c>
      <c r="H105" s="66">
        <f>IFERROR(E105-G105,0)</f>
        <v>7.244402516949755E-2</v>
      </c>
      <c r="I105" s="21"/>
      <c r="J105" s="22"/>
      <c r="K105" s="52">
        <f>IFERROR(K104/K101,0)</f>
        <v>1.5556630796624604</v>
      </c>
      <c r="L105" s="66">
        <f>IFERROR(E105-K105,0)</f>
        <v>0</v>
      </c>
      <c r="M105" s="129"/>
      <c r="N105" s="130"/>
    </row>
    <row r="106" spans="1:14" s="27" customFormat="1" ht="5.0999999999999996" customHeight="1" thickBot="1" x14ac:dyDescent="0.3">
      <c r="A106" s="5"/>
      <c r="B106" s="6"/>
      <c r="C106" s="7"/>
      <c r="D106" s="13"/>
      <c r="E106" s="14"/>
      <c r="F106" s="66"/>
      <c r="G106" s="13"/>
      <c r="H106" s="66"/>
      <c r="I106" s="21"/>
      <c r="J106" s="22"/>
      <c r="K106" s="51"/>
      <c r="L106" s="66"/>
      <c r="M106" s="129"/>
      <c r="N106" s="130"/>
    </row>
    <row r="107" spans="1:14" s="27" customFormat="1" ht="15" customHeight="1" thickBot="1" x14ac:dyDescent="0.3">
      <c r="A107" s="5"/>
      <c r="B107" s="6" t="s">
        <v>13</v>
      </c>
      <c r="C107" s="15">
        <f>IFERROR(C96/C101,0)</f>
        <v>112.31199586154553</v>
      </c>
      <c r="D107" s="15">
        <f>IFERROR(D96/D101,0)</f>
        <v>86.497175324507765</v>
      </c>
      <c r="E107" s="15">
        <f>IFERROR(E96/E101,0)</f>
        <v>86.497175324507765</v>
      </c>
      <c r="F107" s="66">
        <f>IFERROR(E107-C107,0)</f>
        <v>-25.814820537037761</v>
      </c>
      <c r="G107" s="15">
        <f>IFERROR(G96/G101,0)</f>
        <v>79.71239444243956</v>
      </c>
      <c r="H107" s="66">
        <f>IFERROR(E107-G107,0)</f>
        <v>6.7847808820682047</v>
      </c>
      <c r="I107" s="21">
        <f>IFERROR(E107/C107-1,0)</f>
        <v>-0.22984918341992078</v>
      </c>
      <c r="J107" s="22">
        <f>IFERROR(E107/G107-1,0)</f>
        <v>8.5115758089132632E-2</v>
      </c>
      <c r="K107" s="52">
        <f>IFERROR(K96/K101,0)</f>
        <v>86.497175324507765</v>
      </c>
      <c r="L107" s="66">
        <f>IFERROR(E107-K107,0)</f>
        <v>0</v>
      </c>
      <c r="M107" s="129"/>
      <c r="N107" s="130"/>
    </row>
    <row r="108" spans="1:14" s="35" customFormat="1" ht="15" customHeight="1" thickBot="1" x14ac:dyDescent="0.3">
      <c r="A108" s="9"/>
      <c r="B108" s="10" t="s">
        <v>14</v>
      </c>
      <c r="C108" s="16">
        <f>IFERROR(C96/C100,0)</f>
        <v>51.022437048309556</v>
      </c>
      <c r="D108" s="16">
        <f>IFERROR(D96/D100,0)</f>
        <v>24.894920090612004</v>
      </c>
      <c r="E108" s="16">
        <f>IFERROR(E96/E100,0)</f>
        <v>24.894920090612004</v>
      </c>
      <c r="F108" s="67">
        <f t="shared" ref="F108:F109" si="40">IFERROR(E108-C108,0)</f>
        <v>-26.127516957697551</v>
      </c>
      <c r="G108" s="16">
        <f>IFERROR(G96/G100,0)</f>
        <v>15.895440774323548</v>
      </c>
      <c r="H108" s="67">
        <f t="shared" ref="H108:H109" si="41">IFERROR(E108-G108,0)</f>
        <v>8.9994793162884559</v>
      </c>
      <c r="I108" s="20">
        <f>IFERROR(E108/C108-1,0)</f>
        <v>-0.51207896896338456</v>
      </c>
      <c r="J108" s="11">
        <f>IFERROR(E108/G108-1,0)</f>
        <v>0.56616733339195124</v>
      </c>
      <c r="K108" s="53">
        <f>IFERROR(K96/K100,0)</f>
        <v>24.894920090612004</v>
      </c>
      <c r="L108" s="67">
        <f>IFERROR(E108-K108,0)</f>
        <v>0</v>
      </c>
      <c r="M108" s="129"/>
      <c r="N108" s="130"/>
    </row>
    <row r="109" spans="1:14" ht="15" customHeight="1" thickBot="1" x14ac:dyDescent="0.3">
      <c r="A109" s="17"/>
      <c r="B109" s="18" t="s">
        <v>34</v>
      </c>
      <c r="C109" s="19">
        <f>IFERROR(C95/C101,0)</f>
        <v>153.88524993608524</v>
      </c>
      <c r="D109" s="19">
        <f>IFERROR(D95/D101,0)</f>
        <v>120.6026722871668</v>
      </c>
      <c r="E109" s="19">
        <f>IFERROR(E95/E101,0)</f>
        <v>120.6026722871668</v>
      </c>
      <c r="F109" s="69">
        <f t="shared" si="40"/>
        <v>-33.282577648918448</v>
      </c>
      <c r="G109" s="19">
        <f>IFERROR(G95/G101,0)</f>
        <v>137.26666636593288</v>
      </c>
      <c r="H109" s="69">
        <f t="shared" si="41"/>
        <v>-16.663994078766081</v>
      </c>
      <c r="I109" s="25">
        <f>IFERROR(E109/C109-1,0)</f>
        <v>-0.21628179219738108</v>
      </c>
      <c r="J109" s="26">
        <f>IFERROR(E109/G109-1,0)</f>
        <v>-0.12139869438034068</v>
      </c>
      <c r="K109" s="54">
        <f>IFERROR(K95/K101,0)</f>
        <v>120.6026722871668</v>
      </c>
      <c r="L109" s="69">
        <f>IFERROR(E109-K109,0)</f>
        <v>0</v>
      </c>
      <c r="M109" s="129"/>
      <c r="N109" s="130"/>
    </row>
    <row r="110" spans="1:14" s="27" customFormat="1" ht="15" customHeight="1" thickBot="1" x14ac:dyDescent="0.3">
      <c r="A110" s="34"/>
      <c r="B110" s="56" t="s">
        <v>15</v>
      </c>
      <c r="C110" s="57">
        <f>SUM(C111:C113)</f>
        <v>23982077.326918714</v>
      </c>
      <c r="D110" s="58">
        <f>SUM(D111:D113)</f>
        <v>16791527.635600001</v>
      </c>
      <c r="E110" s="58">
        <f>SUM(E111:E113)</f>
        <v>16791527.635600001</v>
      </c>
      <c r="F110" s="68">
        <f>IFERROR(SUM(F111:F113),0)</f>
        <v>-7190549.6913187131</v>
      </c>
      <c r="G110" s="58">
        <f>SUM(G111:G113)</f>
        <v>11996088.83</v>
      </c>
      <c r="H110" s="68">
        <f>IFERROR(E110-G110,0)</f>
        <v>4795438.8056000005</v>
      </c>
      <c r="I110" s="59">
        <f>IFERROR(E110/C110-1,0)</f>
        <v>-0.29983014370684524</v>
      </c>
      <c r="J110" s="60">
        <f>IFERROR(E110/G110-1,0)</f>
        <v>0.39975019137966816</v>
      </c>
      <c r="K110" s="61">
        <f>SUM(K111:K113)</f>
        <v>16791527.635600001</v>
      </c>
      <c r="L110" s="68">
        <f>IFERROR(SUM(L111:L113),0)</f>
        <v>2.3283064365386963E-10</v>
      </c>
      <c r="M110" s="129"/>
      <c r="N110" s="130"/>
    </row>
    <row r="111" spans="1:14" s="27" customFormat="1" ht="15" customHeight="1" thickBot="1" x14ac:dyDescent="0.3">
      <c r="A111" s="5"/>
      <c r="B111" s="6" t="s">
        <v>5</v>
      </c>
      <c r="C111" s="42">
        <f>SUM('Region Berlin'!C111+'Region Nord'!C111+'Region Südwest'!C111+'Region West'!C111+'Region Ost'!C111+'Region Süd'!C111+'Region Austria'!C111+'Region Schweiz'!C111)</f>
        <v>17797830.996154606</v>
      </c>
      <c r="D111" s="42">
        <f>SUM('Region Berlin'!D111+'Region Nord'!D111+'Region Südwest'!D111+'Region West'!D111+'Region Ost'!D111+'Region Süd'!D111+'Region Austria'!D111+'Region Schweiz'!D111)</f>
        <v>12104706.6624</v>
      </c>
      <c r="E111" s="42">
        <f>SUM('Region Berlin'!E111+'Region Nord'!E111+'Region Südwest'!E111+'Region West'!E111+'Region Ost'!E111+'Region Süd'!E111+'Region Austria'!E111+'Region Schweiz'!E111)</f>
        <v>12104706.6624</v>
      </c>
      <c r="F111" s="64">
        <f>IFERROR(E111-C111,0)</f>
        <v>-5693124.3337546065</v>
      </c>
      <c r="G111" s="42">
        <f>SUM('Region Berlin'!G111+'Region Nord'!G111+'Region Südwest'!G111+'Region West'!G111+'Region Ost'!G111+'Region Süd'!G111+'Region Austria'!G111+'Region Schweiz'!G111)</f>
        <v>8360267.0999999996</v>
      </c>
      <c r="H111" s="64">
        <f t="shared" ref="H111:H113" si="42">IFERROR(E111-G111,0)</f>
        <v>3744439.5624000002</v>
      </c>
      <c r="I111" s="21">
        <f t="shared" ref="I111:I113" si="43">IFERROR(E111/C111-1,0)</f>
        <v>-0.31987742410772757</v>
      </c>
      <c r="J111" s="22">
        <f t="shared" ref="J111:J113" si="44">IFERROR(E111/G111-1,0)</f>
        <v>0.44788515936291073</v>
      </c>
      <c r="K111" s="49">
        <f>SUM('Region Berlin'!K111+'Region Nord'!K111+'Region Südwest'!K111+'Region West'!K111+'Region Ost'!K111+'Region Süd'!K111+'Region Austria'!K111+'Region Schweiz'!K111)</f>
        <v>12104706.6624</v>
      </c>
      <c r="L111" s="64">
        <f>IFERROR(E111-K111,0)</f>
        <v>0</v>
      </c>
      <c r="M111" s="129"/>
      <c r="N111" s="130"/>
    </row>
    <row r="112" spans="1:14" s="27" customFormat="1" ht="15" customHeight="1" thickBot="1" x14ac:dyDescent="0.3">
      <c r="A112" s="5"/>
      <c r="B112" s="6" t="s">
        <v>6</v>
      </c>
      <c r="C112" s="42">
        <f>SUM('Region Berlin'!C112+'Region Nord'!C112+'Region Südwest'!C112+'Region West'!C112+'Region Ost'!C112+'Region Süd'!C112+'Region Austria'!C112+'Region Schweiz'!C112)</f>
        <v>4818942.6835556859</v>
      </c>
      <c r="D112" s="42">
        <f>SUM('Region Berlin'!D112+'Region Nord'!D112+'Region Südwest'!D112+'Region West'!D112+'Region Ost'!D112+'Region Süd'!D112+'Region Austria'!D112+'Region Schweiz'!D112)</f>
        <v>3687210.8792000003</v>
      </c>
      <c r="E112" s="42">
        <f>SUM('Region Berlin'!E112+'Region Nord'!E112+'Region Südwest'!E112+'Region West'!E112+'Region Ost'!E112+'Region Süd'!E112+'Region Austria'!E112+'Region Schweiz'!E112)</f>
        <v>3687210.8792000003</v>
      </c>
      <c r="F112" s="64">
        <f t="shared" ref="F112:F113" si="45">IFERROR(E112-C112,0)</f>
        <v>-1131731.8043556856</v>
      </c>
      <c r="G112" s="42">
        <f>SUM('Region Berlin'!G112+'Region Nord'!G112+'Region Südwest'!G112+'Region West'!G112+'Region Ost'!G112+'Region Süd'!G112+'Region Austria'!G112+'Region Schweiz'!G112)</f>
        <v>2363451.79</v>
      </c>
      <c r="H112" s="64">
        <f t="shared" si="42"/>
        <v>1323759.0892000003</v>
      </c>
      <c r="I112" s="21">
        <f t="shared" si="43"/>
        <v>-0.23485064643280429</v>
      </c>
      <c r="J112" s="22">
        <f t="shared" si="44"/>
        <v>0.56009565957763852</v>
      </c>
      <c r="K112" s="49">
        <f>SUM('Region Berlin'!K112+'Region Nord'!K112+'Region Südwest'!K112+'Region West'!K112+'Region Ost'!K112+'Region Süd'!K112+'Region Austria'!K112+'Region Schweiz'!K112)</f>
        <v>3687210.8792000003</v>
      </c>
      <c r="L112" s="64">
        <f>IFERROR(E112-K112,0)</f>
        <v>0</v>
      </c>
      <c r="M112" s="129"/>
      <c r="N112" s="130"/>
    </row>
    <row r="113" spans="1:14" s="27" customFormat="1" ht="15" customHeight="1" thickBot="1" x14ac:dyDescent="0.3">
      <c r="A113" s="5"/>
      <c r="B113" s="6" t="s">
        <v>7</v>
      </c>
      <c r="C113" s="42">
        <f>SUM('Region Berlin'!C113+'Region Nord'!C113+'Region Südwest'!C113+'Region West'!C113+'Region Ost'!C113+'Region Süd'!C113+'Region Austria'!C113+'Region Schweiz'!C113)</f>
        <v>1365303.6472084215</v>
      </c>
      <c r="D113" s="42">
        <f>SUM('Region Berlin'!D113+'Region Nord'!D113+'Region Südwest'!D113+'Region West'!D113+'Region Ost'!D113+'Region Süd'!D113+'Region Austria'!D113+'Region Schweiz'!D113)</f>
        <v>999610.09400000027</v>
      </c>
      <c r="E113" s="42">
        <f>SUM('Region Berlin'!E113+'Region Nord'!E113+'Region Südwest'!E113+'Region West'!E113+'Region Ost'!E113+'Region Süd'!E113+'Region Austria'!E113+'Region Schweiz'!E113)</f>
        <v>999610.09400000027</v>
      </c>
      <c r="F113" s="64">
        <f t="shared" si="45"/>
        <v>-365693.55320842122</v>
      </c>
      <c r="G113" s="42">
        <f>SUM('Region Berlin'!G113+'Region Nord'!G113+'Region Südwest'!G113+'Region West'!G113+'Region Ost'!G113+'Region Süd'!G113+'Region Austria'!G113+'Region Schweiz'!G113)</f>
        <v>1272369.9399999997</v>
      </c>
      <c r="H113" s="64">
        <f t="shared" si="42"/>
        <v>-272759.84599999944</v>
      </c>
      <c r="I113" s="21">
        <f t="shared" si="43"/>
        <v>-0.26784778166830459</v>
      </c>
      <c r="J113" s="22">
        <f t="shared" si="44"/>
        <v>-0.21437149481855844</v>
      </c>
      <c r="K113" s="49">
        <f>SUM('Region Berlin'!K113+'Region Nord'!K113+'Region Südwest'!K113+'Region West'!K113+'Region Ost'!K113+'Region Süd'!K113+'Region Austria'!K113+'Region Schweiz'!K113)</f>
        <v>999610.09400000004</v>
      </c>
      <c r="L113" s="64">
        <f>IFERROR(E113-K113,0)</f>
        <v>2.3283064365386963E-10</v>
      </c>
      <c r="M113" s="129"/>
      <c r="N113" s="130"/>
    </row>
    <row r="114" spans="1:14" s="27" customFormat="1" ht="5.0999999999999996" customHeight="1" thickBot="1" x14ac:dyDescent="0.3">
      <c r="A114" s="5"/>
      <c r="B114" s="6"/>
      <c r="C114" s="7"/>
      <c r="D114" s="7"/>
      <c r="E114" s="8"/>
      <c r="F114" s="64"/>
      <c r="G114" s="7"/>
      <c r="H114" s="64"/>
      <c r="I114" s="21"/>
      <c r="J114" s="21"/>
      <c r="K114" s="50"/>
      <c r="L114" s="64"/>
      <c r="M114" s="129"/>
      <c r="N114" s="130"/>
    </row>
    <row r="115" spans="1:14" s="27" customFormat="1" ht="15" customHeight="1" thickBot="1" x14ac:dyDescent="0.3">
      <c r="A115" s="5"/>
      <c r="B115" s="6" t="s">
        <v>8</v>
      </c>
      <c r="C115" s="42">
        <f>SUM('Region Berlin'!C115+'Region Nord'!C115+'Region Südwest'!C115+'Region West'!C115+'Region Ost'!C115+'Region Süd'!C115+'Region Austria'!C115+'Region Schweiz'!C115)</f>
        <v>287184</v>
      </c>
      <c r="D115" s="42">
        <f>SUM('Region Berlin'!D115+'Region Nord'!D115+'Region Südwest'!D115+'Region West'!D115+'Region Ost'!D115+'Region Süd'!D115+'Region Austria'!D115+'Region Schweiz'!D115)</f>
        <v>278256</v>
      </c>
      <c r="E115" s="43">
        <f>SUM('Region Berlin'!E115+'Region Nord'!E115+'Region Südwest'!E115+'Region West'!E115+'Region Ost'!E115+'Region Süd'!E115+'Region Austria'!E115+'Region Schweiz'!E115)</f>
        <v>278256</v>
      </c>
      <c r="F115" s="64">
        <f>IFERROR(E115-C115,0)</f>
        <v>-8928</v>
      </c>
      <c r="G115" s="42">
        <f>SUM('Region Berlin'!G115+'Region Nord'!G115+'Region Südwest'!G115+'Region West'!G115+'Region Ost'!G115+'Region Süd'!G115+'Region Austria'!G115+'Region Schweiz'!G115)</f>
        <v>287184</v>
      </c>
      <c r="H115" s="64">
        <f>IFERROR(E115-G115,0)</f>
        <v>-8928</v>
      </c>
      <c r="I115" s="23"/>
      <c r="J115" s="24"/>
      <c r="K115" s="49">
        <f>SUM('Region Berlin'!K115+'Region Nord'!K115+'Region Südwest'!K115+'Region West'!K115+'Region Ost'!K115+'Region Süd'!K115+'Region Austria'!K115+'Region Schweiz'!K115)</f>
        <v>278256</v>
      </c>
      <c r="L115" s="64">
        <f>IFERROR(E115-K115,0)</f>
        <v>0</v>
      </c>
      <c r="M115" s="129"/>
      <c r="N115" s="130"/>
    </row>
    <row r="116" spans="1:14" s="27" customFormat="1" ht="15" customHeight="1" thickBot="1" x14ac:dyDescent="0.3">
      <c r="A116" s="5"/>
      <c r="B116" s="6" t="s">
        <v>9</v>
      </c>
      <c r="C116" s="42">
        <f>SUM('Region Berlin'!C116+'Region Nord'!C116+'Region Südwest'!C116+'Region West'!C116+'Region Ost'!C116+'Region Süd'!C116+'Region Austria'!C116+'Region Schweiz'!C116)</f>
        <v>198933</v>
      </c>
      <c r="D116" s="42">
        <f>SUM('Region Berlin'!D116+'Region Nord'!D116+'Region Südwest'!D116+'Region West'!D116+'Region Ost'!D116+'Region Süd'!D116+'Region Austria'!D116+'Region Schweiz'!D116)</f>
        <v>143228</v>
      </c>
      <c r="E116" s="43">
        <f>SUM('Region Berlin'!E116+'Region Nord'!E116+'Region Südwest'!E116+'Region West'!E116+'Region Ost'!E116+'Region Süd'!E116+'Region Austria'!E116+'Region Schweiz'!E116)</f>
        <v>143228</v>
      </c>
      <c r="F116" s="64">
        <f>IFERROR(E116-C116,0)</f>
        <v>-55705</v>
      </c>
      <c r="G116" s="42">
        <f>SUM('Region Berlin'!G116+'Region Nord'!G116+'Region Südwest'!G116+'Region West'!G116+'Region Ost'!G116+'Region Süd'!G116+'Region Austria'!G116+'Region Schweiz'!G116)</f>
        <v>100945</v>
      </c>
      <c r="H116" s="64">
        <f>IFERROR(E116-G116,0)</f>
        <v>42283</v>
      </c>
      <c r="I116" s="23"/>
      <c r="J116" s="24"/>
      <c r="K116" s="49">
        <f>SUM('Region Berlin'!K116+'Region Nord'!K116+'Region Südwest'!K116+'Region West'!K116+'Region Ost'!K116+'Region Süd'!K116+'Region Austria'!K116+'Region Schweiz'!K116)</f>
        <v>143228</v>
      </c>
      <c r="L116" s="64">
        <f>IFERROR(E116-K116,0)</f>
        <v>0</v>
      </c>
      <c r="M116" s="129"/>
      <c r="N116" s="130"/>
    </row>
    <row r="117" spans="1:14" s="35" customFormat="1" ht="15" customHeight="1" thickBot="1" x14ac:dyDescent="0.3">
      <c r="A117" s="9"/>
      <c r="B117" s="10" t="s">
        <v>10</v>
      </c>
      <c r="C117" s="11">
        <f>IFERROR(C116/C115,0)</f>
        <v>0.69270223967909073</v>
      </c>
      <c r="D117" s="11">
        <f>IFERROR(D116/D115,0)</f>
        <v>0.51473463285607501</v>
      </c>
      <c r="E117" s="11">
        <f>IFERROR(E116/E115,0)</f>
        <v>0.51473463285607501</v>
      </c>
      <c r="F117" s="65">
        <f>IFERROR(E117-C117,0)</f>
        <v>-0.17796760682301571</v>
      </c>
      <c r="G117" s="11">
        <f>IFERROR(G116/G115,0)</f>
        <v>0.35149938715248763</v>
      </c>
      <c r="H117" s="65">
        <f>IFERROR(E117-G117,0)</f>
        <v>0.16323524570358738</v>
      </c>
      <c r="I117" s="20">
        <f>IFERROR(E117/C117-1,0)</f>
        <v>-0.25691790300181949</v>
      </c>
      <c r="J117" s="11">
        <f>IFERROR(E117/G117-1,0)</f>
        <v>0.46439695677982096</v>
      </c>
      <c r="K117" s="12">
        <f>IFERROR(K116/K115,0)</f>
        <v>0.51473463285607501</v>
      </c>
      <c r="L117" s="65">
        <f>IFERROR(E117-K117,0)</f>
        <v>0</v>
      </c>
      <c r="M117" s="129"/>
      <c r="N117" s="130"/>
    </row>
    <row r="118" spans="1:14" s="27" customFormat="1" ht="5.0999999999999996" customHeight="1" thickBot="1" x14ac:dyDescent="0.3">
      <c r="A118" s="5"/>
      <c r="B118" s="6"/>
      <c r="C118" s="7"/>
      <c r="D118" s="13"/>
      <c r="E118" s="14"/>
      <c r="F118" s="64"/>
      <c r="G118" s="13"/>
      <c r="H118" s="64"/>
      <c r="I118" s="21"/>
      <c r="J118" s="22"/>
      <c r="K118" s="51"/>
      <c r="L118" s="64"/>
      <c r="M118" s="129"/>
      <c r="N118" s="130"/>
    </row>
    <row r="119" spans="1:14" s="27" customFormat="1" ht="15" customHeight="1" thickBot="1" x14ac:dyDescent="0.3">
      <c r="A119" s="5"/>
      <c r="B119" s="6" t="s">
        <v>11</v>
      </c>
      <c r="C119" s="42">
        <f>SUM('Region Berlin'!C119+'Region Nord'!C119+'Region Südwest'!C119+'Region West'!C119+'Region Ost'!C119+'Region Süd'!C119+'Region Austria'!C119+'Region Schweiz'!C119)</f>
        <v>337051.53484399995</v>
      </c>
      <c r="D119" s="42">
        <f>SUM('Region Berlin'!D119+'Region Nord'!D119+'Region Südwest'!D119+'Region West'!D119+'Region Ost'!D119+'Region Süd'!D119+'Region Austria'!D119+'Region Schweiz'!D119)</f>
        <v>234807</v>
      </c>
      <c r="E119" s="43">
        <f>SUM('Region Berlin'!E119+'Region Nord'!E119+'Region Südwest'!E119+'Region West'!E119+'Region Ost'!E119+'Region Süd'!E119+'Region Austria'!E119+'Region Schweiz'!E119)</f>
        <v>234807</v>
      </c>
      <c r="F119" s="64">
        <f>IFERROR(E119-C119,0)</f>
        <v>-102244.53484399995</v>
      </c>
      <c r="G119" s="42">
        <f>SUM('Region Berlin'!G119+'Region Nord'!G119+'Region Südwest'!G119+'Region West'!G119+'Region Ost'!G119+'Region Süd'!G119+'Region Austria'!G119+'Region Schweiz'!G119)</f>
        <v>175467</v>
      </c>
      <c r="H119" s="64">
        <f>IFERROR(E119-G119,0)</f>
        <v>59340</v>
      </c>
      <c r="I119" s="21"/>
      <c r="J119" s="22"/>
      <c r="K119" s="49">
        <f>SUM('Region Berlin'!K119+'Region Nord'!K119+'Region Südwest'!K119+'Region West'!K119+'Region Ost'!K119+'Region Süd'!K119+'Region Austria'!K119+'Region Schweiz'!K119)</f>
        <v>234807</v>
      </c>
      <c r="L119" s="64">
        <f>IFERROR(E119-K119,0)</f>
        <v>0</v>
      </c>
      <c r="M119" s="129"/>
      <c r="N119" s="130"/>
    </row>
    <row r="120" spans="1:14" s="27" customFormat="1" ht="15" customHeight="1" thickBot="1" x14ac:dyDescent="0.3">
      <c r="A120" s="5"/>
      <c r="B120" s="6" t="s">
        <v>12</v>
      </c>
      <c r="C120" s="15">
        <f>IFERROR(C119/C116,0)</f>
        <v>1.6942967473672037</v>
      </c>
      <c r="D120" s="15">
        <f>IFERROR(D119/D116,0)</f>
        <v>1.6393931354204485</v>
      </c>
      <c r="E120" s="15">
        <f>IFERROR(E119/E116,0)</f>
        <v>1.6393931354204485</v>
      </c>
      <c r="F120" s="66">
        <f>IFERROR(E120-C120,0)</f>
        <v>-5.4903611946755193E-2</v>
      </c>
      <c r="G120" s="15">
        <f>IFERROR(G119/G116,0)</f>
        <v>1.7382435979989104</v>
      </c>
      <c r="H120" s="66">
        <f>IFERROR(E120-G120,0)</f>
        <v>-9.8850462578461862E-2</v>
      </c>
      <c r="I120" s="21"/>
      <c r="J120" s="22"/>
      <c r="K120" s="52">
        <f>IFERROR(K119/K116,0)</f>
        <v>1.6393931354204485</v>
      </c>
      <c r="L120" s="66">
        <f>IFERROR(E120-K120,0)</f>
        <v>0</v>
      </c>
      <c r="M120" s="129"/>
      <c r="N120" s="130"/>
    </row>
    <row r="121" spans="1:14" s="27" customFormat="1" ht="5.0999999999999996" customHeight="1" thickBot="1" x14ac:dyDescent="0.3">
      <c r="A121" s="5"/>
      <c r="B121" s="6"/>
      <c r="C121" s="7"/>
      <c r="D121" s="13"/>
      <c r="E121" s="14"/>
      <c r="F121" s="66"/>
      <c r="G121" s="13"/>
      <c r="H121" s="66"/>
      <c r="I121" s="21"/>
      <c r="J121" s="22"/>
      <c r="K121" s="51"/>
      <c r="L121" s="66"/>
      <c r="M121" s="129"/>
      <c r="N121" s="130"/>
    </row>
    <row r="122" spans="1:14" s="27" customFormat="1" ht="15" customHeight="1" thickBot="1" x14ac:dyDescent="0.3">
      <c r="A122" s="5"/>
      <c r="B122" s="6" t="s">
        <v>13</v>
      </c>
      <c r="C122" s="15">
        <f>IFERROR(C111/C116,0)</f>
        <v>89.466458537068291</v>
      </c>
      <c r="D122" s="15">
        <f>IFERROR(D111/D116,0)</f>
        <v>84.513549462395616</v>
      </c>
      <c r="E122" s="15">
        <f>IFERROR(E111/E116,0)</f>
        <v>84.513549462395616</v>
      </c>
      <c r="F122" s="66">
        <f>IFERROR(E122-C122,0)</f>
        <v>-4.9529090746726752</v>
      </c>
      <c r="G122" s="15">
        <f>IFERROR(G111/G116,0)</f>
        <v>82.820021794046255</v>
      </c>
      <c r="H122" s="66">
        <f>IFERROR(E122-G122,0)</f>
        <v>1.6935276683493612</v>
      </c>
      <c r="I122" s="21">
        <f>IFERROR(E122/C122-1,0)</f>
        <v>-5.5360513377430198E-2</v>
      </c>
      <c r="J122" s="22">
        <f>IFERROR(E122/G122-1,0)</f>
        <v>2.0448288127244973E-2</v>
      </c>
      <c r="K122" s="52">
        <f>IFERROR(K111/K116,0)</f>
        <v>84.513549462395616</v>
      </c>
      <c r="L122" s="66">
        <f>IFERROR(E122-K122,0)</f>
        <v>0</v>
      </c>
      <c r="M122" s="129"/>
      <c r="N122" s="130"/>
    </row>
    <row r="123" spans="1:14" s="35" customFormat="1" ht="15" customHeight="1" thickBot="1" x14ac:dyDescent="0.3">
      <c r="A123" s="9"/>
      <c r="B123" s="10" t="s">
        <v>14</v>
      </c>
      <c r="C123" s="16">
        <f>IFERROR(C111/C115,0)</f>
        <v>61.973616204783717</v>
      </c>
      <c r="D123" s="16">
        <f>IFERROR(D111/D115,0)</f>
        <v>43.502050853889941</v>
      </c>
      <c r="E123" s="16">
        <f>IFERROR(E111/E115,0)</f>
        <v>43.502050853889941</v>
      </c>
      <c r="F123" s="67">
        <f t="shared" ref="F123:F124" si="46">IFERROR(E123-C123,0)</f>
        <v>-18.471565350893776</v>
      </c>
      <c r="G123" s="16">
        <f>IFERROR(G111/G115,0)</f>
        <v>29.111186904562928</v>
      </c>
      <c r="H123" s="67">
        <f t="shared" ref="H123:H124" si="47">IFERROR(E123-G123,0)</f>
        <v>14.390863949327013</v>
      </c>
      <c r="I123" s="20">
        <f>IFERROR(E123/C123-1,0)</f>
        <v>-0.29805530937321623</v>
      </c>
      <c r="J123" s="11">
        <f>IFERROR(E123/G123-1,0)</f>
        <v>0.49434136768471526</v>
      </c>
      <c r="K123" s="53">
        <f>IFERROR(K111/K115,0)</f>
        <v>43.502050853889941</v>
      </c>
      <c r="L123" s="67">
        <f>IFERROR(E123-K123,0)</f>
        <v>0</v>
      </c>
      <c r="M123" s="129"/>
      <c r="N123" s="130"/>
    </row>
    <row r="124" spans="1:14" ht="15" customHeight="1" thickBot="1" x14ac:dyDescent="0.3">
      <c r="A124" s="17"/>
      <c r="B124" s="18" t="s">
        <v>34</v>
      </c>
      <c r="C124" s="19">
        <f>IFERROR(C110/C116,0)</f>
        <v>120.55353976926258</v>
      </c>
      <c r="D124" s="19">
        <f>IFERROR(D110/D116,0)</f>
        <v>117.23634789007737</v>
      </c>
      <c r="E124" s="19">
        <f>IFERROR(E110/E116,0)</f>
        <v>117.23634789007737</v>
      </c>
      <c r="F124" s="69">
        <f t="shared" si="46"/>
        <v>-3.3171918791852164</v>
      </c>
      <c r="G124" s="19">
        <f>IFERROR(G110/G116,0)</f>
        <v>118.83787042448859</v>
      </c>
      <c r="H124" s="69">
        <f t="shared" si="47"/>
        <v>-1.6015225344112167</v>
      </c>
      <c r="I124" s="25">
        <f>IFERROR(E124/C124-1,0)</f>
        <v>-2.7516337434257521E-2</v>
      </c>
      <c r="J124" s="26">
        <f>IFERROR(E124/G124-1,0)</f>
        <v>-1.3476533437452032E-2</v>
      </c>
      <c r="K124" s="54">
        <f>IFERROR(K110/K116,0)</f>
        <v>117.23634789007737</v>
      </c>
      <c r="L124" s="69">
        <f>IFERROR(E124-K124,0)</f>
        <v>0</v>
      </c>
      <c r="M124" s="129"/>
      <c r="N124" s="130"/>
    </row>
    <row r="125" spans="1:14" s="27" customFormat="1" ht="15" customHeight="1" thickBot="1" x14ac:dyDescent="0.3">
      <c r="A125" s="1"/>
      <c r="B125" s="2" t="s">
        <v>16</v>
      </c>
      <c r="C125" s="3">
        <f>SUM(C126:C128)</f>
        <v>24907336.610795815</v>
      </c>
      <c r="D125" s="3">
        <f>SUM(D126:D128)</f>
        <v>21106091.618799999</v>
      </c>
      <c r="E125" s="4">
        <f>SUM(E126:E128)</f>
        <v>21106091.618799999</v>
      </c>
      <c r="F125" s="68">
        <f>IFERROR(SUM(F126:F128),0)</f>
        <v>-3801244.9919958152</v>
      </c>
      <c r="G125" s="3">
        <f>SUM(G126:G128)</f>
        <v>14517644.720000001</v>
      </c>
      <c r="H125" s="68">
        <f>IFERROR(E125-G125,0)</f>
        <v>6588446.8987999987</v>
      </c>
      <c r="I125" s="20">
        <f>IFERROR(E125/C125-1,0)</f>
        <v>-0.15261547436381484</v>
      </c>
      <c r="J125" s="11">
        <f>IFERROR(E125/G125-1,0)</f>
        <v>0.45382340082503392</v>
      </c>
      <c r="K125" s="48">
        <f>SUM(K126:K128)</f>
        <v>21106091.618799999</v>
      </c>
      <c r="L125" s="68">
        <f>IFERROR(SUM(L126:L128),0)</f>
        <v>-1.6298145055770874E-9</v>
      </c>
      <c r="M125" s="129"/>
      <c r="N125" s="130"/>
    </row>
    <row r="126" spans="1:14" s="27" customFormat="1" ht="15" customHeight="1" thickBot="1" x14ac:dyDescent="0.3">
      <c r="A126" s="5"/>
      <c r="B126" s="6" t="s">
        <v>5</v>
      </c>
      <c r="C126" s="42">
        <f>SUM('Region Berlin'!C126+'Region Nord'!C126+'Region Südwest'!C126+'Region West'!C126+'Region Ost'!C126+'Region Süd'!C126+'Region Austria'!C126+'Region Schweiz'!C126)</f>
        <v>18586542.934667259</v>
      </c>
      <c r="D126" s="42">
        <f>SUM('Region Berlin'!D126+'Region Nord'!D126+'Region Südwest'!D126+'Region West'!D126+'Region Ost'!D126+'Region Süd'!D126+'Region Austria'!D126+'Region Schweiz'!D126)</f>
        <v>15240918.1304</v>
      </c>
      <c r="E126" s="42">
        <f>SUM('Region Berlin'!E126+'Region Nord'!E126+'Region Südwest'!E126+'Region West'!E126+'Region Ost'!E126+'Region Süd'!E126+'Region Austria'!E126+'Region Schweiz'!E126)</f>
        <v>15240918.1304</v>
      </c>
      <c r="F126" s="64">
        <f>IFERROR(E126-C126,0)</f>
        <v>-3345624.8042672593</v>
      </c>
      <c r="G126" s="42">
        <f>SUM('Region Berlin'!G126+'Region Nord'!G126+'Region Südwest'!G126+'Region West'!G126+'Region Ost'!G126+'Region Süd'!G126+'Region Austria'!G126+'Region Schweiz'!G126)</f>
        <v>9945322.9700000007</v>
      </c>
      <c r="H126" s="64">
        <f t="shared" ref="H126:H128" si="48">IFERROR(E126-G126,0)</f>
        <v>5295595.1603999995</v>
      </c>
      <c r="I126" s="21">
        <f t="shared" ref="I126:I128" si="49">IFERROR(E126/C126-1,0)</f>
        <v>-0.18000253280167899</v>
      </c>
      <c r="J126" s="22">
        <f t="shared" ref="J126:J128" si="50">IFERROR(E126/G126-1,0)</f>
        <v>0.53247090882559833</v>
      </c>
      <c r="K126" s="49">
        <f>SUM('Region Berlin'!K126+'Region Nord'!K126+'Region Südwest'!K126+'Region West'!K126+'Region Ost'!K126+'Region Süd'!K126+'Region Austria'!K126+'Region Schweiz'!K126)</f>
        <v>15240918.130400002</v>
      </c>
      <c r="L126" s="64">
        <f>IFERROR(E126-K126,0)</f>
        <v>-1.862645149230957E-9</v>
      </c>
      <c r="M126" s="129"/>
      <c r="N126" s="130"/>
    </row>
    <row r="127" spans="1:14" s="27" customFormat="1" ht="15" customHeight="1" thickBot="1" x14ac:dyDescent="0.3">
      <c r="A127" s="5"/>
      <c r="B127" s="6" t="s">
        <v>6</v>
      </c>
      <c r="C127" s="42">
        <f>SUM('Region Berlin'!C127+'Region Nord'!C127+'Region Südwest'!C127+'Region West'!C127+'Region Ost'!C127+'Region Süd'!C127+'Region Austria'!C127+'Region Schweiz'!C127)</f>
        <v>4956605.1373317996</v>
      </c>
      <c r="D127" s="42">
        <f>SUM('Region Berlin'!D127+'Region Nord'!D127+'Region Südwest'!D127+'Region West'!D127+'Region Ost'!D127+'Region Süd'!D127+'Region Austria'!D127+'Region Schweiz'!D127)</f>
        <v>4450542.9484000001</v>
      </c>
      <c r="E127" s="42">
        <f>SUM('Region Berlin'!E127+'Region Nord'!E127+'Region Südwest'!E127+'Region West'!E127+'Region Ost'!E127+'Region Süd'!E127+'Region Austria'!E127+'Region Schweiz'!E127)</f>
        <v>4450542.9484000001</v>
      </c>
      <c r="F127" s="64">
        <f t="shared" ref="F127:F128" si="51">IFERROR(E127-C127,0)</f>
        <v>-506062.18893179949</v>
      </c>
      <c r="G127" s="42">
        <f>SUM('Region Berlin'!G127+'Region Nord'!G127+'Region Südwest'!G127+'Region West'!G127+'Region Ost'!G127+'Region Süd'!G127+'Region Austria'!G127+'Region Schweiz'!G127)</f>
        <v>2993711.1799999997</v>
      </c>
      <c r="H127" s="64">
        <f t="shared" si="48"/>
        <v>1456831.7684000004</v>
      </c>
      <c r="I127" s="21">
        <f t="shared" si="49"/>
        <v>-0.10209854828262932</v>
      </c>
      <c r="J127" s="22">
        <f t="shared" si="50"/>
        <v>0.48663070042715351</v>
      </c>
      <c r="K127" s="49">
        <f>SUM('Region Berlin'!K127+'Region Nord'!K127+'Region Südwest'!K127+'Region West'!K127+'Region Ost'!K127+'Region Süd'!K127+'Region Austria'!K127+'Region Schweiz'!K127)</f>
        <v>4450542.9484000001</v>
      </c>
      <c r="L127" s="64">
        <f>IFERROR(E127-K127,0)</f>
        <v>0</v>
      </c>
      <c r="M127" s="129"/>
      <c r="N127" s="130"/>
    </row>
    <row r="128" spans="1:14" s="27" customFormat="1" ht="15" customHeight="1" thickBot="1" x14ac:dyDescent="0.3">
      <c r="A128" s="5"/>
      <c r="B128" s="6" t="s">
        <v>7</v>
      </c>
      <c r="C128" s="42">
        <f>SUM('Region Berlin'!C128+'Region Nord'!C128+'Region Südwest'!C128+'Region West'!C128+'Region Ost'!C128+'Region Süd'!C128+'Region Austria'!C128+'Region Schweiz'!C128)</f>
        <v>1364188.5387967564</v>
      </c>
      <c r="D128" s="42">
        <f>SUM('Region Berlin'!D128+'Region Nord'!D128+'Region Südwest'!D128+'Region West'!D128+'Region Ost'!D128+'Region Süd'!D128+'Region Austria'!D128+'Region Schweiz'!D128)</f>
        <v>1414630.5400000003</v>
      </c>
      <c r="E128" s="42">
        <f>SUM('Region Berlin'!E128+'Region Nord'!E128+'Region Südwest'!E128+'Region West'!E128+'Region Ost'!E128+'Region Süd'!E128+'Region Austria'!E128+'Region Schweiz'!E128)</f>
        <v>1414630.5400000003</v>
      </c>
      <c r="F128" s="64">
        <f t="shared" si="51"/>
        <v>50442.001203243854</v>
      </c>
      <c r="G128" s="42">
        <f>SUM('Region Berlin'!G128+'Region Nord'!G128+'Region Südwest'!G128+'Region West'!G128+'Region Ost'!G128+'Region Süd'!G128+'Region Austria'!G128+'Region Schweiz'!G128)</f>
        <v>1578610.57</v>
      </c>
      <c r="H128" s="64">
        <f t="shared" si="48"/>
        <v>-163980.0299999998</v>
      </c>
      <c r="I128" s="21">
        <f t="shared" si="49"/>
        <v>3.6975828317495463E-2</v>
      </c>
      <c r="J128" s="22">
        <f t="shared" si="50"/>
        <v>-0.10387617637705271</v>
      </c>
      <c r="K128" s="49">
        <f>SUM('Region Berlin'!K128+'Region Nord'!K128+'Region Südwest'!K128+'Region West'!K128+'Region Ost'!K128+'Region Süd'!K128+'Region Austria'!K128+'Region Schweiz'!K128)</f>
        <v>1414630.54</v>
      </c>
      <c r="L128" s="64">
        <f>IFERROR(E128-K128,0)</f>
        <v>2.3283064365386963E-10</v>
      </c>
      <c r="M128" s="129"/>
      <c r="N128" s="130"/>
    </row>
    <row r="129" spans="1:14" s="27" customFormat="1" ht="5.0999999999999996" customHeight="1" thickBot="1" x14ac:dyDescent="0.3">
      <c r="A129" s="5"/>
      <c r="B129" s="6"/>
      <c r="C129" s="7"/>
      <c r="D129" s="7"/>
      <c r="E129" s="8"/>
      <c r="F129" s="64"/>
      <c r="G129" s="7"/>
      <c r="H129" s="64"/>
      <c r="I129" s="21"/>
      <c r="J129" s="21"/>
      <c r="K129" s="50"/>
      <c r="L129" s="64"/>
      <c r="M129" s="129"/>
      <c r="N129" s="130"/>
    </row>
    <row r="130" spans="1:14" s="27" customFormat="1" ht="15" customHeight="1" thickBot="1" x14ac:dyDescent="0.3">
      <c r="A130" s="5"/>
      <c r="B130" s="6" t="s">
        <v>8</v>
      </c>
      <c r="C130" s="42">
        <f>SUM('Region Berlin'!C130+'Region Nord'!C130+'Region Südwest'!C130+'Region West'!C130+'Region Ost'!C130+'Region Süd'!C130+'Region Austria'!C130+'Region Schweiz'!C130)</f>
        <v>296484</v>
      </c>
      <c r="D130" s="42">
        <f>SUM('Region Berlin'!D130+'Region Nord'!D130+'Region Südwest'!D130+'Region West'!D130+'Region Ost'!D130+'Region Süd'!D130+'Region Austria'!D130+'Region Schweiz'!D130)</f>
        <v>278256</v>
      </c>
      <c r="E130" s="43">
        <f>SUM('Region Berlin'!E130+'Region Nord'!E130+'Region Südwest'!E130+'Region West'!E130+'Region Ost'!E130+'Region Süd'!E130+'Region Austria'!E130+'Region Schweiz'!E130)</f>
        <v>278256</v>
      </c>
      <c r="F130" s="64">
        <f>IFERROR(E130-C130,0)</f>
        <v>-18228</v>
      </c>
      <c r="G130" s="42">
        <f>SUM('Region Berlin'!G130+'Region Nord'!G130+'Region Südwest'!G130+'Region West'!G130+'Region Ost'!G130+'Region Süd'!G130+'Region Austria'!G130+'Region Schweiz'!G130)</f>
        <v>287184</v>
      </c>
      <c r="H130" s="64">
        <f>IFERROR(E130-G130,0)</f>
        <v>-8928</v>
      </c>
      <c r="I130" s="23"/>
      <c r="J130" s="24"/>
      <c r="K130" s="49">
        <f>SUM('Region Berlin'!K130+'Region Nord'!K130+'Region Südwest'!K130+'Region West'!K130+'Region Ost'!K130+'Region Süd'!K130+'Region Austria'!K130+'Region Schweiz'!K130)</f>
        <v>278256</v>
      </c>
      <c r="L130" s="64">
        <f>IFERROR(E130-K130,0)</f>
        <v>0</v>
      </c>
      <c r="M130" s="129"/>
      <c r="N130" s="130"/>
    </row>
    <row r="131" spans="1:14" s="27" customFormat="1" ht="15" customHeight="1" thickBot="1" x14ac:dyDescent="0.3">
      <c r="A131" s="5"/>
      <c r="B131" s="6" t="s">
        <v>9</v>
      </c>
      <c r="C131" s="42">
        <f>SUM('Region Berlin'!C131+'Region Nord'!C131+'Region Südwest'!C131+'Region West'!C131+'Region Ost'!C131+'Region Süd'!C131+'Region Austria'!C131+'Region Schweiz'!C131)</f>
        <v>207582</v>
      </c>
      <c r="D131" s="42">
        <f>SUM('Region Berlin'!D131+'Region Nord'!D131+'Region Südwest'!D131+'Region West'!D131+'Region Ost'!D131+'Region Süd'!D131+'Region Austria'!D131+'Region Schweiz'!D131)</f>
        <v>174750</v>
      </c>
      <c r="E131" s="43">
        <f>SUM('Region Berlin'!E131+'Region Nord'!E131+'Region Südwest'!E131+'Region West'!E131+'Region Ost'!E131+'Region Süd'!E131+'Region Austria'!E131+'Region Schweiz'!E131)</f>
        <v>174750</v>
      </c>
      <c r="F131" s="64">
        <f>IFERROR(E131-C131,0)</f>
        <v>-32832</v>
      </c>
      <c r="G131" s="42">
        <f>SUM('Region Berlin'!G131+'Region Nord'!G131+'Region Südwest'!G131+'Region West'!G131+'Region Ost'!G131+'Region Süd'!G131+'Region Austria'!G131+'Region Schweiz'!G131)</f>
        <v>122593</v>
      </c>
      <c r="H131" s="64">
        <f>IFERROR(E131-G131,0)</f>
        <v>52157</v>
      </c>
      <c r="I131" s="23"/>
      <c r="J131" s="24"/>
      <c r="K131" s="49">
        <f>SUM('Region Berlin'!K131+'Region Nord'!K131+'Region Südwest'!K131+'Region West'!K131+'Region Ost'!K131+'Region Süd'!K131+'Region Austria'!K131+'Region Schweiz'!K131)</f>
        <v>174750</v>
      </c>
      <c r="L131" s="64">
        <f>IFERROR(E131-K131,0)</f>
        <v>0</v>
      </c>
      <c r="M131" s="129"/>
      <c r="N131" s="130"/>
    </row>
    <row r="132" spans="1:14" s="35" customFormat="1" ht="15" customHeight="1" thickBot="1" x14ac:dyDescent="0.3">
      <c r="A132" s="9"/>
      <c r="B132" s="10" t="s">
        <v>10</v>
      </c>
      <c r="C132" s="11">
        <f>IFERROR(C131/C130,0)</f>
        <v>0.70014570769417572</v>
      </c>
      <c r="D132" s="11">
        <f>IFERROR(D131/D130,0)</f>
        <v>0.62801880282904954</v>
      </c>
      <c r="E132" s="11">
        <f>IFERROR(E131/E130,0)</f>
        <v>0.62801880282904954</v>
      </c>
      <c r="F132" s="65">
        <f>IFERROR(E132-C132,0)</f>
        <v>-7.2126904865126185E-2</v>
      </c>
      <c r="G132" s="11">
        <f>IFERROR(G131/G130,0)</f>
        <v>0.42687963117722438</v>
      </c>
      <c r="H132" s="65">
        <f>IFERROR(E132-G132,0)</f>
        <v>0.20113917165182515</v>
      </c>
      <c r="I132" s="20">
        <f>IFERROR(E132/C132-1,0)</f>
        <v>-0.10301699213820115</v>
      </c>
      <c r="J132" s="11">
        <f>IFERROR(E132/G132-1,0)</f>
        <v>0.47118474849018899</v>
      </c>
      <c r="K132" s="12">
        <f>IFERROR(K131/K130,0)</f>
        <v>0.62801880282904954</v>
      </c>
      <c r="L132" s="65">
        <f>IFERROR(E132-K132,0)</f>
        <v>0</v>
      </c>
      <c r="M132" s="129"/>
      <c r="N132" s="130"/>
    </row>
    <row r="133" spans="1:14" s="27" customFormat="1" ht="5.0999999999999996" customHeight="1" thickBot="1" x14ac:dyDescent="0.3">
      <c r="A133" s="5"/>
      <c r="B133" s="6"/>
      <c r="C133" s="7"/>
      <c r="D133" s="13"/>
      <c r="E133" s="14"/>
      <c r="F133" s="64"/>
      <c r="G133" s="13"/>
      <c r="H133" s="64"/>
      <c r="I133" s="21"/>
      <c r="J133" s="22"/>
      <c r="K133" s="51"/>
      <c r="L133" s="64"/>
      <c r="M133" s="129"/>
      <c r="N133" s="130"/>
    </row>
    <row r="134" spans="1:14" s="27" customFormat="1" ht="15" customHeight="1" thickBot="1" x14ac:dyDescent="0.3">
      <c r="A134" s="5"/>
      <c r="B134" s="6" t="s">
        <v>11</v>
      </c>
      <c r="C134" s="42">
        <f>SUM('Region Berlin'!C134+'Region Nord'!C134+'Region Südwest'!C134+'Region West'!C134+'Region Ost'!C134+'Region Süd'!C134+'Region Austria'!C134+'Region Schweiz'!C134)</f>
        <v>355538.10487600003</v>
      </c>
      <c r="D134" s="42">
        <f>SUM('Region Berlin'!D134+'Region Nord'!D134+'Region Südwest'!D134+'Region West'!D134+'Region Ost'!D134+'Region Süd'!D134+'Region Austria'!D134+'Region Schweiz'!D134)</f>
        <v>287747</v>
      </c>
      <c r="E134" s="43">
        <f>SUM('Region Berlin'!E134+'Region Nord'!E134+'Region Südwest'!E134+'Region West'!E134+'Region Ost'!E134+'Region Süd'!E134+'Region Austria'!E134+'Region Schweiz'!E134)</f>
        <v>287747</v>
      </c>
      <c r="F134" s="64">
        <f>IFERROR(E134-C134,0)</f>
        <v>-67791.104876000027</v>
      </c>
      <c r="G134" s="42">
        <f>SUM('Region Berlin'!G134+'Region Nord'!G134+'Region Südwest'!G134+'Region West'!G134+'Region Ost'!G134+'Region Süd'!G134+'Region Austria'!G134+'Region Schweiz'!G134)</f>
        <v>213290</v>
      </c>
      <c r="H134" s="64">
        <f>IFERROR(E134-G134,0)</f>
        <v>74457</v>
      </c>
      <c r="I134" s="21"/>
      <c r="J134" s="22"/>
      <c r="K134" s="49">
        <f>SUM('Region Berlin'!K134+'Region Nord'!K134+'Region Südwest'!K134+'Region West'!K134+'Region Ost'!K134+'Region Süd'!K134+'Region Austria'!K134+'Region Schweiz'!K134)</f>
        <v>287747</v>
      </c>
      <c r="L134" s="64">
        <f>IFERROR(E134-K134,0)</f>
        <v>0</v>
      </c>
      <c r="M134" s="129"/>
      <c r="N134" s="130"/>
    </row>
    <row r="135" spans="1:14" s="27" customFormat="1" ht="15" customHeight="1" thickBot="1" x14ac:dyDescent="0.3">
      <c r="A135" s="5"/>
      <c r="B135" s="6" t="s">
        <v>12</v>
      </c>
      <c r="C135" s="15">
        <f>IFERROR(C134/C131,0)</f>
        <v>1.7127598003487781</v>
      </c>
      <c r="D135" s="15">
        <f>IFERROR(D134/D131,0)</f>
        <v>1.6466208869814021</v>
      </c>
      <c r="E135" s="15">
        <f>IFERROR(E134/E131,0)</f>
        <v>1.6466208869814021</v>
      </c>
      <c r="F135" s="66">
        <f>IFERROR(E135-C135,0)</f>
        <v>-6.6138913367375984E-2</v>
      </c>
      <c r="G135" s="15">
        <f>IFERROR(G134/G131,0)</f>
        <v>1.7398220126760908</v>
      </c>
      <c r="H135" s="66">
        <f>IFERROR(E135-G135,0)</f>
        <v>-9.3201125694688747E-2</v>
      </c>
      <c r="I135" s="21"/>
      <c r="J135" s="22"/>
      <c r="K135" s="52">
        <f>IFERROR(K134/K131,0)</f>
        <v>1.6466208869814021</v>
      </c>
      <c r="L135" s="66">
        <f>IFERROR(E135-K135,0)</f>
        <v>0</v>
      </c>
      <c r="M135" s="129"/>
      <c r="N135" s="130"/>
    </row>
    <row r="136" spans="1:14" s="27" customFormat="1" ht="5.0999999999999996" customHeight="1" thickBot="1" x14ac:dyDescent="0.3">
      <c r="A136" s="5"/>
      <c r="B136" s="6"/>
      <c r="C136" s="7"/>
      <c r="D136" s="13"/>
      <c r="E136" s="14"/>
      <c r="F136" s="66"/>
      <c r="G136" s="13"/>
      <c r="H136" s="66"/>
      <c r="I136" s="21"/>
      <c r="J136" s="22"/>
      <c r="K136" s="51"/>
      <c r="L136" s="66"/>
      <c r="M136" s="129"/>
      <c r="N136" s="130"/>
    </row>
    <row r="137" spans="1:14" s="27" customFormat="1" ht="15" customHeight="1" thickBot="1" x14ac:dyDescent="0.3">
      <c r="A137" s="5"/>
      <c r="B137" s="6" t="s">
        <v>13</v>
      </c>
      <c r="C137" s="15">
        <f>IFERROR(C126/C131,0)</f>
        <v>89.538317073095257</v>
      </c>
      <c r="D137" s="15">
        <f>IFERROR(D126/D131,0)</f>
        <v>87.215554394277547</v>
      </c>
      <c r="E137" s="15">
        <f>IFERROR(E126/E131,0)</f>
        <v>87.215554394277547</v>
      </c>
      <c r="F137" s="66">
        <f>IFERROR(E137-C137,0)</f>
        <v>-2.3227626788177105</v>
      </c>
      <c r="G137" s="15">
        <f>IFERROR(G126/G131,0)</f>
        <v>81.124721395185702</v>
      </c>
      <c r="H137" s="66">
        <f>IFERROR(E137-G137,0)</f>
        <v>6.0908329990918446</v>
      </c>
      <c r="I137" s="21">
        <f>IFERROR(E137/C137-1,0)</f>
        <v>-2.59415494365558E-2</v>
      </c>
      <c r="J137" s="22">
        <f>IFERROR(E137/G137-1,0)</f>
        <v>7.507986338000916E-2</v>
      </c>
      <c r="K137" s="52">
        <f>IFERROR(K126/K131,0)</f>
        <v>87.215554394277547</v>
      </c>
      <c r="L137" s="66">
        <f>IFERROR(E137-K137,0)</f>
        <v>0</v>
      </c>
      <c r="M137" s="129"/>
      <c r="N137" s="130"/>
    </row>
    <row r="138" spans="1:14" s="35" customFormat="1" ht="15" customHeight="1" thickBot="1" x14ac:dyDescent="0.3">
      <c r="A138" s="9"/>
      <c r="B138" s="10" t="s">
        <v>14</v>
      </c>
      <c r="C138" s="16">
        <f>IFERROR(C126/C130,0)</f>
        <v>62.689868372887773</v>
      </c>
      <c r="D138" s="16">
        <f>IFERROR(D126/D130,0)</f>
        <v>54.773008058766031</v>
      </c>
      <c r="E138" s="16">
        <f>IFERROR(E126/E130,0)</f>
        <v>54.773008058766031</v>
      </c>
      <c r="F138" s="67">
        <f t="shared" ref="F138:F139" si="52">IFERROR(E138-C138,0)</f>
        <v>-7.9168603141217417</v>
      </c>
      <c r="G138" s="16">
        <f>IFERROR(G126/G130,0)</f>
        <v>34.630491148531952</v>
      </c>
      <c r="H138" s="67">
        <f t="shared" ref="H138:H139" si="53">IFERROR(E138-G138,0)</f>
        <v>20.142516910234079</v>
      </c>
      <c r="I138" s="20">
        <f>IFERROR(E138/C138-1,0)</f>
        <v>-0.12628612118039861</v>
      </c>
      <c r="J138" s="11">
        <f>IFERROR(E138/G138-1,0)</f>
        <v>0.58164109841358558</v>
      </c>
      <c r="K138" s="53">
        <f>IFERROR(K126/K130,0)</f>
        <v>54.773008058766038</v>
      </c>
      <c r="L138" s="67">
        <f>IFERROR(E138-K138,0)</f>
        <v>-7.1054273576010019E-15</v>
      </c>
      <c r="M138" s="129"/>
      <c r="N138" s="130"/>
    </row>
    <row r="139" spans="1:14" ht="15" customHeight="1" thickBot="1" x14ac:dyDescent="0.3">
      <c r="A139" s="17"/>
      <c r="B139" s="18" t="s">
        <v>34</v>
      </c>
      <c r="C139" s="19">
        <f>IFERROR(C125/C131,0)</f>
        <v>119.98794023949964</v>
      </c>
      <c r="D139" s="19">
        <f>IFERROR(D125/D131,0)</f>
        <v>120.77877893447783</v>
      </c>
      <c r="E139" s="19">
        <f>IFERROR(E125/E131,0)</f>
        <v>120.77877893447783</v>
      </c>
      <c r="F139" s="69">
        <f t="shared" si="52"/>
        <v>0.79083869497819137</v>
      </c>
      <c r="G139" s="19">
        <f>IFERROR(G125/G131,0)</f>
        <v>118.42148181380666</v>
      </c>
      <c r="H139" s="69">
        <f t="shared" si="53"/>
        <v>2.3572971206711628</v>
      </c>
      <c r="I139" s="25">
        <f>IFERROR(E139/C139-1,0)</f>
        <v>6.5909848389733572E-3</v>
      </c>
      <c r="J139" s="26">
        <f>IFERROR(E139/G139-1,0)</f>
        <v>1.9905992431149766E-2</v>
      </c>
      <c r="K139" s="54">
        <f>IFERROR(K125/K131,0)</f>
        <v>120.77877893447783</v>
      </c>
      <c r="L139" s="69">
        <f>IFERROR(E139-K139,0)</f>
        <v>0</v>
      </c>
      <c r="M139" s="129"/>
      <c r="N139" s="130"/>
    </row>
    <row r="140" spans="1:14" s="27" customFormat="1" ht="15" customHeight="1" thickBot="1" x14ac:dyDescent="0.3">
      <c r="A140" s="1"/>
      <c r="B140" s="2" t="s">
        <v>17</v>
      </c>
      <c r="C140" s="3">
        <f>SUM(C141:C143)</f>
        <v>32416922.166044354</v>
      </c>
      <c r="D140" s="3">
        <f>SUM(D141:D143)</f>
        <v>24493399.511944454</v>
      </c>
      <c r="E140" s="4">
        <f>SUM(E141:E143)</f>
        <v>24490746.667199999</v>
      </c>
      <c r="F140" s="68">
        <f>IFERROR(SUM(F141:F143),0)</f>
        <v>-7926175.4988443535</v>
      </c>
      <c r="G140" s="3">
        <f>SUM(G141:G143)</f>
        <v>17114896.98</v>
      </c>
      <c r="H140" s="68">
        <f>IFERROR(E140-G140,0)</f>
        <v>7375849.6871999986</v>
      </c>
      <c r="I140" s="20">
        <f>IFERROR(E140/C140-1,0)</f>
        <v>-0.24450734274664609</v>
      </c>
      <c r="J140" s="11">
        <f>IFERROR(E140/G140-1,0)</f>
        <v>0.43096079957823963</v>
      </c>
      <c r="K140" s="48">
        <f>SUM(K141:K143)</f>
        <v>24490746.667199999</v>
      </c>
      <c r="L140" s="68">
        <f>IFERROR(SUM(L141:L143),0)</f>
        <v>4.6566128730773926E-10</v>
      </c>
      <c r="M140" s="129"/>
      <c r="N140" s="130"/>
    </row>
    <row r="141" spans="1:14" s="27" customFormat="1" ht="15" customHeight="1" thickBot="1" x14ac:dyDescent="0.3">
      <c r="A141" s="5"/>
      <c r="B141" s="6" t="s">
        <v>5</v>
      </c>
      <c r="C141" s="42">
        <f>SUM('Region Berlin'!C141+'Region Nord'!C141+'Region Südwest'!C141+'Region West'!C141+'Region Ost'!C141+'Region Süd'!C141+'Region Austria'!C141+'Region Schweiz'!C141)</f>
        <v>24119262.481922209</v>
      </c>
      <c r="D141" s="42">
        <f>SUM('Region Berlin'!D141+'Region Nord'!D141+'Region Südwest'!D141+'Region West'!D141+'Region Ost'!D141+'Region Süd'!D141+'Region Austria'!D141+'Region Schweiz'!D141)</f>
        <v>16737482.624744456</v>
      </c>
      <c r="E141" s="42">
        <f>SUM('Region Berlin'!E141+'Region Nord'!E141+'Region Südwest'!E141+'Region West'!E141+'Region Ost'!E141+'Region Süd'!E141+'Region Austria'!E141+'Region Schweiz'!E141)</f>
        <v>16734829.780000001</v>
      </c>
      <c r="F141" s="64">
        <f>IFERROR(E141-C141,0)</f>
        <v>-7384432.7019222081</v>
      </c>
      <c r="G141" s="42">
        <f>SUM('Region Berlin'!G141+'Region Nord'!G141+'Region Südwest'!G141+'Region West'!G141+'Region Ost'!G141+'Region Süd'!G141+'Region Austria'!G141+'Region Schweiz'!G141)</f>
        <v>10586698.059999999</v>
      </c>
      <c r="H141" s="64">
        <f t="shared" ref="H141:H143" si="54">IFERROR(E141-G141,0)</f>
        <v>6148131.7200000025</v>
      </c>
      <c r="I141" s="21">
        <f t="shared" ref="I141:I143" si="55">IFERROR(E141/C141-1,0)</f>
        <v>-0.30616328784750213</v>
      </c>
      <c r="J141" s="22">
        <f t="shared" ref="J141:J143" si="56">IFERROR(E141/G141-1,0)</f>
        <v>0.58074119854514894</v>
      </c>
      <c r="K141" s="49">
        <f>SUM('Region Berlin'!K141+'Region Nord'!K141+'Region Südwest'!K141+'Region West'!K141+'Region Ost'!K141+'Region Süd'!K141+'Region Austria'!K141+'Region Schweiz'!K141)</f>
        <v>16734829.780000001</v>
      </c>
      <c r="L141" s="64">
        <f>IFERROR(E141-K141,0)</f>
        <v>0</v>
      </c>
      <c r="M141" s="129"/>
      <c r="N141" s="130"/>
    </row>
    <row r="142" spans="1:14" s="27" customFormat="1" ht="15" customHeight="1" thickBot="1" x14ac:dyDescent="0.3">
      <c r="A142" s="5"/>
      <c r="B142" s="6" t="s">
        <v>6</v>
      </c>
      <c r="C142" s="42">
        <f>SUM('Region Berlin'!C142+'Region Nord'!C142+'Region Südwest'!C142+'Region West'!C142+'Region Ost'!C142+'Region Süd'!C142+'Region Austria'!C142+'Region Schweiz'!C142)</f>
        <v>6056060.7039370555</v>
      </c>
      <c r="D142" s="42">
        <f>SUM('Region Berlin'!D142+'Region Nord'!D142+'Region Südwest'!D142+'Region West'!D142+'Region Ost'!D142+'Region Süd'!D142+'Region Austria'!D142+'Region Schweiz'!D142)</f>
        <v>5373172.2223999994</v>
      </c>
      <c r="E142" s="42">
        <f>SUM('Region Berlin'!E142+'Region Nord'!E142+'Region Südwest'!E142+'Region West'!E142+'Region Ost'!E142+'Region Süd'!E142+'Region Austria'!E142+'Region Schweiz'!E142)</f>
        <v>5373172.2223999994</v>
      </c>
      <c r="F142" s="64">
        <f t="shared" ref="F142:F143" si="57">IFERROR(E142-C142,0)</f>
        <v>-682888.48153705616</v>
      </c>
      <c r="G142" s="42">
        <f>SUM('Region Berlin'!G142+'Region Nord'!G142+'Region Südwest'!G142+'Region West'!G142+'Region Ost'!G142+'Region Süd'!G142+'Region Austria'!G142+'Region Schweiz'!G142)</f>
        <v>3769736.3200000003</v>
      </c>
      <c r="H142" s="64">
        <f t="shared" si="54"/>
        <v>1603435.9023999991</v>
      </c>
      <c r="I142" s="21">
        <f t="shared" si="55"/>
        <v>-0.11276116850894657</v>
      </c>
      <c r="J142" s="22">
        <f t="shared" si="56"/>
        <v>0.42534431225152614</v>
      </c>
      <c r="K142" s="49">
        <f>SUM('Region Berlin'!K142+'Region Nord'!K142+'Region Südwest'!K142+'Region West'!K142+'Region Ost'!K142+'Region Süd'!K142+'Region Austria'!K142+'Region Schweiz'!K142)</f>
        <v>5373172.2223999994</v>
      </c>
      <c r="L142" s="64">
        <f>IFERROR(E142-K142,0)</f>
        <v>0</v>
      </c>
      <c r="M142" s="129"/>
      <c r="N142" s="130"/>
    </row>
    <row r="143" spans="1:14" s="27" customFormat="1" ht="15" customHeight="1" thickBot="1" x14ac:dyDescent="0.3">
      <c r="A143" s="5"/>
      <c r="B143" s="6" t="s">
        <v>7</v>
      </c>
      <c r="C143" s="42">
        <f>SUM('Region Berlin'!C143+'Region Nord'!C143+'Region Südwest'!C143+'Region West'!C143+'Region Ost'!C143+'Region Süd'!C143+'Region Austria'!C143+'Region Schweiz'!C143)</f>
        <v>2241598.9801850896</v>
      </c>
      <c r="D143" s="42">
        <f>SUM('Region Berlin'!D143+'Region Nord'!D143+'Region Südwest'!D143+'Region West'!D143+'Region Ost'!D143+'Region Süd'!D143+'Region Austria'!D143+'Region Schweiz'!D143)</f>
        <v>2382744.6647999999</v>
      </c>
      <c r="E143" s="42">
        <f>SUM('Region Berlin'!E143+'Region Nord'!E143+'Region Südwest'!E143+'Region West'!E143+'Region Ost'!E143+'Region Süd'!E143+'Region Austria'!E143+'Region Schweiz'!E143)</f>
        <v>2382744.6647999999</v>
      </c>
      <c r="F143" s="64">
        <f t="shared" si="57"/>
        <v>141145.68461491028</v>
      </c>
      <c r="G143" s="42">
        <f>SUM('Region Berlin'!G143+'Region Nord'!G143+'Region Südwest'!G143+'Region West'!G143+'Region Ost'!G143+'Region Süd'!G143+'Region Austria'!G143+'Region Schweiz'!G143)</f>
        <v>2758462.6000000006</v>
      </c>
      <c r="H143" s="64">
        <f t="shared" si="54"/>
        <v>-375717.93520000065</v>
      </c>
      <c r="I143" s="21">
        <f t="shared" si="55"/>
        <v>6.2966518928044835E-2</v>
      </c>
      <c r="J143" s="22">
        <f t="shared" si="56"/>
        <v>-0.13620555710996429</v>
      </c>
      <c r="K143" s="49">
        <f>SUM('Region Berlin'!K143+'Region Nord'!K143+'Region Südwest'!K143+'Region West'!K143+'Region Ost'!K143+'Region Süd'!K143+'Region Austria'!K143+'Region Schweiz'!K143)</f>
        <v>2382744.6647999994</v>
      </c>
      <c r="L143" s="64">
        <f>IFERROR(E143-K143,0)</f>
        <v>4.6566128730773926E-10</v>
      </c>
      <c r="M143" s="129"/>
      <c r="N143" s="130"/>
    </row>
    <row r="144" spans="1:14" s="27" customFormat="1" ht="5.0999999999999996" customHeight="1" thickBot="1" x14ac:dyDescent="0.3">
      <c r="A144" s="5"/>
      <c r="B144" s="6"/>
      <c r="C144" s="7"/>
      <c r="D144" s="7"/>
      <c r="E144" s="8"/>
      <c r="F144" s="64"/>
      <c r="G144" s="7"/>
      <c r="H144" s="64"/>
      <c r="I144" s="21"/>
      <c r="J144" s="21"/>
      <c r="K144" s="50"/>
      <c r="L144" s="64"/>
      <c r="M144" s="129"/>
      <c r="N144" s="130"/>
    </row>
    <row r="145" spans="1:14" s="27" customFormat="1" ht="15" customHeight="1" thickBot="1" x14ac:dyDescent="0.3">
      <c r="A145" s="5"/>
      <c r="B145" s="6" t="s">
        <v>8</v>
      </c>
      <c r="C145" s="42">
        <f>SUM('Region Berlin'!C145+'Region Nord'!C145+'Region Südwest'!C145+'Region West'!C145+'Region Ost'!C145+'Region Süd'!C145+'Region Austria'!C145+'Region Schweiz'!C145)</f>
        <v>286920</v>
      </c>
      <c r="D145" s="42">
        <f>SUM('Region Berlin'!D145+'Region Nord'!D145+'Region Südwest'!D145+'Region West'!D145+'Region Ost'!D145+'Region Süd'!D145+'Region Austria'!D145+'Region Schweiz'!D145)</f>
        <v>269280</v>
      </c>
      <c r="E145" s="43">
        <f>SUM('Region Berlin'!E145+'Region Nord'!E145+'Region Südwest'!E145+'Region West'!E145+'Region Ost'!E145+'Region Süd'!E145+'Region Austria'!E145+'Region Schweiz'!E145)</f>
        <v>269280</v>
      </c>
      <c r="F145" s="64">
        <f>IFERROR(E145-C145,0)</f>
        <v>-17640</v>
      </c>
      <c r="G145" s="42">
        <f>SUM('Region Berlin'!G145+'Region Nord'!G145+'Region Südwest'!G145+'Region West'!G145+'Region Ost'!G145+'Region Süd'!G145+'Region Austria'!G145+'Region Schweiz'!G145)</f>
        <v>277920</v>
      </c>
      <c r="H145" s="64">
        <f>IFERROR(E145-G145,0)</f>
        <v>-8640</v>
      </c>
      <c r="I145" s="23"/>
      <c r="J145" s="24"/>
      <c r="K145" s="49">
        <f>SUM('Region Berlin'!K145+'Region Nord'!K145+'Region Südwest'!K145+'Region West'!K145+'Region Ost'!K145+'Region Süd'!K145+'Region Austria'!K145+'Region Schweiz'!K145)</f>
        <v>269280</v>
      </c>
      <c r="L145" s="64">
        <f>IFERROR(E145-K145,0)</f>
        <v>0</v>
      </c>
      <c r="M145" s="129"/>
      <c r="N145" s="130"/>
    </row>
    <row r="146" spans="1:14" s="27" customFormat="1" ht="15" customHeight="1" thickBot="1" x14ac:dyDescent="0.3">
      <c r="A146" s="5"/>
      <c r="B146" s="6" t="s">
        <v>9</v>
      </c>
      <c r="C146" s="42">
        <f>SUM('Region Berlin'!C146+'Region Nord'!C146+'Region Südwest'!C146+'Region West'!C146+'Region Ost'!C146+'Region Süd'!C146+'Region Austria'!C146+'Region Schweiz'!C146)</f>
        <v>219313</v>
      </c>
      <c r="D146" s="42">
        <f>SUM('Region Berlin'!D146+'Region Nord'!D146+'Region Südwest'!D146+'Region West'!D146+'Region Ost'!D146+'Region Süd'!D146+'Region Austria'!D146+'Region Schweiz'!D146)</f>
        <v>173590</v>
      </c>
      <c r="E146" s="43">
        <f>SUM('Region Berlin'!E146+'Region Nord'!E146+'Region Südwest'!E146+'Region West'!E146+'Region Ost'!E146+'Region Süd'!E146+'Region Austria'!E146+'Region Schweiz'!E146)</f>
        <v>173492</v>
      </c>
      <c r="F146" s="64">
        <f>IFERROR(E146-C146,0)</f>
        <v>-45821</v>
      </c>
      <c r="G146" s="42">
        <f>SUM('Region Berlin'!G146+'Region Nord'!G146+'Region Südwest'!G146+'Region West'!G146+'Region Ost'!G146+'Region Süd'!G146+'Region Austria'!G146+'Region Schweiz'!G146)</f>
        <v>132990</v>
      </c>
      <c r="H146" s="64">
        <f>IFERROR(E146-G146,0)</f>
        <v>40502</v>
      </c>
      <c r="I146" s="23"/>
      <c r="J146" s="24"/>
      <c r="K146" s="49">
        <f>SUM('Region Berlin'!K146+'Region Nord'!K146+'Region Südwest'!K146+'Region West'!K146+'Region Ost'!K146+'Region Süd'!K146+'Region Austria'!K146+'Region Schweiz'!K146)</f>
        <v>173492</v>
      </c>
      <c r="L146" s="64">
        <f>IFERROR(E146-K146,0)</f>
        <v>0</v>
      </c>
      <c r="M146" s="129"/>
      <c r="N146" s="130"/>
    </row>
    <row r="147" spans="1:14" s="35" customFormat="1" ht="15" customHeight="1" thickBot="1" x14ac:dyDescent="0.3">
      <c r="A147" s="9"/>
      <c r="B147" s="10" t="s">
        <v>10</v>
      </c>
      <c r="C147" s="11">
        <f>IFERROR(C146/C145,0)</f>
        <v>0.76436985919420053</v>
      </c>
      <c r="D147" s="11">
        <f>IFERROR(D146/D145,0)</f>
        <v>0.6446449792038027</v>
      </c>
      <c r="E147" s="11">
        <f>IFERROR(E146/E145,0)</f>
        <v>0.64428104575163403</v>
      </c>
      <c r="F147" s="65">
        <f>IFERROR(E147-C147,0)</f>
        <v>-0.1200888134425665</v>
      </c>
      <c r="G147" s="11">
        <f>IFERROR(G146/G145,0)</f>
        <v>0.4785189982728843</v>
      </c>
      <c r="H147" s="65">
        <f>IFERROR(E147-G147,0)</f>
        <v>0.16576204747874973</v>
      </c>
      <c r="I147" s="20">
        <f>IFERROR(E147/C147-1,0)</f>
        <v>-0.15710825328613065</v>
      </c>
      <c r="J147" s="11">
        <f>IFERROR(E147/G147-1,0)</f>
        <v>0.34640640826599078</v>
      </c>
      <c r="K147" s="12">
        <f>IFERROR(K146/K145,0)</f>
        <v>0.64428104575163403</v>
      </c>
      <c r="L147" s="65">
        <f>IFERROR(E147-K147,0)</f>
        <v>0</v>
      </c>
      <c r="M147" s="129"/>
      <c r="N147" s="130"/>
    </row>
    <row r="148" spans="1:14" s="27" customFormat="1" ht="5.0999999999999996" customHeight="1" thickBot="1" x14ac:dyDescent="0.3">
      <c r="A148" s="5"/>
      <c r="B148" s="6"/>
      <c r="C148" s="7"/>
      <c r="D148" s="13"/>
      <c r="E148" s="14"/>
      <c r="F148" s="64"/>
      <c r="G148" s="13"/>
      <c r="H148" s="64"/>
      <c r="I148" s="21"/>
      <c r="J148" s="22"/>
      <c r="K148" s="51"/>
      <c r="L148" s="64"/>
      <c r="M148" s="129"/>
      <c r="N148" s="130"/>
    </row>
    <row r="149" spans="1:14" s="27" customFormat="1" ht="15" customHeight="1" thickBot="1" x14ac:dyDescent="0.3">
      <c r="A149" s="5"/>
      <c r="B149" s="6" t="s">
        <v>11</v>
      </c>
      <c r="C149" s="42">
        <f>SUM('Region Berlin'!C149+'Region Nord'!C149+'Region Südwest'!C149+'Region West'!C149+'Region Ost'!C149+'Region Süd'!C149+'Region Austria'!C149+'Region Schweiz'!C149)</f>
        <v>335363.56763799995</v>
      </c>
      <c r="D149" s="42">
        <f>SUM('Region Berlin'!D149+'Region Nord'!D149+'Region Südwest'!D149+'Region West'!D149+'Region Ost'!D149+'Region Süd'!D149+'Region Austria'!D149+'Region Schweiz'!D149)</f>
        <v>266283</v>
      </c>
      <c r="E149" s="43">
        <f>SUM('Region Berlin'!E149+'Region Nord'!E149+'Region Südwest'!E149+'Region West'!E149+'Region Ost'!E149+'Region Süd'!E149+'Region Austria'!E149+'Region Schweiz'!E149)</f>
        <v>266251</v>
      </c>
      <c r="F149" s="64">
        <f>IFERROR(E149-C149,0)</f>
        <v>-69112.56763799995</v>
      </c>
      <c r="G149" s="42">
        <f>SUM('Region Berlin'!G149+'Region Nord'!G149+'Region Südwest'!G149+'Region West'!G149+'Region Ost'!G149+'Region Süd'!G149+'Region Austria'!G149+'Region Schweiz'!G149)</f>
        <v>208442</v>
      </c>
      <c r="H149" s="64">
        <f>IFERROR(E149-G149,0)</f>
        <v>57809</v>
      </c>
      <c r="I149" s="21"/>
      <c r="J149" s="22"/>
      <c r="K149" s="49">
        <f>SUM('Region Berlin'!K149+'Region Nord'!K149+'Region Südwest'!K149+'Region West'!K149+'Region Ost'!K149+'Region Süd'!K149+'Region Austria'!K149+'Region Schweiz'!K149)</f>
        <v>266251</v>
      </c>
      <c r="L149" s="64">
        <f>IFERROR(E149-K149,0)</f>
        <v>0</v>
      </c>
      <c r="M149" s="129"/>
      <c r="N149" s="130"/>
    </row>
    <row r="150" spans="1:14" s="27" customFormat="1" ht="15" customHeight="1" thickBot="1" x14ac:dyDescent="0.3">
      <c r="A150" s="5"/>
      <c r="B150" s="6" t="s">
        <v>12</v>
      </c>
      <c r="C150" s="15">
        <f>IFERROR(C149/C146,0)</f>
        <v>1.5291549868817624</v>
      </c>
      <c r="D150" s="15">
        <f>IFERROR(D149/D146,0)</f>
        <v>1.5339766115559652</v>
      </c>
      <c r="E150" s="15">
        <f>IFERROR(E149/E146,0)</f>
        <v>1.5346586586125008</v>
      </c>
      <c r="F150" s="66">
        <f>IFERROR(E150-C150,0)</f>
        <v>5.503671730738402E-3</v>
      </c>
      <c r="G150" s="15">
        <f>IFERROR(G149/G146,0)</f>
        <v>1.5673509286412513</v>
      </c>
      <c r="H150" s="66">
        <f>IFERROR(E150-G150,0)</f>
        <v>-3.2692270028750414E-2</v>
      </c>
      <c r="I150" s="21"/>
      <c r="J150" s="22"/>
      <c r="K150" s="52">
        <f>IFERROR(K149/K146,0)</f>
        <v>1.5346586586125008</v>
      </c>
      <c r="L150" s="66">
        <f>IFERROR(E150-K150,0)</f>
        <v>0</v>
      </c>
      <c r="M150" s="129"/>
      <c r="N150" s="130"/>
    </row>
    <row r="151" spans="1:14" s="27" customFormat="1" ht="5.0999999999999996" customHeight="1" thickBot="1" x14ac:dyDescent="0.3">
      <c r="A151" s="5"/>
      <c r="B151" s="6"/>
      <c r="C151" s="7"/>
      <c r="D151" s="13"/>
      <c r="E151" s="14"/>
      <c r="F151" s="66"/>
      <c r="G151" s="13"/>
      <c r="H151" s="66"/>
      <c r="I151" s="21"/>
      <c r="J151" s="22"/>
      <c r="K151" s="51"/>
      <c r="L151" s="66"/>
      <c r="M151" s="129"/>
      <c r="N151" s="130"/>
    </row>
    <row r="152" spans="1:14" s="27" customFormat="1" ht="15" customHeight="1" thickBot="1" x14ac:dyDescent="0.3">
      <c r="A152" s="5"/>
      <c r="B152" s="6" t="s">
        <v>13</v>
      </c>
      <c r="C152" s="15">
        <f>IFERROR(C141/C146,0)</f>
        <v>109.97643770283663</v>
      </c>
      <c r="D152" s="15">
        <f>IFERROR(D141/D146,0)</f>
        <v>96.419624544872718</v>
      </c>
      <c r="E152" s="15">
        <f>IFERROR(E141/E146,0)</f>
        <v>96.458797984921503</v>
      </c>
      <c r="F152" s="66">
        <f>IFERROR(E152-C152,0)</f>
        <v>-13.517639717915131</v>
      </c>
      <c r="G152" s="15">
        <f>IFERROR(G141/G146,0)</f>
        <v>79.605218888638234</v>
      </c>
      <c r="H152" s="66">
        <f>IFERROR(E152-G152,0)</f>
        <v>16.853579096283269</v>
      </c>
      <c r="I152" s="21">
        <f>IFERROR(E152/C152-1,0)</f>
        <v>-0.1229139623020038</v>
      </c>
      <c r="J152" s="22">
        <f>IFERROR(E152/G152-1,0)</f>
        <v>0.21171449977243539</v>
      </c>
      <c r="K152" s="52">
        <f>IFERROR(K141/K146,0)</f>
        <v>96.458797984921503</v>
      </c>
      <c r="L152" s="66">
        <f>IFERROR(E152-K152,0)</f>
        <v>0</v>
      </c>
      <c r="M152" s="129"/>
      <c r="N152" s="130"/>
    </row>
    <row r="153" spans="1:14" s="35" customFormat="1" ht="15" customHeight="1" thickBot="1" x14ac:dyDescent="0.3">
      <c r="A153" s="9"/>
      <c r="B153" s="10" t="s">
        <v>14</v>
      </c>
      <c r="C153" s="16">
        <f>IFERROR(C141/C145,0)</f>
        <v>84.062674201596991</v>
      </c>
      <c r="D153" s="16">
        <f>IFERROR(D141/D145,0)</f>
        <v>62.156426859567944</v>
      </c>
      <c r="E153" s="16">
        <f>IFERROR(E141/E145,0)</f>
        <v>62.146575237670831</v>
      </c>
      <c r="F153" s="67">
        <f t="shared" ref="F153:F154" si="58">IFERROR(E153-C153,0)</f>
        <v>-21.91609896392616</v>
      </c>
      <c r="G153" s="16">
        <f>IFERROR(G141/G145,0)</f>
        <v>38.092609599884852</v>
      </c>
      <c r="H153" s="67">
        <f t="shared" ref="H153:H154" si="59">IFERROR(E153-G153,0)</f>
        <v>24.053965637785979</v>
      </c>
      <c r="I153" s="20">
        <f>IFERROR(E153/C153-1,0)</f>
        <v>-0.26071141766638928</v>
      </c>
      <c r="J153" s="11">
        <f>IFERROR(E153/G153-1,0)</f>
        <v>0.6314601674824265</v>
      </c>
      <c r="K153" s="53">
        <f>IFERROR(K141/K145,0)</f>
        <v>62.146575237670831</v>
      </c>
      <c r="L153" s="67">
        <f>IFERROR(E153-K153,0)</f>
        <v>0</v>
      </c>
      <c r="M153" s="129"/>
      <c r="N153" s="130"/>
    </row>
    <row r="154" spans="1:14" ht="15" customHeight="1" thickBot="1" x14ac:dyDescent="0.3">
      <c r="A154" s="17"/>
      <c r="B154" s="18" t="s">
        <v>34</v>
      </c>
      <c r="C154" s="19">
        <f>IFERROR(C140/C146,0)</f>
        <v>147.8112203382579</v>
      </c>
      <c r="D154" s="19">
        <f>IFERROR(D140/D146,0)</f>
        <v>141.09913884408348</v>
      </c>
      <c r="E154" s="19">
        <f>IFERROR(E140/E146,0)</f>
        <v>141.16355029165609</v>
      </c>
      <c r="F154" s="69">
        <f t="shared" si="58"/>
        <v>-6.6476700466018031</v>
      </c>
      <c r="G154" s="19">
        <f>IFERROR(G140/G146,0)</f>
        <v>128.69311211369276</v>
      </c>
      <c r="H154" s="69">
        <f t="shared" si="59"/>
        <v>12.470438177963331</v>
      </c>
      <c r="I154" s="25">
        <f>IFERROR(E154/C154-1,0)</f>
        <v>-4.4974055632508669E-2</v>
      </c>
      <c r="J154" s="26">
        <f>IFERROR(E154/G154-1,0)</f>
        <v>9.6900587553951034E-2</v>
      </c>
      <c r="K154" s="54">
        <f>IFERROR(K140/K146,0)</f>
        <v>141.16355029165609</v>
      </c>
      <c r="L154" s="69">
        <f>IFERROR(E154-K154,0)</f>
        <v>0</v>
      </c>
      <c r="M154" s="129"/>
      <c r="N154" s="130"/>
    </row>
    <row r="155" spans="1:14" s="27" customFormat="1" ht="15" customHeight="1" thickBot="1" x14ac:dyDescent="0.3">
      <c r="A155" s="1"/>
      <c r="B155" s="2" t="s">
        <v>18</v>
      </c>
      <c r="C155" s="3">
        <f>SUM(C156:C158)</f>
        <v>30349284.584576558</v>
      </c>
      <c r="D155" s="3">
        <f>SUM(D156:D158)</f>
        <v>24127137.740050953</v>
      </c>
      <c r="E155" s="4">
        <f>SUM(E156:E158)</f>
        <v>24126722.407360502</v>
      </c>
      <c r="F155" s="68">
        <f>IFERROR(SUM(F156:F158),0)</f>
        <v>-6222562.1772160605</v>
      </c>
      <c r="G155" s="3">
        <f>SUM(G156:G158)</f>
        <v>14486435.749999998</v>
      </c>
      <c r="H155" s="68">
        <f>IFERROR(E155-G155,0)</f>
        <v>9640286.6573605035</v>
      </c>
      <c r="I155" s="20">
        <f>IFERROR(E155/C155-1,0)</f>
        <v>-0.20503159340956423</v>
      </c>
      <c r="J155" s="11">
        <f>IFERROR(E155/G155-1,0)</f>
        <v>0.66546987980535555</v>
      </c>
      <c r="K155" s="48">
        <f>SUM(K156:K158)</f>
        <v>23835309.583037786</v>
      </c>
      <c r="L155" s="68">
        <f>IFERROR(SUM(L156:L158),0)</f>
        <v>291412.824322714</v>
      </c>
      <c r="M155" s="129"/>
      <c r="N155" s="130"/>
    </row>
    <row r="156" spans="1:14" s="27" customFormat="1" ht="15" customHeight="1" thickBot="1" x14ac:dyDescent="0.3">
      <c r="A156" s="5"/>
      <c r="B156" s="6" t="s">
        <v>5</v>
      </c>
      <c r="C156" s="42">
        <f>SUM('Region Berlin'!C156+'Region Nord'!C156+'Region Südwest'!C156+'Region West'!C156+'Region Ost'!C156+'Region Süd'!C156+'Region Austria'!C156+'Region Schweiz'!C156)</f>
        <v>22489194.285929456</v>
      </c>
      <c r="D156" s="42">
        <f>SUM('Region Berlin'!D156+'Region Nord'!D156+'Region Südwest'!D156+'Region West'!D156+'Region Ost'!D156+'Region Süd'!D156+'Region Austria'!D156+'Region Schweiz'!D156)</f>
        <v>16412420.716890559</v>
      </c>
      <c r="E156" s="42">
        <f>SUM('Region Berlin'!E156+'Region Nord'!E156+'Region Südwest'!E156+'Region West'!E156+'Region Ost'!E156+'Region Süd'!E156+'Region Austria'!E156+'Region Schweiz'!E156)</f>
        <v>16412005.384200107</v>
      </c>
      <c r="F156" s="64">
        <f>IFERROR(E156-C156,0)</f>
        <v>-6077188.901729349</v>
      </c>
      <c r="G156" s="42">
        <f>SUM('Region Berlin'!G156+'Region Nord'!G156+'Region Südwest'!G156+'Region West'!G156+'Region Ost'!G156+'Region Süd'!G156+'Region Austria'!G156+'Region Schweiz'!G156)</f>
        <v>8768402.0499999989</v>
      </c>
      <c r="H156" s="64">
        <f t="shared" ref="H156:H158" si="60">IFERROR(E156-G156,0)</f>
        <v>7643603.3342001084</v>
      </c>
      <c r="I156" s="21">
        <f t="shared" ref="I156:I158" si="61">IFERROR(E156/C156-1,0)</f>
        <v>-0.27022706213764136</v>
      </c>
      <c r="J156" s="22">
        <f t="shared" ref="J156:J158" si="62">IFERROR(E156/G156-1,0)</f>
        <v>0.87172135705160891</v>
      </c>
      <c r="K156" s="49">
        <f>SUM('Region Berlin'!K156+'Region Nord'!K156+'Region Südwest'!K156+'Region West'!K156+'Region Ost'!K156+'Region Süd'!K156+'Region Austria'!K156+'Region Schweiz'!K156)</f>
        <v>16345397.834030369</v>
      </c>
      <c r="L156" s="64">
        <f>IFERROR(E156-K156,0)</f>
        <v>66607.55016973801</v>
      </c>
      <c r="M156" s="129"/>
      <c r="N156" s="130"/>
    </row>
    <row r="157" spans="1:14" s="27" customFormat="1" ht="15" customHeight="1" thickBot="1" x14ac:dyDescent="0.3">
      <c r="A157" s="5"/>
      <c r="B157" s="6" t="s">
        <v>6</v>
      </c>
      <c r="C157" s="42">
        <f>SUM('Region Berlin'!C157+'Region Nord'!C157+'Region Südwest'!C157+'Region West'!C157+'Region Ost'!C157+'Region Süd'!C157+'Region Austria'!C157+'Region Schweiz'!C157)</f>
        <v>5721538.4780188072</v>
      </c>
      <c r="D157" s="42">
        <f>SUM('Region Berlin'!D157+'Region Nord'!D157+'Region Südwest'!D157+'Region West'!D157+'Region Ost'!D157+'Region Süd'!D157+'Region Austria'!D157+'Region Schweiz'!D157)</f>
        <v>5585128.7016093917</v>
      </c>
      <c r="E157" s="42">
        <f>SUM('Region Berlin'!E157+'Region Nord'!E157+'Region Südwest'!E157+'Region West'!E157+'Region Ost'!E157+'Region Süd'!E157+'Region Austria'!E157+'Region Schweiz'!E157)</f>
        <v>5585128.7016093917</v>
      </c>
      <c r="F157" s="64">
        <f t="shared" ref="F157:F158" si="63">IFERROR(E157-C157,0)</f>
        <v>-136409.77640941553</v>
      </c>
      <c r="G157" s="42">
        <f>SUM('Region Berlin'!G157+'Region Nord'!G157+'Region Südwest'!G157+'Region West'!G157+'Region Ost'!G157+'Region Süd'!G157+'Region Austria'!G157+'Region Schweiz'!G157)</f>
        <v>3245577.86</v>
      </c>
      <c r="H157" s="64">
        <f t="shared" si="60"/>
        <v>2339550.8416093918</v>
      </c>
      <c r="I157" s="21">
        <f t="shared" si="61"/>
        <v>-2.3841450500329375E-2</v>
      </c>
      <c r="J157" s="22">
        <f t="shared" si="62"/>
        <v>0.72084261802592886</v>
      </c>
      <c r="K157" s="49">
        <f>SUM('Region Berlin'!K157+'Region Nord'!K157+'Region Südwest'!K157+'Region West'!K157+'Region Ost'!K157+'Region Süd'!K157+'Region Austria'!K157+'Region Schweiz'!K157)</f>
        <v>5380868.5800862927</v>
      </c>
      <c r="L157" s="64">
        <f>IFERROR(E157-K157,0)</f>
        <v>204260.12152309902</v>
      </c>
      <c r="M157" s="129"/>
      <c r="N157" s="130"/>
    </row>
    <row r="158" spans="1:14" s="27" customFormat="1" ht="15" customHeight="1" thickBot="1" x14ac:dyDescent="0.3">
      <c r="A158" s="5"/>
      <c r="B158" s="6" t="s">
        <v>7</v>
      </c>
      <c r="C158" s="42">
        <f>SUM('Region Berlin'!C158+'Region Nord'!C158+'Region Südwest'!C158+'Region West'!C158+'Region Ost'!C158+'Region Süd'!C158+'Region Austria'!C158+'Region Schweiz'!C158)</f>
        <v>2138551.8206282975</v>
      </c>
      <c r="D158" s="42">
        <f>SUM('Region Berlin'!D158+'Region Nord'!D158+'Region Südwest'!D158+'Region West'!D158+'Region Ost'!D158+'Region Süd'!D158+'Region Austria'!D158+'Region Schweiz'!D158)</f>
        <v>2129588.3215510012</v>
      </c>
      <c r="E158" s="42">
        <f>SUM('Region Berlin'!E158+'Region Nord'!E158+'Region Südwest'!E158+'Region West'!E158+'Region Ost'!E158+'Region Süd'!E158+'Region Austria'!E158+'Region Schweiz'!E158)</f>
        <v>2129588.3215510012</v>
      </c>
      <c r="F158" s="64">
        <f t="shared" si="63"/>
        <v>-8963.4990772963502</v>
      </c>
      <c r="G158" s="42">
        <f>SUM('Region Berlin'!G158+'Region Nord'!G158+'Region Südwest'!G158+'Region West'!G158+'Region Ost'!G158+'Region Süd'!G158+'Region Austria'!G158+'Region Schweiz'!G158)</f>
        <v>2472455.84</v>
      </c>
      <c r="H158" s="64">
        <f t="shared" si="60"/>
        <v>-342867.51844899869</v>
      </c>
      <c r="I158" s="21">
        <f t="shared" si="61"/>
        <v>-4.1913873635583965E-3</v>
      </c>
      <c r="J158" s="22">
        <f t="shared" si="62"/>
        <v>-0.13867488061950528</v>
      </c>
      <c r="K158" s="49">
        <f>SUM('Region Berlin'!K158+'Region Nord'!K158+'Region Südwest'!K158+'Region West'!K158+'Region Ost'!K158+'Region Süd'!K158+'Region Austria'!K158+'Region Schweiz'!K158)</f>
        <v>2109043.1689211242</v>
      </c>
      <c r="L158" s="64">
        <f>IFERROR(E158-K158,0)</f>
        <v>20545.152629876975</v>
      </c>
      <c r="M158" s="129"/>
      <c r="N158" s="130"/>
    </row>
    <row r="159" spans="1:14" s="27" customFormat="1" ht="5.0999999999999996" customHeight="1" thickBot="1" x14ac:dyDescent="0.3">
      <c r="A159" s="5"/>
      <c r="B159" s="6"/>
      <c r="C159" s="7"/>
      <c r="D159" s="7"/>
      <c r="E159" s="8"/>
      <c r="F159" s="64"/>
      <c r="G159" s="7"/>
      <c r="H159" s="64"/>
      <c r="I159" s="21"/>
      <c r="J159" s="21"/>
      <c r="K159" s="50"/>
      <c r="L159" s="64"/>
      <c r="M159" s="129"/>
      <c r="N159" s="130"/>
    </row>
    <row r="160" spans="1:14" s="27" customFormat="1" ht="15" customHeight="1" thickBot="1" x14ac:dyDescent="0.3">
      <c r="A160" s="5"/>
      <c r="B160" s="6" t="s">
        <v>8</v>
      </c>
      <c r="C160" s="42">
        <f>SUM('Region Berlin'!C160+'Region Nord'!C160+'Region Südwest'!C160+'Region West'!C160+'Region Ost'!C160+'Region Süd'!C160+'Region Austria'!C160+'Region Schweiz'!C160)</f>
        <v>292795</v>
      </c>
      <c r="D160" s="42">
        <f>SUM('Region Berlin'!D160+'Region Nord'!D160+'Region Südwest'!D160+'Region West'!D160+'Region Ost'!D160+'Region Süd'!D160+'Region Austria'!D160+'Region Schweiz'!D160)</f>
        <v>283495</v>
      </c>
      <c r="E160" s="43">
        <f>SUM('Region Berlin'!E160+'Region Nord'!E160+'Region Südwest'!E160+'Region West'!E160+'Region Ost'!E160+'Region Süd'!E160+'Region Austria'!E160+'Region Schweiz'!E160)</f>
        <v>283495</v>
      </c>
      <c r="F160" s="64">
        <f>IFERROR(E160-C160,0)</f>
        <v>-9300</v>
      </c>
      <c r="G160" s="42">
        <f>SUM('Region Berlin'!G160+'Region Nord'!G160+'Region Südwest'!G160+'Region West'!G160+'Region Ost'!G160+'Region Süd'!G160+'Region Austria'!G160+'Region Schweiz'!G160)</f>
        <v>287184</v>
      </c>
      <c r="H160" s="64">
        <f>IFERROR(E160-G160,0)</f>
        <v>-3689</v>
      </c>
      <c r="I160" s="23"/>
      <c r="J160" s="24"/>
      <c r="K160" s="49">
        <f>SUM('Region Berlin'!K160+'Region Nord'!K160+'Region Südwest'!K160+'Region West'!K160+'Region Ost'!K160+'Region Süd'!K160+'Region Austria'!K160+'Region Schweiz'!K160)</f>
        <v>283495</v>
      </c>
      <c r="L160" s="64">
        <f>IFERROR(E160-K160,0)</f>
        <v>0</v>
      </c>
      <c r="M160" s="129"/>
      <c r="N160" s="130"/>
    </row>
    <row r="161" spans="1:14" s="27" customFormat="1" ht="15" customHeight="1" thickBot="1" x14ac:dyDescent="0.3">
      <c r="A161" s="5"/>
      <c r="B161" s="6" t="s">
        <v>9</v>
      </c>
      <c r="C161" s="42">
        <f>SUM('Region Berlin'!C161+'Region Nord'!C161+'Region Südwest'!C161+'Region West'!C161+'Region Ost'!C161+'Region Süd'!C161+'Region Austria'!C161+'Region Schweiz'!C161)</f>
        <v>215418</v>
      </c>
      <c r="D161" s="42">
        <f>SUM('Region Berlin'!D161+'Region Nord'!D161+'Region Südwest'!D161+'Region West'!D161+'Region Ost'!D161+'Region Süd'!D161+'Region Austria'!D161+'Region Schweiz'!D161)</f>
        <v>186208</v>
      </c>
      <c r="E161" s="43">
        <f>SUM('Region Berlin'!E161+'Region Nord'!E161+'Region Südwest'!E161+'Region West'!E161+'Region Ost'!E161+'Region Süd'!E161+'Region Austria'!E161+'Region Schweiz'!E161)</f>
        <v>186144.20862561703</v>
      </c>
      <c r="F161" s="64">
        <f>IFERROR(E161-C161,0)</f>
        <v>-29273.79137438297</v>
      </c>
      <c r="G161" s="42">
        <f>SUM('Region Berlin'!G161+'Region Nord'!G161+'Region Südwest'!G161+'Region West'!G161+'Region Ost'!G161+'Region Süd'!G161+'Region Austria'!G161+'Region Schweiz'!G161)</f>
        <v>109864</v>
      </c>
      <c r="H161" s="64">
        <f>IFERROR(E161-G161,0)</f>
        <v>76280.20862561703</v>
      </c>
      <c r="I161" s="23"/>
      <c r="J161" s="24"/>
      <c r="K161" s="49">
        <f>SUM('Region Berlin'!K161+'Region Nord'!K161+'Region Südwest'!K161+'Region West'!K161+'Region Ost'!K161+'Region Süd'!K161+'Region Austria'!K161+'Region Schweiz'!K161)</f>
        <v>184576.20862561703</v>
      </c>
      <c r="L161" s="64">
        <f>IFERROR(E161-K161,0)</f>
        <v>1568</v>
      </c>
      <c r="M161" s="129"/>
      <c r="N161" s="130"/>
    </row>
    <row r="162" spans="1:14" s="35" customFormat="1" ht="15" customHeight="1" thickBot="1" x14ac:dyDescent="0.3">
      <c r="A162" s="9"/>
      <c r="B162" s="10" t="s">
        <v>10</v>
      </c>
      <c r="C162" s="11">
        <f>IFERROR(C161/C160,0)</f>
        <v>0.73572977680629792</v>
      </c>
      <c r="D162" s="11">
        <f>IFERROR(D161/D160,0)</f>
        <v>0.6568299264537294</v>
      </c>
      <c r="E162" s="11">
        <f>IFERROR(E161/E160,0)</f>
        <v>0.65660490881891054</v>
      </c>
      <c r="F162" s="65">
        <f>IFERROR(E162-C162,0)</f>
        <v>-7.9124867987387382E-2</v>
      </c>
      <c r="G162" s="11">
        <f>IFERROR(G161/G160,0)</f>
        <v>0.38255613126079446</v>
      </c>
      <c r="H162" s="65">
        <f>IFERROR(E162-G162,0)</f>
        <v>0.27404877755811607</v>
      </c>
      <c r="I162" s="20">
        <f>IFERROR(E162/C162-1,0)</f>
        <v>-0.10754609977980989</v>
      </c>
      <c r="J162" s="11">
        <f>IFERROR(E162/G162-1,0)</f>
        <v>0.71636226729638475</v>
      </c>
      <c r="K162" s="12">
        <f>IFERROR(K161/K160,0)</f>
        <v>0.65107394707355348</v>
      </c>
      <c r="L162" s="65">
        <f>IFERROR(E162-K162,0)</f>
        <v>5.5309617453570548E-3</v>
      </c>
      <c r="M162" s="129"/>
      <c r="N162" s="130"/>
    </row>
    <row r="163" spans="1:14" s="27" customFormat="1" ht="5.0999999999999996" customHeight="1" thickBot="1" x14ac:dyDescent="0.3">
      <c r="A163" s="5"/>
      <c r="B163" s="6"/>
      <c r="C163" s="7"/>
      <c r="D163" s="13"/>
      <c r="E163" s="14"/>
      <c r="F163" s="64"/>
      <c r="G163" s="13"/>
      <c r="H163" s="64"/>
      <c r="I163" s="21"/>
      <c r="J163" s="22"/>
      <c r="K163" s="51"/>
      <c r="L163" s="64"/>
      <c r="M163" s="129"/>
      <c r="N163" s="130"/>
    </row>
    <row r="164" spans="1:14" s="27" customFormat="1" ht="15" customHeight="1" thickBot="1" x14ac:dyDescent="0.3">
      <c r="A164" s="5"/>
      <c r="B164" s="6" t="s">
        <v>11</v>
      </c>
      <c r="C164" s="42">
        <f>SUM('Region Berlin'!C164+'Region Nord'!C164+'Region Südwest'!C164+'Region West'!C164+'Region Ost'!C164+'Region Süd'!C164+'Region Austria'!C164+'Region Schweiz'!C164)</f>
        <v>339556.67755505</v>
      </c>
      <c r="D164" s="42">
        <f>SUM('Region Berlin'!D164+'Region Nord'!D164+'Region Südwest'!D164+'Region West'!D164+'Region Ost'!D164+'Region Süd'!D164+'Region Austria'!D164+'Region Schweiz'!D164)</f>
        <v>291192</v>
      </c>
      <c r="E164" s="43">
        <f>SUM('Region Berlin'!E164+'Region Nord'!E164+'Region Südwest'!E164+'Region West'!E164+'Region Ost'!E164+'Region Süd'!E164+'Region Austria'!E164+'Region Schweiz'!E164)</f>
        <v>290981.49871023215</v>
      </c>
      <c r="F164" s="64">
        <f>IFERROR(E164-C164,0)</f>
        <v>-48575.178844817856</v>
      </c>
      <c r="G164" s="42">
        <f>SUM('Region Berlin'!G164+'Region Nord'!G164+'Region Südwest'!G164+'Region West'!G164+'Region Ost'!G164+'Region Süd'!G164+'Region Austria'!G164+'Region Schweiz'!G164)</f>
        <v>177445</v>
      </c>
      <c r="H164" s="64">
        <f>IFERROR(E164-G164,0)</f>
        <v>113536.49871023215</v>
      </c>
      <c r="I164" s="21"/>
      <c r="J164" s="22"/>
      <c r="K164" s="49">
        <f>SUM('Region Berlin'!K164+'Region Nord'!K164+'Region Südwest'!K164+'Region West'!K164+'Region Ost'!K164+'Region Süd'!K164+'Region Austria'!K164+'Region Schweiz'!K164)</f>
        <v>288577.49871023215</v>
      </c>
      <c r="L164" s="64">
        <f>IFERROR(E164-K164,0)</f>
        <v>2404</v>
      </c>
      <c r="M164" s="129"/>
      <c r="N164" s="130"/>
    </row>
    <row r="165" spans="1:14" s="27" customFormat="1" ht="15" customHeight="1" thickBot="1" x14ac:dyDescent="0.3">
      <c r="A165" s="5"/>
      <c r="B165" s="6" t="s">
        <v>12</v>
      </c>
      <c r="C165" s="15">
        <f>IFERROR(C164/C161,0)</f>
        <v>1.5762688241235645</v>
      </c>
      <c r="D165" s="15">
        <f>IFERROR(D164/D161,0)</f>
        <v>1.5637996219281665</v>
      </c>
      <c r="E165" s="15">
        <f>IFERROR(E164/E161,0)</f>
        <v>1.5632046833939881</v>
      </c>
      <c r="F165" s="66">
        <f>IFERROR(E165-C165,0)</f>
        <v>-1.3064140729576401E-2</v>
      </c>
      <c r="G165" s="15">
        <f>IFERROR(G164/G161,0)</f>
        <v>1.6151332556615452</v>
      </c>
      <c r="H165" s="66">
        <f>IFERROR(E165-G165,0)</f>
        <v>-5.1928572267557094E-2</v>
      </c>
      <c r="I165" s="21"/>
      <c r="J165" s="22"/>
      <c r="K165" s="52">
        <f>IFERROR(K164/K161,0)</f>
        <v>1.5634598893271501</v>
      </c>
      <c r="L165" s="66">
        <f>IFERROR(E165-K165,0)</f>
        <v>-2.5520593316197271E-4</v>
      </c>
      <c r="M165" s="129"/>
      <c r="N165" s="130"/>
    </row>
    <row r="166" spans="1:14" s="27" customFormat="1" ht="5.0999999999999996" customHeight="1" thickBot="1" x14ac:dyDescent="0.3">
      <c r="A166" s="5"/>
      <c r="B166" s="6"/>
      <c r="C166" s="7"/>
      <c r="D166" s="13"/>
      <c r="E166" s="14"/>
      <c r="F166" s="66"/>
      <c r="G166" s="13"/>
      <c r="H166" s="66"/>
      <c r="I166" s="21"/>
      <c r="J166" s="22"/>
      <c r="K166" s="51"/>
      <c r="L166" s="66"/>
      <c r="M166" s="129"/>
      <c r="N166" s="130"/>
    </row>
    <row r="167" spans="1:14" s="27" customFormat="1" ht="15" customHeight="1" thickBot="1" x14ac:dyDescent="0.3">
      <c r="A167" s="5"/>
      <c r="B167" s="6" t="s">
        <v>13</v>
      </c>
      <c r="C167" s="15">
        <f>IFERROR(C156/C161,0)</f>
        <v>104.39793464765923</v>
      </c>
      <c r="D167" s="15">
        <f>IFERROR(D156/D161,0)</f>
        <v>88.140255611416038</v>
      </c>
      <c r="E167" s="15">
        <f>IFERROR(E156/E161,0)</f>
        <v>88.168229919034388</v>
      </c>
      <c r="F167" s="66">
        <f>IFERROR(E167-C167,0)</f>
        <v>-16.229704728624839</v>
      </c>
      <c r="G167" s="15">
        <f>IFERROR(G156/G161,0)</f>
        <v>79.811421848831273</v>
      </c>
      <c r="H167" s="66">
        <f>IFERROR(E167-G167,0)</f>
        <v>8.3568080702031153</v>
      </c>
      <c r="I167" s="21">
        <f>IFERROR(E167/C167-1,0)</f>
        <v>-0.15546001732122139</v>
      </c>
      <c r="J167" s="22">
        <f>IFERROR(E167/G167-1,0)</f>
        <v>0.10470691884216188</v>
      </c>
      <c r="K167" s="52">
        <f>IFERROR(K156/K161,0)</f>
        <v>88.556363551623079</v>
      </c>
      <c r="L167" s="66">
        <f>IFERROR(E167-K167,0)</f>
        <v>-0.3881336325886906</v>
      </c>
      <c r="M167" s="129"/>
      <c r="N167" s="130"/>
    </row>
    <row r="168" spans="1:14" s="35" customFormat="1" ht="15" customHeight="1" thickBot="1" x14ac:dyDescent="0.3">
      <c r="A168" s="9"/>
      <c r="B168" s="10" t="s">
        <v>14</v>
      </c>
      <c r="C168" s="16">
        <f>IFERROR(C156/C160,0)</f>
        <v>76.808669157360796</v>
      </c>
      <c r="D168" s="16">
        <f>IFERROR(D156/D160,0)</f>
        <v>57.893157610859305</v>
      </c>
      <c r="E168" s="16">
        <f>IFERROR(E156/E160,0)</f>
        <v>57.891692566712315</v>
      </c>
      <c r="F168" s="67">
        <f t="shared" ref="F168:F169" si="64">IFERROR(E168-C168,0)</f>
        <v>-18.916976590648481</v>
      </c>
      <c r="G168" s="16">
        <f>IFERROR(G156/G160,0)</f>
        <v>30.532348772912137</v>
      </c>
      <c r="H168" s="67">
        <f t="shared" ref="H168:H169" si="65">IFERROR(E168-G168,0)</f>
        <v>27.359343793800178</v>
      </c>
      <c r="I168" s="20">
        <f>IFERROR(E168/C168-1,0)</f>
        <v>-0.24628699856643221</v>
      </c>
      <c r="J168" s="11">
        <f>IFERROR(E168/G168-1,0)</f>
        <v>0.89607727192193609</v>
      </c>
      <c r="K168" s="53">
        <f>IFERROR(K156/K160,0)</f>
        <v>57.6567411560358</v>
      </c>
      <c r="L168" s="67">
        <f>IFERROR(E168-K168,0)</f>
        <v>0.23495141067651559</v>
      </c>
      <c r="M168" s="129"/>
      <c r="N168" s="130"/>
    </row>
    <row r="169" spans="1:14" ht="15" customHeight="1" thickBot="1" x14ac:dyDescent="0.3">
      <c r="A169" s="17"/>
      <c r="B169" s="18" t="s">
        <v>34</v>
      </c>
      <c r="C169" s="19">
        <f>IFERROR(C155/C161,0)</f>
        <v>140.88555545301023</v>
      </c>
      <c r="D169" s="19">
        <f>IFERROR(D155/D161,0)</f>
        <v>129.57089781347179</v>
      </c>
      <c r="E169" s="19">
        <f>IFERROR(E155/E161,0)</f>
        <v>129.61307034743922</v>
      </c>
      <c r="F169" s="69">
        <f t="shared" si="64"/>
        <v>-11.272485105571008</v>
      </c>
      <c r="G169" s="19">
        <f>IFERROR(G155/G161,0)</f>
        <v>131.85789476079515</v>
      </c>
      <c r="H169" s="69">
        <f t="shared" si="65"/>
        <v>-2.2448244133559285</v>
      </c>
      <c r="I169" s="25">
        <f>IFERROR(E169/C169-1,0)</f>
        <v>-8.0011645404845844E-2</v>
      </c>
      <c r="J169" s="26">
        <f>IFERROR(E169/G169-1,0)</f>
        <v>-1.7024573442707358E-2</v>
      </c>
      <c r="K169" s="54">
        <f>IFERROR(K155/K161,0)</f>
        <v>129.13532984840887</v>
      </c>
      <c r="L169" s="69">
        <f>IFERROR(E169-K169,0)</f>
        <v>0.47774049903034665</v>
      </c>
      <c r="M169" s="129"/>
      <c r="N169" s="130"/>
    </row>
    <row r="170" spans="1:14" s="27" customFormat="1" ht="15" customHeight="1" thickBot="1" x14ac:dyDescent="0.3">
      <c r="A170" s="1"/>
      <c r="B170" s="2" t="s">
        <v>19</v>
      </c>
      <c r="C170" s="3">
        <f>SUM(C171:C173)</f>
        <v>26667171.098539963</v>
      </c>
      <c r="D170" s="3">
        <f>SUM(D171:D173)</f>
        <v>16283358.757627364</v>
      </c>
      <c r="E170" s="4">
        <f>SUM(E171:E173)</f>
        <v>17043803.460016787</v>
      </c>
      <c r="F170" s="68">
        <f>IFERROR(SUM(F171:F173),0)</f>
        <v>-9623367.6385231782</v>
      </c>
      <c r="G170" s="3">
        <f>SUM(G171:G173)</f>
        <v>1229423.67</v>
      </c>
      <c r="H170" s="68">
        <f>IFERROR(E170-G170,0)</f>
        <v>15814379.790016787</v>
      </c>
      <c r="I170" s="20">
        <f>IFERROR(E170/C170-1,0)</f>
        <v>-0.36086946016745136</v>
      </c>
      <c r="J170" s="11">
        <f>IFERROR(E170/G170-1,0)</f>
        <v>12.863246556833243</v>
      </c>
      <c r="K170" s="48">
        <f>SUM(K171:K173)</f>
        <v>18658848.742435578</v>
      </c>
      <c r="L170" s="68">
        <f>IFERROR(SUM(L171:L173),0)</f>
        <v>-1615045.2824187919</v>
      </c>
      <c r="M170" s="129"/>
      <c r="N170" s="130"/>
    </row>
    <row r="171" spans="1:14" s="27" customFormat="1" ht="15" customHeight="1" thickBot="1" x14ac:dyDescent="0.3">
      <c r="A171" s="5"/>
      <c r="B171" s="6" t="s">
        <v>5</v>
      </c>
      <c r="C171" s="42">
        <f>SUM('Region Berlin'!C171+'Region Nord'!C171+'Region Südwest'!C171+'Region West'!C171+'Region Ost'!C171+'Region Süd'!C171+'Region Austria'!C171+'Region Schweiz'!C171)</f>
        <v>18998635.107599154</v>
      </c>
      <c r="D171" s="42">
        <f>SUM('Region Berlin'!D171+'Region Nord'!D171+'Region Südwest'!D171+'Region West'!D171+'Region Ost'!D171+'Region Süd'!D171+'Region Austria'!D171+'Region Schweiz'!D171)</f>
        <v>10748028.314003643</v>
      </c>
      <c r="E171" s="42">
        <f>SUM('Region Berlin'!E171+'Region Nord'!E171+'Region Südwest'!E171+'Region West'!E171+'Region Ost'!E171+'Region Süd'!E171+'Region Austria'!E171+'Region Schweiz'!E171)</f>
        <v>10716739.101764653</v>
      </c>
      <c r="F171" s="64">
        <f>IFERROR(E171-C171,0)</f>
        <v>-8281896.0058345012</v>
      </c>
      <c r="G171" s="42">
        <f>SUM('Region Berlin'!G171+'Region Nord'!G171+'Region Südwest'!G171+'Region West'!G171+'Region Ost'!G171+'Region Süd'!G171+'Region Austria'!G171+'Region Schweiz'!G171)</f>
        <v>882726.3899999999</v>
      </c>
      <c r="H171" s="64">
        <f t="shared" ref="H171:H173" si="66">IFERROR(E171-G171,0)</f>
        <v>9834012.7117646523</v>
      </c>
      <c r="I171" s="21">
        <f t="shared" ref="I171:I173" si="67">IFERROR(E171/C171-1,0)</f>
        <v>-0.43592057844838938</v>
      </c>
      <c r="J171" s="22">
        <f t="shared" ref="J171:J173" si="68">IFERROR(E171/G171-1,0)</f>
        <v>11.140499279470566</v>
      </c>
      <c r="K171" s="49">
        <f>SUM('Region Berlin'!K171+'Region Nord'!K171+'Region Südwest'!K171+'Region West'!K171+'Region Ost'!K171+'Region Süd'!K171+'Region Austria'!K171+'Region Schweiz'!K171)</f>
        <v>12698199.017765282</v>
      </c>
      <c r="L171" s="64">
        <f>IFERROR(E171-K171,0)</f>
        <v>-1981459.9160006288</v>
      </c>
      <c r="M171" s="129"/>
      <c r="N171" s="130"/>
    </row>
    <row r="172" spans="1:14" s="27" customFormat="1" ht="15" customHeight="1" thickBot="1" x14ac:dyDescent="0.3">
      <c r="A172" s="5"/>
      <c r="B172" s="6" t="s">
        <v>6</v>
      </c>
      <c r="C172" s="42">
        <f>SUM('Region Berlin'!C172+'Region Nord'!C172+'Region Südwest'!C172+'Region West'!C172+'Region Ost'!C172+'Region Süd'!C172+'Region Austria'!C172+'Region Schweiz'!C172)</f>
        <v>5421983.7731904201</v>
      </c>
      <c r="D172" s="42">
        <f>SUM('Region Berlin'!D172+'Region Nord'!D172+'Region Südwest'!D172+'Region West'!D172+'Region Ost'!D172+'Region Süd'!D172+'Region Austria'!D172+'Region Schweiz'!D172)</f>
        <v>3436134.6828645663</v>
      </c>
      <c r="E172" s="42">
        <f>SUM('Region Berlin'!E172+'Region Nord'!E172+'Region Südwest'!E172+'Region West'!E172+'Region Ost'!E172+'Region Süd'!E172+'Region Austria'!E172+'Region Schweiz'!E172)</f>
        <v>3824824.8232724331</v>
      </c>
      <c r="F172" s="64">
        <f t="shared" ref="F172:F173" si="69">IFERROR(E172-C172,0)</f>
        <v>-1597158.949917987</v>
      </c>
      <c r="G172" s="42">
        <f>SUM('Region Berlin'!G172+'Region Nord'!G172+'Region Südwest'!G172+'Region West'!G172+'Region Ost'!G172+'Region Süd'!G172+'Region Austria'!G172+'Region Schweiz'!G172)</f>
        <v>216106.05000000002</v>
      </c>
      <c r="H172" s="64">
        <f t="shared" si="66"/>
        <v>3608718.7732724333</v>
      </c>
      <c r="I172" s="21">
        <f t="shared" si="67"/>
        <v>-0.29457095718642878</v>
      </c>
      <c r="J172" s="22">
        <f t="shared" si="68"/>
        <v>16.698832694746088</v>
      </c>
      <c r="K172" s="49">
        <f>SUM('Region Berlin'!K172+'Region Nord'!K172+'Region Südwest'!K172+'Region West'!K172+'Region Ost'!K172+'Region Süd'!K172+'Region Austria'!K172+'Region Schweiz'!K172)</f>
        <v>4111335.6623198111</v>
      </c>
      <c r="L172" s="64">
        <f>IFERROR(E172-K172,0)</f>
        <v>-286510.83904737793</v>
      </c>
      <c r="M172" s="129"/>
      <c r="N172" s="130"/>
    </row>
    <row r="173" spans="1:14" s="27" customFormat="1" ht="15" customHeight="1" thickBot="1" x14ac:dyDescent="0.3">
      <c r="A173" s="5"/>
      <c r="B173" s="6" t="s">
        <v>7</v>
      </c>
      <c r="C173" s="42">
        <f>SUM('Region Berlin'!C173+'Region Nord'!C173+'Region Südwest'!C173+'Region West'!C173+'Region Ost'!C173+'Region Süd'!C173+'Region Austria'!C173+'Region Schweiz'!C173)</f>
        <v>2246552.217750391</v>
      </c>
      <c r="D173" s="42">
        <f>SUM('Region Berlin'!D173+'Region Nord'!D173+'Region Südwest'!D173+'Region West'!D173+'Region Ost'!D173+'Region Süd'!D173+'Region Austria'!D173+'Region Schweiz'!D173)</f>
        <v>2099195.7607591562</v>
      </c>
      <c r="E173" s="42">
        <f>SUM('Region Berlin'!E173+'Region Nord'!E173+'Region Südwest'!E173+'Region West'!E173+'Region Ost'!E173+'Region Süd'!E173+'Region Austria'!E173+'Region Schweiz'!E173)</f>
        <v>2502239.5349797015</v>
      </c>
      <c r="F173" s="64">
        <f t="shared" si="69"/>
        <v>255687.31722931052</v>
      </c>
      <c r="G173" s="42">
        <f>SUM('Region Berlin'!G173+'Region Nord'!G173+'Region Südwest'!G173+'Region West'!G173+'Region Ost'!G173+'Region Süd'!G173+'Region Austria'!G173+'Region Schweiz'!G173)</f>
        <v>130591.22999999998</v>
      </c>
      <c r="H173" s="64">
        <f t="shared" si="66"/>
        <v>2371648.3049797015</v>
      </c>
      <c r="I173" s="21">
        <f t="shared" si="67"/>
        <v>0.1138132090627948</v>
      </c>
      <c r="J173" s="22">
        <f t="shared" si="68"/>
        <v>18.160854331333748</v>
      </c>
      <c r="K173" s="49">
        <f>SUM('Region Berlin'!K173+'Region Nord'!K173+'Region Südwest'!K173+'Region West'!K173+'Region Ost'!K173+'Region Süd'!K173+'Region Austria'!K173+'Region Schweiz'!K173)</f>
        <v>1849314.0623504866</v>
      </c>
      <c r="L173" s="64">
        <f>IFERROR(E173-K173,0)</f>
        <v>652925.47262921487</v>
      </c>
      <c r="M173" s="129"/>
      <c r="N173" s="130"/>
    </row>
    <row r="174" spans="1:14" s="27" customFormat="1" ht="5.0999999999999996" customHeight="1" thickBot="1" x14ac:dyDescent="0.3">
      <c r="A174" s="5"/>
      <c r="B174" s="6"/>
      <c r="C174" s="7"/>
      <c r="D174" s="7"/>
      <c r="E174" s="8"/>
      <c r="F174" s="64"/>
      <c r="G174" s="7"/>
      <c r="H174" s="64"/>
      <c r="I174" s="21"/>
      <c r="J174" s="21"/>
      <c r="K174" s="50"/>
      <c r="L174" s="64"/>
      <c r="M174" s="129"/>
      <c r="N174" s="130"/>
    </row>
    <row r="175" spans="1:14" s="27" customFormat="1" ht="15" customHeight="1" thickBot="1" x14ac:dyDescent="0.3">
      <c r="A175" s="5"/>
      <c r="B175" s="6" t="s">
        <v>8</v>
      </c>
      <c r="C175" s="42">
        <f>SUM('Region Berlin'!C175+'Region Nord'!C175+'Region Südwest'!C175+'Region West'!C175+'Region Ost'!C175+'Region Süd'!C175+'Region Austria'!C175+'Region Schweiz'!C175)</f>
        <v>283350</v>
      </c>
      <c r="D175" s="42">
        <f>SUM('Region Berlin'!D175+'Region Nord'!D175+'Region Südwest'!D175+'Region West'!D175+'Region Ost'!D175+'Region Süd'!D175+'Region Austria'!D175+'Region Schweiz'!D175)</f>
        <v>274350</v>
      </c>
      <c r="E175" s="43">
        <f>SUM('Region Berlin'!E175+'Region Nord'!E175+'Region Südwest'!E175+'Region West'!E175+'Region Ost'!E175+'Region Süd'!E175+'Region Austria'!E175+'Region Schweiz'!E175)</f>
        <v>274350</v>
      </c>
      <c r="F175" s="64">
        <f>IFERROR(E175-C175,0)</f>
        <v>-9000</v>
      </c>
      <c r="G175" s="42">
        <f>SUM('Region Berlin'!G175+'Region Nord'!G175+'Region Südwest'!G175+'Region West'!G175+'Region Ost'!G175+'Region Süd'!G175+'Region Austria'!G175+'Region Schweiz'!G175)</f>
        <v>277920</v>
      </c>
      <c r="H175" s="64">
        <f>IFERROR(E175-G175,0)</f>
        <v>-3570</v>
      </c>
      <c r="I175" s="23"/>
      <c r="J175" s="24"/>
      <c r="K175" s="49">
        <f>SUM('Region Berlin'!K175+'Region Nord'!K175+'Region Südwest'!K175+'Region West'!K175+'Region Ost'!K175+'Region Süd'!K175+'Region Austria'!K175+'Region Schweiz'!K175)</f>
        <v>274350</v>
      </c>
      <c r="L175" s="64">
        <f>IFERROR(E175-K175,0)</f>
        <v>0</v>
      </c>
      <c r="M175" s="129"/>
      <c r="N175" s="130"/>
    </row>
    <row r="176" spans="1:14" s="27" customFormat="1" ht="15" customHeight="1" thickBot="1" x14ac:dyDescent="0.3">
      <c r="A176" s="5"/>
      <c r="B176" s="6" t="s">
        <v>9</v>
      </c>
      <c r="C176" s="42">
        <f>SUM('Region Berlin'!C176+'Region Nord'!C176+'Region Südwest'!C176+'Region West'!C176+'Region Ost'!C176+'Region Süd'!C176+'Region Austria'!C176+'Region Schweiz'!C176)</f>
        <v>198763</v>
      </c>
      <c r="D176" s="42">
        <f>SUM('Region Berlin'!D176+'Region Nord'!D176+'Region Südwest'!D176+'Region West'!D176+'Region Ost'!D176+'Region Süd'!D176+'Region Austria'!D176+'Region Schweiz'!D176)</f>
        <v>129453</v>
      </c>
      <c r="E176" s="43">
        <f>SUM('Region Berlin'!E176+'Region Nord'!E176+'Region Südwest'!E176+'Region West'!E176+'Region Ost'!E176+'Region Süd'!E176+'Region Austria'!E176+'Region Schweiz'!E176)</f>
        <v>130525</v>
      </c>
      <c r="F176" s="64">
        <f>IFERROR(E176-C176,0)</f>
        <v>-68238</v>
      </c>
      <c r="G176" s="42">
        <f>SUM('Region Berlin'!G176+'Region Nord'!G176+'Region Südwest'!G176+'Region West'!G176+'Region Ost'!G176+'Region Süd'!G176+'Region Austria'!G176+'Region Schweiz'!G176)</f>
        <v>13377</v>
      </c>
      <c r="H176" s="64">
        <f>IFERROR(E176-G176,0)</f>
        <v>117148</v>
      </c>
      <c r="I176" s="23"/>
      <c r="J176" s="24"/>
      <c r="K176" s="49">
        <f>SUM('Region Berlin'!K176+'Region Nord'!K176+'Region Südwest'!K176+'Region West'!K176+'Region Ost'!K176+'Region Süd'!K176+'Region Austria'!K176+'Region Schweiz'!K176)</f>
        <v>148992</v>
      </c>
      <c r="L176" s="64">
        <f>IFERROR(E176-K176,0)</f>
        <v>-18467</v>
      </c>
      <c r="M176" s="129"/>
      <c r="N176" s="130"/>
    </row>
    <row r="177" spans="1:14" s="35" customFormat="1" ht="15" customHeight="1" thickBot="1" x14ac:dyDescent="0.3">
      <c r="A177" s="9"/>
      <c r="B177" s="10" t="s">
        <v>10</v>
      </c>
      <c r="C177" s="11">
        <f>IFERROR(C176/C175,0)</f>
        <v>0.70147520734074464</v>
      </c>
      <c r="D177" s="11">
        <f>IFERROR(D176/D175,0)</f>
        <v>0.4718534718425369</v>
      </c>
      <c r="E177" s="11">
        <f>IFERROR(E176/E175,0)</f>
        <v>0.47576088937488609</v>
      </c>
      <c r="F177" s="65">
        <f>IFERROR(E177-C177,0)</f>
        <v>-0.22571431796585856</v>
      </c>
      <c r="G177" s="11">
        <f>IFERROR(G176/G175,0)</f>
        <v>4.8132556131260794E-2</v>
      </c>
      <c r="H177" s="65">
        <f>IFERROR(E177-G177,0)</f>
        <v>0.42762833324362531</v>
      </c>
      <c r="I177" s="20">
        <f>IFERROR(E177/C177-1,0)</f>
        <v>-0.3217709130755021</v>
      </c>
      <c r="J177" s="11">
        <f>IFERROR(E177/G177-1,0)</f>
        <v>8.8843886054472865</v>
      </c>
      <c r="K177" s="12">
        <f>IFERROR(K176/K175,0)</f>
        <v>0.54307271733187534</v>
      </c>
      <c r="L177" s="65">
        <f>IFERROR(E177-K177,0)</f>
        <v>-6.7311827956989256E-2</v>
      </c>
      <c r="M177" s="129"/>
      <c r="N177" s="130"/>
    </row>
    <row r="178" spans="1:14" s="27" customFormat="1" ht="5.0999999999999996" customHeight="1" thickBot="1" x14ac:dyDescent="0.3">
      <c r="A178" s="5"/>
      <c r="B178" s="6"/>
      <c r="C178" s="7"/>
      <c r="D178" s="13"/>
      <c r="E178" s="14"/>
      <c r="F178" s="64"/>
      <c r="G178" s="13"/>
      <c r="H178" s="64"/>
      <c r="I178" s="21"/>
      <c r="J178" s="22"/>
      <c r="K178" s="51"/>
      <c r="L178" s="64"/>
      <c r="M178" s="129"/>
      <c r="N178" s="130"/>
    </row>
    <row r="179" spans="1:14" s="27" customFormat="1" ht="15" customHeight="1" thickBot="1" x14ac:dyDescent="0.3">
      <c r="A179" s="5"/>
      <c r="B179" s="6" t="s">
        <v>11</v>
      </c>
      <c r="C179" s="42">
        <f>SUM('Region Berlin'!C179+'Region Nord'!C179+'Region Südwest'!C179+'Region West'!C179+'Region Ost'!C179+'Region Süd'!C179+'Region Austria'!C179+'Region Schweiz'!C179)</f>
        <v>296350.08479100006</v>
      </c>
      <c r="D179" s="42">
        <f>SUM('Region Berlin'!D179+'Region Nord'!D179+'Region Südwest'!D179+'Region West'!D179+'Region Ost'!D179+'Region Süd'!D179+'Region Austria'!D179+'Region Schweiz'!D179)</f>
        <v>185324</v>
      </c>
      <c r="E179" s="43">
        <f>SUM('Region Berlin'!E179+'Region Nord'!E179+'Region Südwest'!E179+'Region West'!E179+'Region Ost'!E179+'Region Süd'!E179+'Region Austria'!E179+'Region Schweiz'!E179)</f>
        <v>192431.76631417766</v>
      </c>
      <c r="F179" s="64">
        <f>IFERROR(E179-C179,0)</f>
        <v>-103918.3184768224</v>
      </c>
      <c r="G179" s="42">
        <f>SUM('Region Berlin'!G179+'Region Nord'!G179+'Region Südwest'!G179+'Region West'!G179+'Region Ost'!G179+'Region Süd'!G179+'Region Austria'!G179+'Region Schweiz'!G179)</f>
        <v>15335</v>
      </c>
      <c r="H179" s="64">
        <f>IFERROR(E179-G179,0)</f>
        <v>177096.76631417766</v>
      </c>
      <c r="I179" s="21"/>
      <c r="J179" s="22"/>
      <c r="K179" s="49">
        <f>SUM('Region Berlin'!K179+'Region Nord'!K179+'Region Südwest'!K179+'Region West'!K179+'Region Ost'!K179+'Region Süd'!K179+'Region Austria'!K179+'Region Schweiz'!K179)</f>
        <v>219273.21217707545</v>
      </c>
      <c r="L179" s="64">
        <f>IFERROR(E179-K179,0)</f>
        <v>-26841.445862897788</v>
      </c>
      <c r="M179" s="129"/>
      <c r="N179" s="130"/>
    </row>
    <row r="180" spans="1:14" s="27" customFormat="1" ht="15" customHeight="1" thickBot="1" x14ac:dyDescent="0.3">
      <c r="A180" s="5"/>
      <c r="B180" s="6" t="s">
        <v>12</v>
      </c>
      <c r="C180" s="15">
        <f>IFERROR(C179/C176,0)</f>
        <v>1.4909720863088203</v>
      </c>
      <c r="D180" s="15">
        <f>IFERROR(D179/D176,0)</f>
        <v>1.4315929333426032</v>
      </c>
      <c r="E180" s="15">
        <f>IFERROR(E179/E176,0)</f>
        <v>1.474290490819212</v>
      </c>
      <c r="F180" s="66">
        <f>IFERROR(E180-C180,0)</f>
        <v>-1.6681595489608236E-2</v>
      </c>
      <c r="G180" s="15">
        <f>IFERROR(G179/G176,0)</f>
        <v>1.1463706361665544</v>
      </c>
      <c r="H180" s="66">
        <f>IFERROR(E180-G180,0)</f>
        <v>0.32791985465265761</v>
      </c>
      <c r="I180" s="21"/>
      <c r="J180" s="22"/>
      <c r="K180" s="52">
        <f>IFERROR(K179/K176,0)</f>
        <v>1.4717113145475962</v>
      </c>
      <c r="L180" s="66">
        <f>IFERROR(E180-K180,0)</f>
        <v>2.5791762716158573E-3</v>
      </c>
      <c r="M180" s="129"/>
      <c r="N180" s="130"/>
    </row>
    <row r="181" spans="1:14" s="27" customFormat="1" ht="5.0999999999999996" customHeight="1" thickBot="1" x14ac:dyDescent="0.3">
      <c r="A181" s="5"/>
      <c r="B181" s="6"/>
      <c r="C181" s="7"/>
      <c r="D181" s="13"/>
      <c r="E181" s="14"/>
      <c r="F181" s="66"/>
      <c r="G181" s="13"/>
      <c r="H181" s="66"/>
      <c r="I181" s="21"/>
      <c r="J181" s="22"/>
      <c r="K181" s="51"/>
      <c r="L181" s="66"/>
      <c r="M181" s="129"/>
      <c r="N181" s="130"/>
    </row>
    <row r="182" spans="1:14" s="27" customFormat="1" ht="15" customHeight="1" thickBot="1" x14ac:dyDescent="0.3">
      <c r="A182" s="5"/>
      <c r="B182" s="6" t="s">
        <v>13</v>
      </c>
      <c r="C182" s="15">
        <f>IFERROR(C171/C176,0)</f>
        <v>95.584364834497137</v>
      </c>
      <c r="D182" s="15">
        <f>IFERROR(D171/D176,0)</f>
        <v>83.026490803640257</v>
      </c>
      <c r="E182" s="15">
        <f>IFERROR(E171/E176,0)</f>
        <v>82.104877240104599</v>
      </c>
      <c r="F182" s="66">
        <f>IFERROR(E182-C182,0)</f>
        <v>-13.479487594392538</v>
      </c>
      <c r="G182" s="15">
        <f>IFERROR(G171/G176,0)</f>
        <v>65.988367346938773</v>
      </c>
      <c r="H182" s="66">
        <f>IFERROR(E182-G182,0)</f>
        <v>16.116509893165826</v>
      </c>
      <c r="I182" s="21">
        <f>IFERROR(E182/C182-1,0)</f>
        <v>-0.14102188802250304</v>
      </c>
      <c r="J182" s="22">
        <f>IFERROR(E182/G182-1,0)</f>
        <v>0.2442325903963054</v>
      </c>
      <c r="K182" s="52">
        <f>IFERROR(K171/K176,0)</f>
        <v>85.227388166916896</v>
      </c>
      <c r="L182" s="66">
        <f>IFERROR(E182-K182,0)</f>
        <v>-3.1225109268122964</v>
      </c>
      <c r="M182" s="129"/>
      <c r="N182" s="130"/>
    </row>
    <row r="183" spans="1:14" s="35" customFormat="1" ht="15" customHeight="1" thickBot="1" x14ac:dyDescent="0.3">
      <c r="A183" s="9"/>
      <c r="B183" s="10" t="s">
        <v>14</v>
      </c>
      <c r="C183" s="16">
        <f>IFERROR(C171/C175,0)</f>
        <v>67.050062140812258</v>
      </c>
      <c r="D183" s="16">
        <f>IFERROR(D171/D175,0)</f>
        <v>39.176337940600121</v>
      </c>
      <c r="E183" s="16">
        <f>IFERROR(E171/E175,0)</f>
        <v>39.062289417768007</v>
      </c>
      <c r="F183" s="67">
        <f t="shared" ref="F183:F184" si="70">IFERROR(E183-C183,0)</f>
        <v>-27.987772723044252</v>
      </c>
      <c r="G183" s="16">
        <f>IFERROR(G171/G175,0)</f>
        <v>3.1761887953367873</v>
      </c>
      <c r="H183" s="67">
        <f t="shared" ref="H183:H184" si="71">IFERROR(E183-G183,0)</f>
        <v>35.886100622431222</v>
      </c>
      <c r="I183" s="20">
        <f>IFERROR(E183/C183-1,0)</f>
        <v>-0.41741605942537319</v>
      </c>
      <c r="J183" s="11">
        <f>IFERROR(E183/G183-1,0)</f>
        <v>11.298478439039402</v>
      </c>
      <c r="K183" s="53">
        <f>IFERROR(K171/K175,0)</f>
        <v>46.284669282906073</v>
      </c>
      <c r="L183" s="67">
        <f>IFERROR(E183-K183,0)</f>
        <v>-7.2223798651380662</v>
      </c>
      <c r="M183" s="129"/>
      <c r="N183" s="130"/>
    </row>
    <row r="184" spans="1:14" ht="15" customHeight="1" thickBot="1" x14ac:dyDescent="0.3">
      <c r="A184" s="17"/>
      <c r="B184" s="18" t="s">
        <v>34</v>
      </c>
      <c r="C184" s="19">
        <f>IFERROR(C170/C176,0)</f>
        <v>134.16567016265586</v>
      </c>
      <c r="D184" s="19">
        <f>IFERROR(D170/D176,0)</f>
        <v>125.78587408269692</v>
      </c>
      <c r="E184" s="19">
        <f>IFERROR(E170/E176,0)</f>
        <v>130.57884282717325</v>
      </c>
      <c r="F184" s="69">
        <f t="shared" si="70"/>
        <v>-3.5868273354826101</v>
      </c>
      <c r="G184" s="19">
        <f>IFERROR(G170/G176,0)</f>
        <v>91.905783808028701</v>
      </c>
      <c r="H184" s="69">
        <f t="shared" si="71"/>
        <v>38.673059019144546</v>
      </c>
      <c r="I184" s="25">
        <f>IFERROR(E184/C184-1,0)</f>
        <v>-2.6734315351565896E-2</v>
      </c>
      <c r="J184" s="26">
        <f>IFERROR(E184/G184-1,0)</f>
        <v>0.42079026386330809</v>
      </c>
      <c r="K184" s="54">
        <f>IFERROR(K170/K176,0)</f>
        <v>125.23389673563398</v>
      </c>
      <c r="L184" s="69">
        <f>IFERROR(E184-K184,0)</f>
        <v>5.3449460915392706</v>
      </c>
      <c r="M184" s="129"/>
      <c r="N184" s="130"/>
    </row>
    <row r="185" spans="1:14" s="27" customFormat="1" ht="15" customHeight="1" thickBot="1" x14ac:dyDescent="0.3">
      <c r="A185" s="1"/>
      <c r="B185" s="2" t="s">
        <v>20</v>
      </c>
      <c r="C185" s="3">
        <f>SUM(C186:C188)</f>
        <v>24353927.004425306</v>
      </c>
      <c r="D185" s="3">
        <f>SUM(D186:D188)</f>
        <v>7867182.8411261113</v>
      </c>
      <c r="E185" s="4">
        <f>SUM(E186:E188)</f>
        <v>10000396.99093584</v>
      </c>
      <c r="F185" s="68">
        <f>IFERROR(SUM(F186:F188),0)</f>
        <v>-14353530.013489466</v>
      </c>
      <c r="G185" s="3">
        <f>SUM(G186:G188)</f>
        <v>1493284.6827586205</v>
      </c>
      <c r="H185" s="68">
        <f>IFERROR(E185-G185,0)</f>
        <v>8507112.3081772197</v>
      </c>
      <c r="I185" s="20">
        <f>IFERROR(E185/C185-1,0)</f>
        <v>-0.58937230167772592</v>
      </c>
      <c r="J185" s="11">
        <f>IFERROR(E185/G185-1,0)</f>
        <v>5.6969125890058683</v>
      </c>
      <c r="K185" s="48">
        <f>SUM(K186:K188)</f>
        <v>18158065.797328264</v>
      </c>
      <c r="L185" s="68">
        <f>IFERROR(SUM(L186:L188),0)</f>
        <v>-8157668.8063924247</v>
      </c>
      <c r="M185" s="129"/>
      <c r="N185" s="130"/>
    </row>
    <row r="186" spans="1:14" s="27" customFormat="1" ht="15" customHeight="1" thickBot="1" x14ac:dyDescent="0.3">
      <c r="A186" s="5"/>
      <c r="B186" s="6" t="s">
        <v>5</v>
      </c>
      <c r="C186" s="42">
        <f>SUM('Region Berlin'!C186+'Region Nord'!C186+'Region Südwest'!C186+'Region West'!C186+'Region Ost'!C186+'Region Süd'!C186+'Region Austria'!C186+'Region Schweiz'!C186)</f>
        <v>17506193.716122925</v>
      </c>
      <c r="D186" s="42">
        <f>SUM('Region Berlin'!D186+'Region Nord'!D186+'Region Südwest'!D186+'Region West'!D186+'Region Ost'!D186+'Region Süd'!D186+'Region Austria'!D186+'Region Schweiz'!D186)</f>
        <v>6814646.6898656078</v>
      </c>
      <c r="E186" s="42">
        <f>SUM('Region Berlin'!E186+'Region Nord'!E186+'Region Südwest'!E186+'Region West'!E186+'Region Ost'!E186+'Region Süd'!E186+'Region Austria'!E186+'Region Schweiz'!E186)</f>
        <v>6867461.5749448296</v>
      </c>
      <c r="F186" s="64">
        <f>IFERROR(E186-C186,0)</f>
        <v>-10638732.141178096</v>
      </c>
      <c r="G186" s="42">
        <f>SUM('Region Berlin'!G186+'Region Nord'!G186+'Region Südwest'!G186+'Region West'!G186+'Region Ost'!G186+'Region Süd'!G186+'Region Austria'!G186+'Region Schweiz'!G186)</f>
        <v>835729.1</v>
      </c>
      <c r="H186" s="64">
        <f t="shared" ref="H186:H188" si="72">IFERROR(E186-G186,0)</f>
        <v>6031732.4749448299</v>
      </c>
      <c r="I186" s="21">
        <f t="shared" ref="I186:I188" si="73">IFERROR(E186/C186-1,0)</f>
        <v>-0.6077124652962107</v>
      </c>
      <c r="J186" s="22">
        <f t="shared" ref="J186:J188" si="74">IFERROR(E186/G186-1,0)</f>
        <v>7.2173297243626315</v>
      </c>
      <c r="K186" s="49">
        <f>SUM('Region Berlin'!K186+'Region Nord'!K186+'Region Südwest'!K186+'Region West'!K186+'Region Ost'!K186+'Region Süd'!K186+'Region Austria'!K186+'Region Schweiz'!K186)</f>
        <v>12770136.579365337</v>
      </c>
      <c r="L186" s="64">
        <f>IFERROR(E186-K186,0)</f>
        <v>-5902675.0044205077</v>
      </c>
      <c r="M186" s="129"/>
      <c r="N186" s="130"/>
    </row>
    <row r="187" spans="1:14" s="27" customFormat="1" ht="15" customHeight="1" thickBot="1" x14ac:dyDescent="0.3">
      <c r="A187" s="5"/>
      <c r="B187" s="6" t="s">
        <v>6</v>
      </c>
      <c r="C187" s="42">
        <f>SUM('Region Berlin'!C187+'Region Nord'!C187+'Region Südwest'!C187+'Region West'!C187+'Region Ost'!C187+'Region Süd'!C187+'Region Austria'!C187+'Region Schweiz'!C187)</f>
        <v>5322393.2520684022</v>
      </c>
      <c r="D187" s="42">
        <f>SUM('Region Berlin'!D187+'Region Nord'!D187+'Region Südwest'!D187+'Region West'!D187+'Region Ost'!D187+'Region Süd'!D187+'Region Austria'!D187+'Region Schweiz'!D187)</f>
        <v>756504.30252100842</v>
      </c>
      <c r="E187" s="42">
        <f>SUM('Region Berlin'!E187+'Region Nord'!E187+'Region Südwest'!E187+'Region West'!E187+'Region Ost'!E187+'Region Süd'!E187+'Region Austria'!E187+'Region Schweiz'!E187)</f>
        <v>2009822.2330521806</v>
      </c>
      <c r="F187" s="64">
        <f t="shared" ref="F187:F188" si="75">IFERROR(E187-C187,0)</f>
        <v>-3312571.0190162216</v>
      </c>
      <c r="G187" s="42">
        <f>SUM('Region Berlin'!G187+'Region Nord'!G187+'Region Südwest'!G187+'Region West'!G187+'Region Ost'!G187+'Region Süd'!G187+'Region Austria'!G187+'Region Schweiz'!G187)</f>
        <v>333858.82999999996</v>
      </c>
      <c r="H187" s="64">
        <f t="shared" si="72"/>
        <v>1675963.4030521805</v>
      </c>
      <c r="I187" s="21">
        <f t="shared" si="73"/>
        <v>-0.6223837401959883</v>
      </c>
      <c r="J187" s="22">
        <f t="shared" si="74"/>
        <v>5.0199762667717396</v>
      </c>
      <c r="K187" s="49">
        <f>SUM('Region Berlin'!K187+'Region Nord'!K187+'Region Südwest'!K187+'Region West'!K187+'Region Ost'!K187+'Region Süd'!K187+'Region Austria'!K187+'Region Schweiz'!K187)</f>
        <v>4051573.6521737692</v>
      </c>
      <c r="L187" s="64">
        <f>IFERROR(E187-K187,0)</f>
        <v>-2041751.4191215886</v>
      </c>
      <c r="M187" s="129"/>
      <c r="N187" s="130"/>
    </row>
    <row r="188" spans="1:14" s="27" customFormat="1" ht="15" customHeight="1" thickBot="1" x14ac:dyDescent="0.3">
      <c r="A188" s="5"/>
      <c r="B188" s="6" t="s">
        <v>7</v>
      </c>
      <c r="C188" s="42">
        <f>SUM('Region Berlin'!C188+'Region Nord'!C188+'Region Südwest'!C188+'Region West'!C188+'Region Ost'!C188+'Region Süd'!C188+'Region Austria'!C188+'Region Schweiz'!C188)</f>
        <v>1525340.0362339786</v>
      </c>
      <c r="D188" s="42">
        <f>SUM('Region Berlin'!D188+'Region Nord'!D188+'Region Südwest'!D188+'Region West'!D188+'Region Ost'!D188+'Region Süd'!D188+'Region Austria'!D188+'Region Schweiz'!D188)</f>
        <v>296031.84873949579</v>
      </c>
      <c r="E188" s="42">
        <f>SUM('Region Berlin'!E188+'Region Nord'!E188+'Region Südwest'!E188+'Region West'!E188+'Region Ost'!E188+'Region Süd'!E188+'Region Austria'!E188+'Region Schweiz'!E188)</f>
        <v>1123113.1829388286</v>
      </c>
      <c r="F188" s="64">
        <f t="shared" si="75"/>
        <v>-402226.85329514998</v>
      </c>
      <c r="G188" s="42">
        <f>SUM('Region Berlin'!G188+'Region Nord'!G188+'Region Südwest'!G188+'Region West'!G188+'Region Ost'!G188+'Region Süd'!G188+'Region Austria'!G188+'Region Schweiz'!G188)</f>
        <v>323696.75275862066</v>
      </c>
      <c r="H188" s="64">
        <f t="shared" si="72"/>
        <v>799416.43018020794</v>
      </c>
      <c r="I188" s="21">
        <f t="shared" si="73"/>
        <v>-0.26369651601634791</v>
      </c>
      <c r="J188" s="22">
        <f t="shared" si="74"/>
        <v>2.469646122079975</v>
      </c>
      <c r="K188" s="49">
        <f>SUM('Region Berlin'!K188+'Region Nord'!K188+'Region Südwest'!K188+'Region West'!K188+'Region Ost'!K188+'Region Süd'!K188+'Region Austria'!K188+'Region Schweiz'!K188)</f>
        <v>1336355.5657891568</v>
      </c>
      <c r="L188" s="64">
        <f>IFERROR(E188-K188,0)</f>
        <v>-213242.38285032823</v>
      </c>
      <c r="M188" s="129"/>
      <c r="N188" s="130"/>
    </row>
    <row r="189" spans="1:14" s="27" customFormat="1" ht="5.0999999999999996" customHeight="1" thickBot="1" x14ac:dyDescent="0.3">
      <c r="A189" s="5"/>
      <c r="B189" s="6"/>
      <c r="C189" s="7"/>
      <c r="D189" s="7"/>
      <c r="E189" s="8"/>
      <c r="F189" s="64"/>
      <c r="G189" s="7"/>
      <c r="H189" s="64"/>
      <c r="I189" s="21"/>
      <c r="J189" s="21"/>
      <c r="K189" s="50"/>
      <c r="L189" s="64"/>
      <c r="M189" s="129"/>
      <c r="N189" s="130"/>
    </row>
    <row r="190" spans="1:14" s="27" customFormat="1" ht="15" customHeight="1" thickBot="1" x14ac:dyDescent="0.3">
      <c r="A190" s="5"/>
      <c r="B190" s="6" t="s">
        <v>8</v>
      </c>
      <c r="C190" s="42">
        <f>SUM('Region Berlin'!C190+'Region Nord'!C190+'Region Südwest'!C190+'Region West'!C190+'Region Ost'!C190+'Region Süd'!C190+'Region Austria'!C190+'Region Schweiz'!C190)</f>
        <v>292795</v>
      </c>
      <c r="D190" s="42">
        <f>SUM('Region Berlin'!D190+'Region Nord'!D190+'Region Südwest'!D190+'Region West'!D190+'Region Ost'!D190+'Region Süd'!D190+'Region Austria'!D190+'Region Schweiz'!D190)</f>
        <v>283495</v>
      </c>
      <c r="E190" s="43">
        <f>SUM('Region Berlin'!E190+'Region Nord'!E190+'Region Südwest'!E190+'Region West'!E190+'Region Ost'!E190+'Region Süd'!E190+'Region Austria'!E190+'Region Schweiz'!E190)</f>
        <v>283495</v>
      </c>
      <c r="F190" s="64">
        <f>IFERROR(E190-C190,0)</f>
        <v>-9300</v>
      </c>
      <c r="G190" s="42">
        <f>SUM('Region Berlin'!G190+'Region Nord'!G190+'Region Südwest'!G190+'Region West'!G190+'Region Ost'!G190+'Region Süd'!G190+'Region Austria'!G190+'Region Schweiz'!G190)</f>
        <v>287184</v>
      </c>
      <c r="H190" s="64">
        <f>IFERROR(E190-G190,0)</f>
        <v>-3689</v>
      </c>
      <c r="I190" s="23"/>
      <c r="J190" s="24"/>
      <c r="K190" s="49">
        <f>SUM('Region Berlin'!K190+'Region Nord'!K190+'Region Südwest'!K190+'Region West'!K190+'Region Ost'!K190+'Region Süd'!K190+'Region Austria'!K190+'Region Schweiz'!K190)</f>
        <v>283495</v>
      </c>
      <c r="L190" s="64">
        <f>IFERROR(E190-K190,0)</f>
        <v>0</v>
      </c>
      <c r="M190" s="129"/>
      <c r="N190" s="130"/>
    </row>
    <row r="191" spans="1:14" s="27" customFormat="1" ht="15" customHeight="1" thickBot="1" x14ac:dyDescent="0.3">
      <c r="A191" s="5"/>
      <c r="B191" s="6" t="s">
        <v>9</v>
      </c>
      <c r="C191" s="42">
        <f>SUM('Region Berlin'!C191+'Region Nord'!C191+'Region Südwest'!C191+'Region West'!C191+'Region Ost'!C191+'Region Süd'!C191+'Region Austria'!C191+'Region Schweiz'!C191)</f>
        <v>190592</v>
      </c>
      <c r="D191" s="42">
        <f>SUM('Region Berlin'!D191+'Region Nord'!D191+'Region Südwest'!D191+'Region West'!D191+'Region Ost'!D191+'Region Süd'!D191+'Region Austria'!D191+'Region Schweiz'!D191)</f>
        <v>75819</v>
      </c>
      <c r="E191" s="43">
        <f>SUM('Region Berlin'!E191+'Region Nord'!E191+'Region Südwest'!E191+'Region West'!E191+'Region Ost'!E191+'Region Süd'!E191+'Region Austria'!E191+'Region Schweiz'!E191)</f>
        <v>76242</v>
      </c>
      <c r="F191" s="64">
        <f>IFERROR(E191-C191,0)</f>
        <v>-114350</v>
      </c>
      <c r="G191" s="42">
        <f>SUM('Region Berlin'!G191+'Region Nord'!G191+'Region Südwest'!G191+'Region West'!G191+'Region Ost'!G191+'Region Süd'!G191+'Region Austria'!G191+'Region Schweiz'!G191)</f>
        <v>11224</v>
      </c>
      <c r="H191" s="64">
        <f>IFERROR(E191-G191,0)</f>
        <v>65018</v>
      </c>
      <c r="I191" s="23"/>
      <c r="J191" s="24"/>
      <c r="K191" s="49">
        <f>SUM('Region Berlin'!K191+'Region Nord'!K191+'Region Südwest'!K191+'Region West'!K191+'Region Ost'!K191+'Region Süd'!K191+'Region Austria'!K191+'Region Schweiz'!K191)</f>
        <v>141420</v>
      </c>
      <c r="L191" s="64">
        <f>IFERROR(E191-K191,0)</f>
        <v>-65178</v>
      </c>
      <c r="M191" s="129"/>
      <c r="N191" s="130"/>
    </row>
    <row r="192" spans="1:14" s="35" customFormat="1" ht="15" customHeight="1" thickBot="1" x14ac:dyDescent="0.3">
      <c r="A192" s="9"/>
      <c r="B192" s="10" t="s">
        <v>10</v>
      </c>
      <c r="C192" s="11">
        <f>IFERROR(C191/C190,0)</f>
        <v>0.65094007752864635</v>
      </c>
      <c r="D192" s="11">
        <f>IFERROR(D191/D190,0)</f>
        <v>0.26744387026226213</v>
      </c>
      <c r="E192" s="11">
        <f>IFERROR(E191/E190,0)</f>
        <v>0.26893596006984249</v>
      </c>
      <c r="F192" s="65">
        <f>IFERROR(E192-C192,0)</f>
        <v>-0.38200411745880386</v>
      </c>
      <c r="G192" s="11">
        <f>IFERROR(G191/G190,0)</f>
        <v>3.9082957267814362E-2</v>
      </c>
      <c r="H192" s="65">
        <f>IFERROR(E192-G192,0)</f>
        <v>0.22985300280202814</v>
      </c>
      <c r="I192" s="20">
        <f>IFERROR(E192/C192-1,0)</f>
        <v>-0.58684989701220647</v>
      </c>
      <c r="J192" s="11">
        <f>IFERROR(E192/G192-1,0)</f>
        <v>5.881156874260304</v>
      </c>
      <c r="K192" s="12">
        <f>IFERROR(K191/K190,0)</f>
        <v>0.49884477680382372</v>
      </c>
      <c r="L192" s="65">
        <f>IFERROR(E192-K192,0)</f>
        <v>-0.22990881673398122</v>
      </c>
      <c r="M192" s="129"/>
      <c r="N192" s="130"/>
    </row>
    <row r="193" spans="1:14" s="27" customFormat="1" ht="5.0999999999999996" customHeight="1" thickBot="1" x14ac:dyDescent="0.3">
      <c r="A193" s="5"/>
      <c r="B193" s="6"/>
      <c r="C193" s="7"/>
      <c r="D193" s="13"/>
      <c r="E193" s="14"/>
      <c r="F193" s="64"/>
      <c r="G193" s="13"/>
      <c r="H193" s="64"/>
      <c r="I193" s="21"/>
      <c r="J193" s="22"/>
      <c r="K193" s="51"/>
      <c r="L193" s="64"/>
      <c r="M193" s="129"/>
      <c r="N193" s="130"/>
    </row>
    <row r="194" spans="1:14" s="27" customFormat="1" ht="15" customHeight="1" thickBot="1" x14ac:dyDescent="0.3">
      <c r="A194" s="5"/>
      <c r="B194" s="6" t="s">
        <v>11</v>
      </c>
      <c r="C194" s="42">
        <f>SUM('Region Berlin'!C194+'Region Nord'!C194+'Region Südwest'!C194+'Region West'!C194+'Region Ost'!C194+'Region Süd'!C194+'Region Austria'!C194+'Region Schweiz'!C194)</f>
        <v>313985.22517300001</v>
      </c>
      <c r="D194" s="42">
        <f>SUM('Region Berlin'!D194+'Region Nord'!D194+'Region Südwest'!D194+'Region West'!D194+'Region Ost'!D194+'Region Süd'!D194+'Region Austria'!D194+'Region Schweiz'!D194)</f>
        <v>123410</v>
      </c>
      <c r="E194" s="43">
        <f>SUM('Region Berlin'!E194+'Region Nord'!E194+'Region Südwest'!E194+'Region West'!E194+'Region Ost'!E194+'Region Süd'!E194+'Region Austria'!E194+'Region Schweiz'!E194)</f>
        <v>121695.41326271187</v>
      </c>
      <c r="F194" s="64">
        <f>IFERROR(E194-C194,0)</f>
        <v>-192289.81191028815</v>
      </c>
      <c r="G194" s="42">
        <f>SUM('Region Berlin'!G194+'Region Nord'!G194+'Region Südwest'!G194+'Region West'!G194+'Region Ost'!G194+'Region Süd'!G194+'Region Austria'!G194+'Region Schweiz'!G194)</f>
        <v>14396</v>
      </c>
      <c r="H194" s="64">
        <f>IFERROR(E194-G194,0)</f>
        <v>107299.41326271187</v>
      </c>
      <c r="I194" s="21"/>
      <c r="J194" s="22"/>
      <c r="K194" s="49">
        <f>SUM('Region Berlin'!K194+'Region Nord'!K194+'Region Südwest'!K194+'Region West'!K194+'Region Ost'!K194+'Region Süd'!K194+'Region Austria'!K194+'Region Schweiz'!K194)</f>
        <v>231584.70607083268</v>
      </c>
      <c r="L194" s="64">
        <f>IFERROR(E194-K194,0)</f>
        <v>-109889.29280812081</v>
      </c>
      <c r="M194" s="129"/>
      <c r="N194" s="130"/>
    </row>
    <row r="195" spans="1:14" s="27" customFormat="1" ht="15" customHeight="1" thickBot="1" x14ac:dyDescent="0.3">
      <c r="A195" s="5"/>
      <c r="B195" s="6" t="s">
        <v>12</v>
      </c>
      <c r="C195" s="15">
        <f>IFERROR(C194/C191,0)</f>
        <v>1.6474208003116606</v>
      </c>
      <c r="D195" s="15">
        <f>IFERROR(D194/D191,0)</f>
        <v>1.6276922671098273</v>
      </c>
      <c r="E195" s="15">
        <f>IFERROR(E194/E191,0)</f>
        <v>1.5961728871581526</v>
      </c>
      <c r="F195" s="66">
        <f>IFERROR(E195-C195,0)</f>
        <v>-5.1247913153507962E-2</v>
      </c>
      <c r="G195" s="15">
        <f>IFERROR(G194/G191,0)</f>
        <v>1.2826086956521738</v>
      </c>
      <c r="H195" s="66">
        <f>IFERROR(E195-G195,0)</f>
        <v>0.31356419150597881</v>
      </c>
      <c r="I195" s="21"/>
      <c r="J195" s="22"/>
      <c r="K195" s="52">
        <f>IFERROR(K194/K191,0)</f>
        <v>1.6375668651593316</v>
      </c>
      <c r="L195" s="66">
        <f>IFERROR(E195-K195,0)</f>
        <v>-4.1393978001178944E-2</v>
      </c>
      <c r="M195" s="129"/>
      <c r="N195" s="130"/>
    </row>
    <row r="196" spans="1:14" s="27" customFormat="1" ht="5.0999999999999996" customHeight="1" thickBot="1" x14ac:dyDescent="0.3">
      <c r="A196" s="5"/>
      <c r="B196" s="6"/>
      <c r="C196" s="7"/>
      <c r="D196" s="13"/>
      <c r="E196" s="14"/>
      <c r="F196" s="66"/>
      <c r="G196" s="13"/>
      <c r="H196" s="66"/>
      <c r="I196" s="21"/>
      <c r="J196" s="22"/>
      <c r="K196" s="51"/>
      <c r="L196" s="66"/>
      <c r="M196" s="129"/>
      <c r="N196" s="130"/>
    </row>
    <row r="197" spans="1:14" s="27" customFormat="1" ht="15" customHeight="1" thickBot="1" x14ac:dyDescent="0.3">
      <c r="A197" s="5"/>
      <c r="B197" s="6" t="s">
        <v>13</v>
      </c>
      <c r="C197" s="15">
        <f>IFERROR(C186/C191,0)</f>
        <v>91.851671193559667</v>
      </c>
      <c r="D197" s="15">
        <f>IFERROR(D186/D191,0)</f>
        <v>89.880461228262149</v>
      </c>
      <c r="E197" s="15">
        <f>IFERROR(E186/E191,0)</f>
        <v>90.074520276813686</v>
      </c>
      <c r="F197" s="66">
        <f>IFERROR(E197-C197,0)</f>
        <v>-1.7771509167459811</v>
      </c>
      <c r="G197" s="15">
        <f>IFERROR(G186/G191,0)</f>
        <v>74.459114397719176</v>
      </c>
      <c r="H197" s="66">
        <f>IFERROR(E197-G197,0)</f>
        <v>15.61540587909451</v>
      </c>
      <c r="I197" s="21">
        <f>IFERROR(E197/C197-1,0)</f>
        <v>-1.9348052067566401E-2</v>
      </c>
      <c r="J197" s="22">
        <f>IFERROR(E197/G197-1,0)</f>
        <v>0.20971785664392528</v>
      </c>
      <c r="K197" s="52">
        <f>IFERROR(K186/K191,0)</f>
        <v>90.29936769456468</v>
      </c>
      <c r="L197" s="66">
        <f>IFERROR(E197-K197,0)</f>
        <v>-0.22484741775099337</v>
      </c>
      <c r="M197" s="129"/>
      <c r="N197" s="130"/>
    </row>
    <row r="198" spans="1:14" s="35" customFormat="1" ht="15" customHeight="1" thickBot="1" x14ac:dyDescent="0.3">
      <c r="A198" s="9"/>
      <c r="B198" s="10" t="s">
        <v>14</v>
      </c>
      <c r="C198" s="16">
        <f>IFERROR(C186/C190,0)</f>
        <v>59.789933967871463</v>
      </c>
      <c r="D198" s="16">
        <f>IFERROR(D186/D190,0)</f>
        <v>24.037978411843621</v>
      </c>
      <c r="E198" s="16">
        <f>IFERROR(E186/E190,0)</f>
        <v>24.224277588475385</v>
      </c>
      <c r="F198" s="67">
        <f t="shared" ref="F198:F199" si="76">IFERROR(E198-C198,0)</f>
        <v>-35.565656379396074</v>
      </c>
      <c r="G198" s="16">
        <f>IFERROR(G186/G190,0)</f>
        <v>2.9100823862053598</v>
      </c>
      <c r="H198" s="67">
        <f t="shared" ref="H198:H199" si="77">IFERROR(E198-G198,0)</f>
        <v>21.314195202270025</v>
      </c>
      <c r="I198" s="20">
        <f>IFERROR(E198/C198-1,0)</f>
        <v>-0.59484354671653472</v>
      </c>
      <c r="J198" s="11">
        <f>IFERROR(E198/G198-1,0)</f>
        <v>7.3242583451607874</v>
      </c>
      <c r="K198" s="53">
        <f>IFERROR(K186/K190,0)</f>
        <v>45.045367923121525</v>
      </c>
      <c r="L198" s="67">
        <f>IFERROR(E198-K198,0)</f>
        <v>-20.82109033464614</v>
      </c>
      <c r="M198" s="129"/>
      <c r="N198" s="130"/>
    </row>
    <row r="199" spans="1:14" ht="15" customHeight="1" thickBot="1" x14ac:dyDescent="0.3">
      <c r="A199" s="17"/>
      <c r="B199" s="18" t="s">
        <v>34</v>
      </c>
      <c r="C199" s="19">
        <f>IFERROR(C185/C191,0)</f>
        <v>127.78042627405823</v>
      </c>
      <c r="D199" s="19">
        <f>IFERROR(D185/D191,0)</f>
        <v>103.76268271971553</v>
      </c>
      <c r="E199" s="19">
        <f>IFERROR(E185/E191,0)</f>
        <v>131.16650915421735</v>
      </c>
      <c r="F199" s="69">
        <f t="shared" si="76"/>
        <v>3.3860828801591225</v>
      </c>
      <c r="G199" s="19">
        <f>IFERROR(G185/G191,0)</f>
        <v>133.04389547029763</v>
      </c>
      <c r="H199" s="69">
        <f t="shared" si="77"/>
        <v>-1.8773863160802762</v>
      </c>
      <c r="I199" s="25">
        <f>IFERROR(E199/C199-1,0)</f>
        <v>2.6499229802980917E-2</v>
      </c>
      <c r="J199" s="26">
        <f>IFERROR(E199/G199-1,0)</f>
        <v>-1.4111029366991157E-2</v>
      </c>
      <c r="K199" s="54">
        <f>IFERROR(K185/K191,0)</f>
        <v>128.39814592934707</v>
      </c>
      <c r="L199" s="69">
        <f>IFERROR(E199-K199,0)</f>
        <v>2.768363224870285</v>
      </c>
      <c r="M199" s="129"/>
      <c r="N199" s="130"/>
    </row>
    <row r="200" spans="1:14" s="27" customFormat="1" ht="15" customHeight="1" thickBot="1" x14ac:dyDescent="0.3">
      <c r="A200" s="40" t="s">
        <v>27</v>
      </c>
      <c r="B200" s="41" t="s">
        <v>20</v>
      </c>
      <c r="C200" s="3">
        <f>SUM(C201:C203)</f>
        <v>235162415.32322583</v>
      </c>
      <c r="D200" s="3">
        <f>SUM(D201:D203)</f>
        <v>132382424.54498641</v>
      </c>
      <c r="E200" s="3">
        <f>SUM(E201:E203)</f>
        <v>135271789.59776416</v>
      </c>
      <c r="F200" s="68">
        <f>IFERROR(SUM(F201:F203),0)</f>
        <v>-99890625.725461647</v>
      </c>
      <c r="G200" s="3">
        <f>SUM(G201:G203)</f>
        <v>125806488.33275862</v>
      </c>
      <c r="H200" s="68">
        <f>IFERROR(E200-G200,0)</f>
        <v>9465301.2650055438</v>
      </c>
      <c r="I200" s="20">
        <f>IFERROR(E200/C200-1,0)</f>
        <v>-0.42477291955078822</v>
      </c>
      <c r="J200" s="11">
        <f>IFERROR(E200/G200-1,0)</f>
        <v>7.5236988095318091E-2</v>
      </c>
      <c r="K200" s="48">
        <f>SUM(K201:K203)</f>
        <v>144753090.86225268</v>
      </c>
      <c r="L200" s="68">
        <f>IFERROR(SUM(L201:L203),0)</f>
        <v>-9481301.2644885071</v>
      </c>
      <c r="M200" s="129"/>
      <c r="N200" s="130"/>
    </row>
    <row r="201" spans="1:14" s="27" customFormat="1" ht="15" customHeight="1" thickBot="1" x14ac:dyDescent="0.3">
      <c r="A201" s="5"/>
      <c r="B201" s="6" t="s">
        <v>5</v>
      </c>
      <c r="C201" s="42">
        <f>SUM('Region Berlin'!C201+'Region Nord'!C201+'Region Südwest'!C201+'Region West'!C201+'Region Ost'!C201+'Region Süd'!C201+'Region Austria'!C201+'Region Schweiz'!C201)</f>
        <v>170922380.17866391</v>
      </c>
      <c r="D201" s="42">
        <f>SUM('Region Berlin'!D201+'Region Nord'!D201+'Region Südwest'!D201+'Region West'!D201+'Region Ost'!D201+'Region Süd'!D201+'Region Austria'!D201+'Region Schweiz'!D201)</f>
        <v>92228050.516085148</v>
      </c>
      <c r="E201" s="42">
        <f>SUM('Region Berlin'!E201+'Region Nord'!E201+'Region Südwest'!E201+'Region West'!E201+'Region Ost'!E201+'Region Süd'!E201+'Region Austria'!E201+'Region Schweiz'!E201)</f>
        <v>92245282.389503986</v>
      </c>
      <c r="F201" s="64">
        <f>IFERROR(E201-C201,0)</f>
        <v>-78677097.789159924</v>
      </c>
      <c r="G201" s="42">
        <f>SUM('Region Berlin'!G201+'Region Nord'!G201+'Region Südwest'!G201+'Region West'!G201+'Region Ost'!G201+'Region Süd'!G201+'Region Austria'!G201+'Region Schweiz'!G201)</f>
        <v>78548322</v>
      </c>
      <c r="H201" s="64">
        <f t="shared" ref="H201:H203" si="78">IFERROR(E201-G201,0)</f>
        <v>13696960.389503986</v>
      </c>
      <c r="I201" s="21">
        <f t="shared" ref="I201:I203" si="79">IFERROR(E201/C201-1,0)</f>
        <v>-0.46030892915789801</v>
      </c>
      <c r="J201" s="22">
        <f t="shared" ref="J201:J203" si="80">IFERROR(E201/G201-1,0)</f>
        <v>0.17437623160815563</v>
      </c>
      <c r="K201" s="49">
        <f>SUM('Region Berlin'!K201+'Region Nord'!K201+'Region Südwest'!K201+'Region West'!K201+'Region Ost'!K201+'Region Süd'!K201+'Region Austria'!K201+'Region Schweiz'!K201)</f>
        <v>100062809.75975539</v>
      </c>
      <c r="L201" s="64">
        <f>IFERROR(E201-K201,0)</f>
        <v>-7817527.3702514023</v>
      </c>
      <c r="M201" s="129"/>
      <c r="N201" s="130"/>
    </row>
    <row r="202" spans="1:14" s="27" customFormat="1" ht="15" customHeight="1" thickBot="1" x14ac:dyDescent="0.3">
      <c r="A202" s="5"/>
      <c r="B202" s="6" t="s">
        <v>6</v>
      </c>
      <c r="C202" s="42">
        <f>SUM('Region Berlin'!C202+'Region Nord'!C202+'Region Südwest'!C202+'Region West'!C202+'Region Ost'!C202+'Region Süd'!C202+'Region Austria'!C202+'Region Schweiz'!C202)</f>
        <v>47916097.851299345</v>
      </c>
      <c r="D202" s="42">
        <f>SUM('Region Berlin'!D202+'Region Nord'!D202+'Region Südwest'!D202+'Region West'!D202+'Region Ost'!D202+'Region Süd'!D202+'Region Austria'!D202+'Region Schweiz'!D202)</f>
        <v>29052528.967794962</v>
      </c>
      <c r="E202" s="42">
        <f>SUM('Region Berlin'!E202+'Region Nord'!E202+'Region Südwest'!E202+'Region West'!E202+'Region Ost'!E202+'Region Süd'!E202+'Region Austria'!E202+'Region Schweiz'!E202)</f>
        <v>30694537.038734004</v>
      </c>
      <c r="F202" s="64">
        <f t="shared" ref="F202:F203" si="81">IFERROR(E202-C202,0)</f>
        <v>-17221560.812565342</v>
      </c>
      <c r="G202" s="42">
        <f>SUM('Region Berlin'!G202+'Region Nord'!G202+'Region Südwest'!G202+'Region West'!G202+'Region Ost'!G202+'Region Süd'!G202+'Region Austria'!G202+'Region Schweiz'!G202)</f>
        <v>25735192.950000003</v>
      </c>
      <c r="H202" s="64">
        <f t="shared" si="78"/>
        <v>4959344.0887340009</v>
      </c>
      <c r="I202" s="21">
        <f t="shared" si="79"/>
        <v>-0.35941075306277981</v>
      </c>
      <c r="J202" s="22">
        <f t="shared" si="80"/>
        <v>0.19270669928021666</v>
      </c>
      <c r="K202" s="49">
        <f>SUM('Region Berlin'!K202+'Region Nord'!K202+'Region Südwest'!K202+'Region West'!K202+'Region Ost'!K202+'Region Süd'!K202+'Region Austria'!K202+'Region Schweiz'!K202)</f>
        <v>32818539.175379869</v>
      </c>
      <c r="L202" s="64">
        <f>IFERROR(E202-K202,0)</f>
        <v>-2124002.1366458647</v>
      </c>
      <c r="M202" s="129"/>
      <c r="N202" s="130"/>
    </row>
    <row r="203" spans="1:14" s="27" customFormat="1" ht="15" customHeight="1" thickBot="1" x14ac:dyDescent="0.3">
      <c r="A203" s="5"/>
      <c r="B203" s="6" t="s">
        <v>7</v>
      </c>
      <c r="C203" s="42">
        <f>SUM('Region Berlin'!C203+'Region Nord'!C203+'Region Südwest'!C203+'Region West'!C203+'Region Ost'!C203+'Region Süd'!C203+'Region Austria'!C203+'Region Schweiz'!C203)</f>
        <v>16323937.293262564</v>
      </c>
      <c r="D203" s="42">
        <f>SUM('Region Berlin'!D203+'Region Nord'!D203+'Region Südwest'!D203+'Region West'!D203+'Region Ost'!D203+'Region Süd'!D203+'Region Austria'!D203+'Region Schweiz'!D203)</f>
        <v>11101845.061106304</v>
      </c>
      <c r="E203" s="42">
        <f>SUM('Region Berlin'!E203+'Region Nord'!E203+'Region Südwest'!E203+'Region West'!E203+'Region Ost'!E203+'Region Süd'!E203+'Region Austria'!E203+'Region Schweiz'!E203)</f>
        <v>12331970.169526178</v>
      </c>
      <c r="F203" s="64">
        <f t="shared" si="81"/>
        <v>-3991967.1237363853</v>
      </c>
      <c r="G203" s="42">
        <f>SUM('Region Berlin'!G203+'Region Nord'!G203+'Region Südwest'!G203+'Region West'!G203+'Region Ost'!G203+'Region Süd'!G203+'Region Austria'!G203+'Region Schweiz'!G203)</f>
        <v>21522973.382758621</v>
      </c>
      <c r="H203" s="64">
        <f t="shared" si="78"/>
        <v>-9191003.2132324427</v>
      </c>
      <c r="I203" s="21">
        <f t="shared" si="79"/>
        <v>-0.24454683034000646</v>
      </c>
      <c r="J203" s="22">
        <f t="shared" si="80"/>
        <v>-0.42703222504540506</v>
      </c>
      <c r="K203" s="49">
        <f>SUM('Region Berlin'!K203+'Region Nord'!K203+'Region Südwest'!K203+'Region West'!K203+'Region Ost'!K203+'Region Süd'!K203+'Region Austria'!K203+'Region Schweiz'!K203)</f>
        <v>11871741.927117418</v>
      </c>
      <c r="L203" s="64">
        <f>IFERROR(E203-K203,0)</f>
        <v>460228.24240875989</v>
      </c>
      <c r="M203" s="129"/>
      <c r="N203" s="130"/>
    </row>
    <row r="204" spans="1:14" s="27" customFormat="1" ht="5.0999999999999996" customHeight="1" thickBot="1" x14ac:dyDescent="0.3">
      <c r="A204" s="5"/>
      <c r="B204" s="6"/>
      <c r="C204" s="7"/>
      <c r="D204" s="7"/>
      <c r="E204" s="8"/>
      <c r="F204" s="64"/>
      <c r="G204" s="7"/>
      <c r="H204" s="64"/>
      <c r="I204" s="21"/>
      <c r="J204" s="21"/>
      <c r="K204" s="50"/>
      <c r="L204" s="64"/>
      <c r="M204" s="129"/>
      <c r="N204" s="130"/>
    </row>
    <row r="205" spans="1:14" s="27" customFormat="1" ht="15" customHeight="1" thickBot="1" x14ac:dyDescent="0.3">
      <c r="A205" s="5"/>
      <c r="B205" s="6" t="s">
        <v>8</v>
      </c>
      <c r="C205" s="42">
        <f>SUM('Region Berlin'!C205+'Region Nord'!C205+'Region Südwest'!C205+'Region West'!C205+'Region Ost'!C205+'Region Süd'!C205+'Region Austria'!C205+'Region Schweiz'!C205)</f>
        <v>3394773</v>
      </c>
      <c r="D205" s="42">
        <f>SUM('Region Berlin'!D205+'Region Nord'!D205+'Region Südwest'!D205+'Region West'!D205+'Region Ost'!D205+'Region Süd'!D205+'Region Austria'!D205+'Region Schweiz'!D205)</f>
        <v>3295477</v>
      </c>
      <c r="E205" s="43">
        <f>SUM('Region Berlin'!E205+'Region Nord'!E205+'Region Südwest'!E205+'Region West'!E205+'Region Ost'!E205+'Region Süd'!E205+'Region Austria'!E205+'Region Schweiz'!E205)</f>
        <v>3295477</v>
      </c>
      <c r="F205" s="64">
        <f>IFERROR(E205-C205,0)</f>
        <v>-99296</v>
      </c>
      <c r="G205" s="42">
        <f>SUM('Region Berlin'!G205+'Region Nord'!G205+'Region Südwest'!G205+'Region West'!G205+'Region Ost'!G205+'Region Süd'!G205+'Region Austria'!G205+'Region Schweiz'!G205)</f>
        <v>3390624</v>
      </c>
      <c r="H205" s="64">
        <f>IFERROR(E205-G205,0)</f>
        <v>-95147</v>
      </c>
      <c r="I205" s="23"/>
      <c r="J205" s="24"/>
      <c r="K205" s="49">
        <f>SUM('Region Berlin'!K205+'Region Nord'!K205+'Region Südwest'!K205+'Region West'!K205+'Region Ost'!K205+'Region Süd'!K205+'Region Austria'!K205+'Region Schweiz'!K205)</f>
        <v>3295477</v>
      </c>
      <c r="L205" s="64">
        <f>IFERROR(E205-K205,0)</f>
        <v>0</v>
      </c>
      <c r="M205" s="129"/>
      <c r="N205" s="130"/>
    </row>
    <row r="206" spans="1:14" s="27" customFormat="1" ht="15" customHeight="1" thickBot="1" x14ac:dyDescent="0.3">
      <c r="A206" s="5"/>
      <c r="B206" s="6" t="s">
        <v>9</v>
      </c>
      <c r="C206" s="42">
        <f>SUM('Region Berlin'!C206+'Region Nord'!C206+'Region Südwest'!C206+'Region West'!C206+'Region Ost'!C206+'Region Süd'!C206+'Region Austria'!C206+'Region Schweiz'!C206)</f>
        <v>1738843</v>
      </c>
      <c r="D206" s="42">
        <f>SUM('Region Berlin'!D206+'Region Nord'!D206+'Region Südwest'!D206+'Region West'!D206+'Region Ost'!D206+'Region Süd'!D206+'Region Austria'!D206+'Region Schweiz'!D206)</f>
        <v>1036264</v>
      </c>
      <c r="E206" s="43">
        <f>SUM('Region Berlin'!E206+'Region Nord'!E206+'Region Südwest'!E206+'Region West'!E206+'Region Ost'!E206+'Region Süd'!E206+'Region Austria'!E206+'Region Schweiz'!E206)</f>
        <v>1037586.208625617</v>
      </c>
      <c r="F206" s="64">
        <f>IFERROR(E206-C206,0)</f>
        <v>-701256.79137438303</v>
      </c>
      <c r="G206" s="42">
        <f>SUM('Region Berlin'!G206+'Region Nord'!G206+'Region Südwest'!G206+'Region West'!G206+'Region Ost'!G206+'Region Süd'!G206+'Region Austria'!G206+'Region Schweiz'!G206)</f>
        <v>949725</v>
      </c>
      <c r="H206" s="64">
        <f>IFERROR(E206-G206,0)</f>
        <v>87861.208625616971</v>
      </c>
      <c r="I206" s="23"/>
      <c r="J206" s="24"/>
      <c r="K206" s="49">
        <f>SUM('Region Berlin'!K206+'Region Nord'!K206+'Region Südwest'!K206+'Region West'!K206+'Region Ost'!K206+'Region Süd'!K206+'Region Austria'!K206+'Region Schweiz'!K206)</f>
        <v>1119663.208625617</v>
      </c>
      <c r="L206" s="64">
        <f>IFERROR(E206-K206,0)</f>
        <v>-82077</v>
      </c>
      <c r="M206" s="129"/>
      <c r="N206" s="130"/>
    </row>
    <row r="207" spans="1:14" s="35" customFormat="1" ht="15" customHeight="1" thickBot="1" x14ac:dyDescent="0.3">
      <c r="A207" s="9"/>
      <c r="B207" s="10" t="s">
        <v>10</v>
      </c>
      <c r="C207" s="11">
        <f>IFERROR(C206/C205,0)</f>
        <v>0.51221186217753001</v>
      </c>
      <c r="D207" s="11">
        <f>IFERROR(D206/D205,0)</f>
        <v>0.31445038153808991</v>
      </c>
      <c r="E207" s="11">
        <f>IFERROR(E206/E205,0)</f>
        <v>0.31485160073203877</v>
      </c>
      <c r="F207" s="65">
        <f>IFERROR(E207-C207,0)</f>
        <v>-0.19736026144549124</v>
      </c>
      <c r="G207" s="11">
        <f>IFERROR(G206/G205,0)</f>
        <v>0.28010330841756559</v>
      </c>
      <c r="H207" s="65">
        <f>IFERROR(E207-G207,0)</f>
        <v>3.4748292314473184E-2</v>
      </c>
      <c r="I207" s="20">
        <f>IFERROR(E207/C207-1,0)</f>
        <v>-0.3853098220069866</v>
      </c>
      <c r="J207" s="11">
        <f>IFERROR(E207/G207-1,0)</f>
        <v>0.12405527271627936</v>
      </c>
      <c r="K207" s="12">
        <f>IFERROR(K206/K205,0)</f>
        <v>0.33975755516594924</v>
      </c>
      <c r="L207" s="65">
        <f>IFERROR(E207-K207,0)</f>
        <v>-2.4905954433910471E-2</v>
      </c>
      <c r="M207" s="129"/>
      <c r="N207" s="130"/>
    </row>
    <row r="208" spans="1:14" s="27" customFormat="1" ht="5.0999999999999996" customHeight="1" thickBot="1" x14ac:dyDescent="0.3">
      <c r="A208" s="5"/>
      <c r="B208" s="6"/>
      <c r="C208" s="7"/>
      <c r="D208" s="13"/>
      <c r="E208" s="14"/>
      <c r="F208" s="64"/>
      <c r="G208" s="13"/>
      <c r="H208" s="64"/>
      <c r="I208" s="21"/>
      <c r="J208" s="22"/>
      <c r="K208" s="51"/>
      <c r="L208" s="64"/>
      <c r="M208" s="129"/>
      <c r="N208" s="130"/>
    </row>
    <row r="209" spans="1:14" s="27" customFormat="1" ht="15" customHeight="1" thickBot="1" x14ac:dyDescent="0.3">
      <c r="A209" s="5"/>
      <c r="B209" s="6" t="s">
        <v>11</v>
      </c>
      <c r="C209" s="42">
        <f>SUM('Region Berlin'!C209+'Region Nord'!C209+'Region Südwest'!C209+'Region West'!C209+'Region Ost'!C209+'Region Süd'!C209+'Region Austria'!C209+'Region Schweiz'!C209)</f>
        <v>2755661.6062100506</v>
      </c>
      <c r="D209" s="42">
        <f>SUM('Region Berlin'!D209+'Region Nord'!D209+'Region Südwest'!D209+'Region West'!D209+'Region Ost'!D209+'Region Süd'!D209+'Region Austria'!D209+'Region Schweiz'!D209)</f>
        <v>1618690</v>
      </c>
      <c r="E209" s="43">
        <f>SUM('Region Berlin'!E209+'Region Nord'!E209+'Region Südwest'!E209+'Region West'!E209+'Region Ost'!E209+'Region Süd'!E209+'Region Austria'!E209+'Region Schweiz'!E209)</f>
        <v>1623823.6782871217</v>
      </c>
      <c r="F209" s="64">
        <f>IFERROR(E209-C209,0)</f>
        <v>-1131837.9279229289</v>
      </c>
      <c r="G209" s="42">
        <f>SUM('Region Berlin'!G209+'Region Nord'!G209+'Region Südwest'!G209+'Region West'!G209+'Region Ost'!G209+'Region Süd'!G209+'Region Austria'!G209+'Region Schweiz'!G209)</f>
        <v>1461885</v>
      </c>
      <c r="H209" s="64">
        <f>IFERROR(E209-G209,0)</f>
        <v>161938.6782871217</v>
      </c>
      <c r="I209" s="21"/>
      <c r="J209" s="22"/>
      <c r="K209" s="49">
        <f>SUM('Region Berlin'!K209+'Region Nord'!K209+'Region Südwest'!K209+'Region West'!K209+'Region Ost'!K209+'Region Süd'!K209+'Region Austria'!K209+'Region Schweiz'!K209)</f>
        <v>1758150.4169581402</v>
      </c>
      <c r="L209" s="64">
        <f>IFERROR(E209-K209,0)</f>
        <v>-134326.73867101851</v>
      </c>
      <c r="M209" s="129"/>
      <c r="N209" s="130"/>
    </row>
    <row r="210" spans="1:14" s="27" customFormat="1" ht="15" customHeight="1" thickBot="1" x14ac:dyDescent="0.3">
      <c r="A210" s="5"/>
      <c r="B210" s="6" t="s">
        <v>12</v>
      </c>
      <c r="C210" s="15">
        <f>IFERROR(C209/C206,0)</f>
        <v>1.5847673459938882</v>
      </c>
      <c r="D210" s="15">
        <f>IFERROR(D209/D206,0)</f>
        <v>1.5620440351107441</v>
      </c>
      <c r="E210" s="36">
        <f>IFERROR(E209/E206,0)</f>
        <v>1.5650012160801876</v>
      </c>
      <c r="F210" s="66">
        <f>IFERROR(E210-C210,0)</f>
        <v>-1.9766129913700636E-2</v>
      </c>
      <c r="G210" s="36">
        <f>IFERROR(G209/G206,0)</f>
        <v>1.5392718944957751</v>
      </c>
      <c r="H210" s="66">
        <f>IFERROR(E210-G210,0)</f>
        <v>2.5729321584412546E-2</v>
      </c>
      <c r="I210" s="21"/>
      <c r="J210" s="22"/>
      <c r="K210" s="52">
        <f>IFERROR(K209/K206,0)</f>
        <v>1.5702493423145201</v>
      </c>
      <c r="L210" s="66">
        <f>IFERROR(E210-K210,0)</f>
        <v>-5.2481262343324619E-3</v>
      </c>
      <c r="M210" s="129"/>
      <c r="N210" s="130"/>
    </row>
    <row r="211" spans="1:14" s="27" customFormat="1" ht="5.0999999999999996" customHeight="1" thickBot="1" x14ac:dyDescent="0.3">
      <c r="A211" s="5"/>
      <c r="B211" s="6"/>
      <c r="C211" s="7"/>
      <c r="D211" s="7"/>
      <c r="E211" s="8"/>
      <c r="F211" s="66"/>
      <c r="G211" s="8"/>
      <c r="H211" s="66"/>
      <c r="I211" s="21"/>
      <c r="J211" s="22"/>
      <c r="K211" s="50"/>
      <c r="L211" s="66"/>
      <c r="M211" s="129"/>
      <c r="N211" s="130"/>
    </row>
    <row r="212" spans="1:14" s="27" customFormat="1" ht="15" customHeight="1" thickBot="1" x14ac:dyDescent="0.3">
      <c r="A212" s="5"/>
      <c r="B212" s="6" t="s">
        <v>13</v>
      </c>
      <c r="C212" s="15">
        <f>IFERROR(C201/C206,0)</f>
        <v>98.296614575705746</v>
      </c>
      <c r="D212" s="15">
        <f>IFERROR(D201/D206,0)</f>
        <v>89.000535110826149</v>
      </c>
      <c r="E212" s="36">
        <f>IFERROR(E201/E206,0)</f>
        <v>88.903728309661858</v>
      </c>
      <c r="F212" s="66">
        <f>IFERROR(E212-C212,0)</f>
        <v>-9.3928862660438881</v>
      </c>
      <c r="G212" s="36">
        <f>IFERROR(G201/G206,0)</f>
        <v>82.706385532654195</v>
      </c>
      <c r="H212" s="66">
        <f>IFERROR(E212-G212,0)</f>
        <v>6.1973427770076626</v>
      </c>
      <c r="I212" s="21">
        <f>IFERROR(E212/C212-1,0)</f>
        <v>-9.5556559161147026E-2</v>
      </c>
      <c r="J212" s="22">
        <f>IFERROR(E212/G212-1,0)</f>
        <v>7.4931853654284231E-2</v>
      </c>
      <c r="K212" s="52">
        <f>IFERROR(K201/K206,0)</f>
        <v>89.368668175300826</v>
      </c>
      <c r="L212" s="66">
        <f>IFERROR(E212-K212,0)</f>
        <v>-0.46493986563896783</v>
      </c>
      <c r="M212" s="129"/>
      <c r="N212" s="130"/>
    </row>
    <row r="213" spans="1:14" s="35" customFormat="1" ht="15" customHeight="1" thickBot="1" x14ac:dyDescent="0.3">
      <c r="A213" s="9"/>
      <c r="B213" s="10" t="s">
        <v>14</v>
      </c>
      <c r="C213" s="16">
        <f>IFERROR(C201/C205,0)</f>
        <v>50.348691997569176</v>
      </c>
      <c r="D213" s="16">
        <f>IFERROR(D201/D205,0)</f>
        <v>27.986252222693452</v>
      </c>
      <c r="E213" s="37">
        <f>IFERROR(E201/E205,0)</f>
        <v>27.991481169343309</v>
      </c>
      <c r="F213" s="67">
        <f t="shared" ref="F213:F214" si="82">IFERROR(E213-C213,0)</f>
        <v>-22.357210828225867</v>
      </c>
      <c r="G213" s="37">
        <f>IFERROR(G201/G205,0)</f>
        <v>23.166332214955123</v>
      </c>
      <c r="H213" s="67">
        <f t="shared" ref="H213:H214" si="83">IFERROR(E213-G213,0)</f>
        <v>4.8251489543881867</v>
      </c>
      <c r="I213" s="20">
        <f>IFERROR(E213/C213-1,0)</f>
        <v>-0.44404750036615193</v>
      </c>
      <c r="J213" s="11">
        <f>IFERROR(E213/G213-1,0)</f>
        <v>0.20828281791078229</v>
      </c>
      <c r="K213" s="53">
        <f>IFERROR(K201/K205,0)</f>
        <v>30.363680207677184</v>
      </c>
      <c r="L213" s="67">
        <f>IFERROR(E213-K213,0)</f>
        <v>-2.3721990383338749</v>
      </c>
      <c r="M213" s="129"/>
      <c r="N213" s="130"/>
    </row>
    <row r="214" spans="1:14" ht="15" customHeight="1" thickBot="1" x14ac:dyDescent="0.3">
      <c r="A214" s="17"/>
      <c r="B214" s="18" t="s">
        <v>34</v>
      </c>
      <c r="C214" s="19">
        <f>IFERROR(C200/C206,0)</f>
        <v>135.24074072427806</v>
      </c>
      <c r="D214" s="19">
        <f>IFERROR(D200/D206,0)</f>
        <v>127.74970909438754</v>
      </c>
      <c r="E214" s="19">
        <f>IFERROR(E200/E206,0)</f>
        <v>130.3716148819525</v>
      </c>
      <c r="F214" s="69">
        <f t="shared" si="82"/>
        <v>-4.869125842325559</v>
      </c>
      <c r="G214" s="19">
        <f>IFERROR(G200/G206,0)</f>
        <v>132.46622794257141</v>
      </c>
      <c r="H214" s="69">
        <f t="shared" si="83"/>
        <v>-2.0946130606189115</v>
      </c>
      <c r="I214" s="25">
        <f>IFERROR(E214/C214-1,0)</f>
        <v>-3.6003395250936099E-2</v>
      </c>
      <c r="J214" s="26">
        <f>IFERROR(E214/G214-1,0)</f>
        <v>-1.5812430784448717E-2</v>
      </c>
      <c r="K214" s="54">
        <f>IFERROR(K200/K206,0)</f>
        <v>129.28270728832524</v>
      </c>
      <c r="L214" s="69">
        <f>IFERROR(E214-K214,0)</f>
        <v>1.0889075936272548</v>
      </c>
      <c r="M214" s="129"/>
      <c r="N214" s="130"/>
    </row>
  </sheetData>
  <sheetProtection algorithmName="SHA-512" hashValue="IE4dPSEJ8txiDev6McfwssFVLftxffeeA8DlG+X+GVy1Iz9OnxGUgZta2UpXp+mWOYoblhGqrLcnhlfgO1sZHQ==" saltValue="TcOSsA2+aCCmMExLDfOCzg==" spinCount="100000" sheet="1" objects="1" scenarios="1"/>
  <mergeCells count="19">
    <mergeCell ref="M20:N34"/>
    <mergeCell ref="M35:N49"/>
    <mergeCell ref="A3:A4"/>
    <mergeCell ref="B3:B4"/>
    <mergeCell ref="M3:N3"/>
    <mergeCell ref="M4:N4"/>
    <mergeCell ref="C3:E3"/>
    <mergeCell ref="M5:N19"/>
    <mergeCell ref="M110:N124"/>
    <mergeCell ref="M125:N139"/>
    <mergeCell ref="M80:N94"/>
    <mergeCell ref="M95:N109"/>
    <mergeCell ref="M50:N64"/>
    <mergeCell ref="M65:N79"/>
    <mergeCell ref="M170:N184"/>
    <mergeCell ref="M185:N199"/>
    <mergeCell ref="M200:N214"/>
    <mergeCell ref="M140:N154"/>
    <mergeCell ref="M155:N169"/>
  </mergeCells>
  <conditionalFormatting sqref="I159">
    <cfRule type="expression" dxfId="19854" priority="58">
      <formula>$I155&gt;=0</formula>
    </cfRule>
    <cfRule type="expression" dxfId="19853" priority="59">
      <formula>$I155&lt;0</formula>
    </cfRule>
  </conditionalFormatting>
  <conditionalFormatting sqref="J159">
    <cfRule type="expression" dxfId="19852" priority="56">
      <formula>$J155&gt;=0</formula>
    </cfRule>
    <cfRule type="expression" dxfId="19851" priority="57">
      <formula>$J155&lt;0</formula>
    </cfRule>
  </conditionalFormatting>
  <conditionalFormatting sqref="I174">
    <cfRule type="expression" dxfId="19850" priority="54">
      <formula>$I170&gt;=0</formula>
    </cfRule>
    <cfRule type="expression" dxfId="19849" priority="55">
      <formula>$I170&lt;0</formula>
    </cfRule>
  </conditionalFormatting>
  <conditionalFormatting sqref="J174">
    <cfRule type="expression" dxfId="19848" priority="52">
      <formula>$J170&gt;=0</formula>
    </cfRule>
    <cfRule type="expression" dxfId="19847" priority="53">
      <formula>$J170&lt;0</formula>
    </cfRule>
  </conditionalFormatting>
  <conditionalFormatting sqref="I24">
    <cfRule type="expression" dxfId="19846" priority="94">
      <formula>$I20&gt;=0</formula>
    </cfRule>
    <cfRule type="expression" dxfId="19845" priority="95">
      <formula>$I20&lt;0</formula>
    </cfRule>
  </conditionalFormatting>
  <conditionalFormatting sqref="J24">
    <cfRule type="expression" dxfId="19844" priority="92">
      <formula>$J20&gt;=0</formula>
    </cfRule>
    <cfRule type="expression" dxfId="19843" priority="93">
      <formula>$J20&lt;0</formula>
    </cfRule>
  </conditionalFormatting>
  <conditionalFormatting sqref="I39">
    <cfRule type="expression" dxfId="19842" priority="90">
      <formula>$I35&gt;=0</formula>
    </cfRule>
    <cfRule type="expression" dxfId="19841" priority="91">
      <formula>$I35&lt;0</formula>
    </cfRule>
  </conditionalFormatting>
  <conditionalFormatting sqref="J39">
    <cfRule type="expression" dxfId="19840" priority="88">
      <formula>$J35&gt;=0</formula>
    </cfRule>
    <cfRule type="expression" dxfId="19839" priority="89">
      <formula>$J35&lt;0</formula>
    </cfRule>
  </conditionalFormatting>
  <conditionalFormatting sqref="I54">
    <cfRule type="expression" dxfId="19838" priority="86">
      <formula>$I50&gt;=0</formula>
    </cfRule>
    <cfRule type="expression" dxfId="19837" priority="87">
      <formula>$I50&lt;0</formula>
    </cfRule>
  </conditionalFormatting>
  <conditionalFormatting sqref="J54">
    <cfRule type="expression" dxfId="19836" priority="84">
      <formula>$J50&gt;=0</formula>
    </cfRule>
    <cfRule type="expression" dxfId="19835" priority="85">
      <formula>$J50&lt;0</formula>
    </cfRule>
  </conditionalFormatting>
  <conditionalFormatting sqref="I69">
    <cfRule type="expression" dxfId="19834" priority="82">
      <formula>$I65&gt;=0</formula>
    </cfRule>
    <cfRule type="expression" dxfId="19833" priority="83">
      <formula>$I65&lt;0</formula>
    </cfRule>
  </conditionalFormatting>
  <conditionalFormatting sqref="J69">
    <cfRule type="expression" dxfId="19832" priority="80">
      <formula>$J65&gt;=0</formula>
    </cfRule>
    <cfRule type="expression" dxfId="19831" priority="81">
      <formula>$J65&lt;0</formula>
    </cfRule>
  </conditionalFormatting>
  <conditionalFormatting sqref="I84">
    <cfRule type="expression" dxfId="19830" priority="78">
      <formula>$I80&gt;=0</formula>
    </cfRule>
    <cfRule type="expression" dxfId="19829" priority="79">
      <formula>$I80&lt;0</formula>
    </cfRule>
  </conditionalFormatting>
  <conditionalFormatting sqref="J84">
    <cfRule type="expression" dxfId="19828" priority="76">
      <formula>$J80&gt;=0</formula>
    </cfRule>
    <cfRule type="expression" dxfId="19827" priority="77">
      <formula>$J80&lt;0</formula>
    </cfRule>
  </conditionalFormatting>
  <conditionalFormatting sqref="I99">
    <cfRule type="expression" dxfId="19826" priority="74">
      <formula>$I95&gt;=0</formula>
    </cfRule>
    <cfRule type="expression" dxfId="19825" priority="75">
      <formula>$I95&lt;0</formula>
    </cfRule>
  </conditionalFormatting>
  <conditionalFormatting sqref="J99">
    <cfRule type="expression" dxfId="19824" priority="72">
      <formula>$J95&gt;=0</formula>
    </cfRule>
    <cfRule type="expression" dxfId="19823" priority="73">
      <formula>$J95&lt;0</formula>
    </cfRule>
  </conditionalFormatting>
  <conditionalFormatting sqref="I114">
    <cfRule type="expression" dxfId="19822" priority="70">
      <formula>$I110&gt;=0</formula>
    </cfRule>
    <cfRule type="expression" dxfId="19821" priority="71">
      <formula>$I110&lt;0</formula>
    </cfRule>
  </conditionalFormatting>
  <conditionalFormatting sqref="J114">
    <cfRule type="expression" dxfId="19820" priority="68">
      <formula>$J110&gt;=0</formula>
    </cfRule>
    <cfRule type="expression" dxfId="19819" priority="69">
      <formula>$J110&lt;0</formula>
    </cfRule>
  </conditionalFormatting>
  <conditionalFormatting sqref="I129">
    <cfRule type="expression" dxfId="19818" priority="66">
      <formula>$I125&gt;=0</formula>
    </cfRule>
    <cfRule type="expression" dxfId="19817" priority="67">
      <formula>$I125&lt;0</formula>
    </cfRule>
  </conditionalFormatting>
  <conditionalFormatting sqref="J129">
    <cfRule type="expression" dxfId="19816" priority="64">
      <formula>$J125&gt;=0</formula>
    </cfRule>
    <cfRule type="expression" dxfId="19815" priority="65">
      <formula>$J125&lt;0</formula>
    </cfRule>
  </conditionalFormatting>
  <conditionalFormatting sqref="I144">
    <cfRule type="expression" dxfId="19814" priority="62">
      <formula>$I140&gt;=0</formula>
    </cfRule>
    <cfRule type="expression" dxfId="19813" priority="63">
      <formula>$I140&lt;0</formula>
    </cfRule>
  </conditionalFormatting>
  <conditionalFormatting sqref="J144">
    <cfRule type="expression" dxfId="19812" priority="60">
      <formula>$J140&gt;=0</formula>
    </cfRule>
    <cfRule type="expression" dxfId="19811" priority="61">
      <formula>$J140&lt;0</formula>
    </cfRule>
  </conditionalFormatting>
  <conditionalFormatting sqref="I189">
    <cfRule type="expression" dxfId="19810" priority="50">
      <formula>$I185&gt;=0</formula>
    </cfRule>
    <cfRule type="expression" dxfId="19809" priority="51">
      <formula>$I185&lt;0</formula>
    </cfRule>
  </conditionalFormatting>
  <conditionalFormatting sqref="J189">
    <cfRule type="expression" dxfId="19808" priority="48">
      <formula>$J185&gt;=0</formula>
    </cfRule>
    <cfRule type="expression" dxfId="19807" priority="49">
      <formula>$J185&lt;0</formula>
    </cfRule>
  </conditionalFormatting>
  <conditionalFormatting sqref="I204">
    <cfRule type="expression" dxfId="19806" priority="46">
      <formula>$I200&gt;=0</formula>
    </cfRule>
    <cfRule type="expression" dxfId="19805" priority="47">
      <formula>$I200&lt;0</formula>
    </cfRule>
  </conditionalFormatting>
  <conditionalFormatting sqref="J204">
    <cfRule type="expression" dxfId="19804" priority="44">
      <formula>$J200&gt;=0</formula>
    </cfRule>
    <cfRule type="expression" dxfId="19803" priority="45">
      <formula>$J200&lt;0</formula>
    </cfRule>
  </conditionalFormatting>
  <conditionalFormatting sqref="I9">
    <cfRule type="expression" dxfId="19802" priority="42">
      <formula>$I5&gt;=0</formula>
    </cfRule>
    <cfRule type="expression" dxfId="19801" priority="43">
      <formula>$I5&lt;0</formula>
    </cfRule>
  </conditionalFormatting>
  <conditionalFormatting sqref="J9">
    <cfRule type="expression" dxfId="19800" priority="40">
      <formula>$J5&gt;=0</formula>
    </cfRule>
    <cfRule type="expression" dxfId="19799" priority="41">
      <formula>$J5&lt;0</formula>
    </cfRule>
  </conditionalFormatting>
  <conditionalFormatting sqref="L207">
    <cfRule type="cellIs" dxfId="19798" priority="39" operator="lessThan">
      <formula>0</formula>
    </cfRule>
  </conditionalFormatting>
  <conditionalFormatting sqref="H207">
    <cfRule type="cellIs" dxfId="19797" priority="38" operator="lessThan">
      <formula>0</formula>
    </cfRule>
  </conditionalFormatting>
  <conditionalFormatting sqref="F207">
    <cfRule type="cellIs" dxfId="19796" priority="37" operator="lessThan">
      <formula>0</formula>
    </cfRule>
  </conditionalFormatting>
  <conditionalFormatting sqref="F192">
    <cfRule type="cellIs" dxfId="19795" priority="36" operator="lessThan">
      <formula>0</formula>
    </cfRule>
  </conditionalFormatting>
  <conditionalFormatting sqref="H192">
    <cfRule type="cellIs" dxfId="19794" priority="35" operator="lessThan">
      <formula>0</formula>
    </cfRule>
  </conditionalFormatting>
  <conditionalFormatting sqref="L192">
    <cfRule type="cellIs" dxfId="19793" priority="34" operator="lessThan">
      <formula>0</formula>
    </cfRule>
  </conditionalFormatting>
  <conditionalFormatting sqref="L177">
    <cfRule type="cellIs" dxfId="19792" priority="33" operator="lessThan">
      <formula>0</formula>
    </cfRule>
  </conditionalFormatting>
  <conditionalFormatting sqref="H177">
    <cfRule type="cellIs" dxfId="19791" priority="32" operator="lessThan">
      <formula>0</formula>
    </cfRule>
  </conditionalFormatting>
  <conditionalFormatting sqref="F177">
    <cfRule type="cellIs" dxfId="19790" priority="31" operator="lessThan">
      <formula>0</formula>
    </cfRule>
  </conditionalFormatting>
  <conditionalFormatting sqref="F162">
    <cfRule type="cellIs" dxfId="19789" priority="30" operator="lessThan">
      <formula>0</formula>
    </cfRule>
  </conditionalFormatting>
  <conditionalFormatting sqref="H162">
    <cfRule type="cellIs" dxfId="19788" priority="29" operator="lessThan">
      <formula>0</formula>
    </cfRule>
  </conditionalFormatting>
  <conditionalFormatting sqref="L162">
    <cfRule type="cellIs" dxfId="19787" priority="28" operator="lessThan">
      <formula>0</formula>
    </cfRule>
  </conditionalFormatting>
  <conditionalFormatting sqref="L147">
    <cfRule type="cellIs" dxfId="19786" priority="27" operator="lessThan">
      <formula>0</formula>
    </cfRule>
  </conditionalFormatting>
  <conditionalFormatting sqref="H147">
    <cfRule type="cellIs" dxfId="19785" priority="26" operator="lessThan">
      <formula>0</formula>
    </cfRule>
  </conditionalFormatting>
  <conditionalFormatting sqref="F147">
    <cfRule type="cellIs" dxfId="19784" priority="25" operator="lessThan">
      <formula>0</formula>
    </cfRule>
  </conditionalFormatting>
  <conditionalFormatting sqref="F132">
    <cfRule type="cellIs" dxfId="19783" priority="24" operator="lessThan">
      <formula>0</formula>
    </cfRule>
  </conditionalFormatting>
  <conditionalFormatting sqref="H132">
    <cfRule type="cellIs" dxfId="19782" priority="23" operator="lessThan">
      <formula>0</formula>
    </cfRule>
  </conditionalFormatting>
  <conditionalFormatting sqref="L132">
    <cfRule type="cellIs" dxfId="19781" priority="22" operator="lessThan">
      <formula>0</formula>
    </cfRule>
  </conditionalFormatting>
  <conditionalFormatting sqref="L117">
    <cfRule type="cellIs" dxfId="19780" priority="21" operator="lessThan">
      <formula>0</formula>
    </cfRule>
  </conditionalFormatting>
  <conditionalFormatting sqref="H117">
    <cfRule type="cellIs" dxfId="19779" priority="20" operator="lessThan">
      <formula>0</formula>
    </cfRule>
  </conditionalFormatting>
  <conditionalFormatting sqref="F117">
    <cfRule type="cellIs" dxfId="19778" priority="19" operator="lessThan">
      <formula>0</formula>
    </cfRule>
  </conditionalFormatting>
  <conditionalFormatting sqref="F102">
    <cfRule type="cellIs" dxfId="19777" priority="18" operator="lessThan">
      <formula>0</formula>
    </cfRule>
  </conditionalFormatting>
  <conditionalFormatting sqref="H102">
    <cfRule type="cellIs" dxfId="19776" priority="17" operator="lessThan">
      <formula>0</formula>
    </cfRule>
  </conditionalFormatting>
  <conditionalFormatting sqref="L102">
    <cfRule type="cellIs" dxfId="19775" priority="16" operator="lessThan">
      <formula>0</formula>
    </cfRule>
  </conditionalFormatting>
  <conditionalFormatting sqref="L87">
    <cfRule type="cellIs" dxfId="19774" priority="15" operator="lessThan">
      <formula>0</formula>
    </cfRule>
  </conditionalFormatting>
  <conditionalFormatting sqref="H87">
    <cfRule type="cellIs" dxfId="19773" priority="14" operator="lessThan">
      <formula>0</formula>
    </cfRule>
  </conditionalFormatting>
  <conditionalFormatting sqref="F87">
    <cfRule type="cellIs" dxfId="19772" priority="13" operator="lessThan">
      <formula>0</formula>
    </cfRule>
  </conditionalFormatting>
  <conditionalFormatting sqref="F72">
    <cfRule type="cellIs" dxfId="19771" priority="12" operator="lessThan">
      <formula>0</formula>
    </cfRule>
  </conditionalFormatting>
  <conditionalFormatting sqref="H72">
    <cfRule type="cellIs" dxfId="19770" priority="11" operator="lessThan">
      <formula>0</formula>
    </cfRule>
  </conditionalFormatting>
  <conditionalFormatting sqref="L72">
    <cfRule type="cellIs" dxfId="19769" priority="10" operator="lessThan">
      <formula>0</formula>
    </cfRule>
  </conditionalFormatting>
  <conditionalFormatting sqref="L57">
    <cfRule type="cellIs" dxfId="19768" priority="9" operator="lessThan">
      <formula>0</formula>
    </cfRule>
  </conditionalFormatting>
  <conditionalFormatting sqref="H57">
    <cfRule type="cellIs" dxfId="19767" priority="8" operator="lessThan">
      <formula>0</formula>
    </cfRule>
  </conditionalFormatting>
  <conditionalFormatting sqref="F57">
    <cfRule type="cellIs" dxfId="19766" priority="7" operator="lessThan">
      <formula>0</formula>
    </cfRule>
  </conditionalFormatting>
  <conditionalFormatting sqref="F42">
    <cfRule type="cellIs" dxfId="19765" priority="6" operator="lessThan">
      <formula>0</formula>
    </cfRule>
  </conditionalFormatting>
  <conditionalFormatting sqref="H42">
    <cfRule type="cellIs" dxfId="19764" priority="5" operator="lessThan">
      <formula>0</formula>
    </cfRule>
  </conditionalFormatting>
  <conditionalFormatting sqref="L42">
    <cfRule type="cellIs" dxfId="19763" priority="4" operator="lessThan">
      <formula>0</formula>
    </cfRule>
  </conditionalFormatting>
  <conditionalFormatting sqref="L27">
    <cfRule type="cellIs" dxfId="19762" priority="3" operator="lessThan">
      <formula>0</formula>
    </cfRule>
  </conditionalFormatting>
  <conditionalFormatting sqref="H27">
    <cfRule type="cellIs" dxfId="19761" priority="2" operator="lessThan">
      <formula>0</formula>
    </cfRule>
  </conditionalFormatting>
  <conditionalFormatting sqref="F27">
    <cfRule type="cellIs" dxfId="19760" priority="1" operator="lessThan">
      <formula>0</formula>
    </cfRule>
  </conditionalFormatting>
  <dataValidations count="2">
    <dataValidation type="list" allowBlank="1" showInputMessage="1" showErrorMessage="1" sqref="B5" xr:uid="{937D3EC4-7725-40A8-A17C-084EB9E5F4A2}">
      <formula1>"Januar,Februar,März,April,Mai,Juni,Juli,August,September,Oktober,November,Dezember"</formula1>
    </dataValidation>
    <dataValidation type="list" allowBlank="1" showInputMessage="1" showErrorMessage="1" sqref="B3:B4" xr:uid="{E0ED5757-E72D-4AFB-B2EE-06CFCE1156FB}">
      <formula1>region_list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  <ignoredErrors>
    <ignoredError sqref="F12:F34 L20:L34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EE02B-CEA4-485E-9894-B49F4304DC37}">
  <sheetPr codeName="Tabelle76">
    <tabColor theme="0" tint="-0.499984740745262"/>
    <outlinePr summaryBelow="0" summaryRight="0"/>
    <pageSetUpPr fitToPage="1"/>
  </sheetPr>
  <dimension ref="A1:N214"/>
  <sheetViews>
    <sheetView showGridLines="0" showRowColHeaders="0" tabSelected="1" zoomScale="85" zoomScaleNormal="85" zoomScaleSheetLayoutView="85" workbookViewId="0">
      <pane ySplit="19" topLeftCell="A200" activePane="bottomLeft" state="frozen"/>
      <selection activeCell="B5" sqref="B5"/>
      <selection pane="bottomLeft" activeCell="A170" sqref="A170"/>
    </sheetView>
  </sheetViews>
  <sheetFormatPr baseColWidth="10" defaultRowHeight="15" x14ac:dyDescent="0.25"/>
  <cols>
    <col min="1" max="1" width="4.85546875" style="27" bestFit="1" customWidth="1"/>
    <col min="2" max="2" width="20.42578125" style="27" bestFit="1" customWidth="1"/>
    <col min="3" max="5" width="13.7109375" style="27" customWidth="1"/>
    <col min="6" max="6" width="13.7109375" style="28" customWidth="1"/>
    <col min="7" max="7" width="13.7109375" style="27" customWidth="1"/>
    <col min="8" max="8" width="13.7109375" style="28" customWidth="1"/>
    <col min="9" max="11" width="13.7109375" style="27" customWidth="1"/>
    <col min="12" max="12" width="13.7109375" style="28" customWidth="1"/>
    <col min="13" max="13" width="7.85546875" style="27" customWidth="1"/>
    <col min="14" max="14" width="23.7109375" style="27" customWidth="1"/>
    <col min="15" max="16384" width="11.42578125" style="30"/>
  </cols>
  <sheetData>
    <row r="1" spans="1:14" x14ac:dyDescent="0.25">
      <c r="M1" s="44">
        <f>SUM('Region Berlin'!M1+'Region Nord'!M1+'Region Südwest'!M1+'Region West'!M1+'Region Ost'!M1+'Region Süd'!M1+'Region Austria'!M1)</f>
        <v>8616</v>
      </c>
      <c r="N1" s="29" t="s">
        <v>28</v>
      </c>
    </row>
    <row r="2" spans="1:14" ht="15.75" thickBot="1" x14ac:dyDescent="0.3">
      <c r="M2" s="44">
        <f>SUM('Region Berlin'!M2+'Region Nord'!M2+'Region Südwest'!M2+'Region West'!M2+'Region Ost'!M2+'Region Süd'!M2+'Region Austria'!M2)</f>
        <v>17847</v>
      </c>
      <c r="N2" s="29" t="s">
        <v>29</v>
      </c>
    </row>
    <row r="3" spans="1:14" s="27" customFormat="1" ht="13.5" customHeight="1" thickBot="1" x14ac:dyDescent="0.25">
      <c r="A3" s="131"/>
      <c r="B3" s="133"/>
      <c r="C3" s="135">
        <v>2021</v>
      </c>
      <c r="D3" s="136"/>
      <c r="E3" s="137"/>
      <c r="F3" s="31"/>
      <c r="G3" s="31"/>
      <c r="H3" s="31"/>
      <c r="I3" s="31"/>
      <c r="J3" s="31"/>
      <c r="K3" s="32"/>
      <c r="L3" s="32"/>
      <c r="M3" s="138"/>
      <c r="N3" s="139"/>
    </row>
    <row r="4" spans="1:14" s="27" customFormat="1" ht="13.5" thickBot="1" x14ac:dyDescent="0.3">
      <c r="A4" s="132"/>
      <c r="B4" s="134"/>
      <c r="C4" s="45" t="s">
        <v>0</v>
      </c>
      <c r="D4" s="46" t="s">
        <v>1</v>
      </c>
      <c r="E4" s="46" t="s">
        <v>31</v>
      </c>
      <c r="F4" s="33" t="s">
        <v>2</v>
      </c>
      <c r="G4" s="46" t="s">
        <v>39</v>
      </c>
      <c r="H4" s="47" t="s">
        <v>38</v>
      </c>
      <c r="I4" s="46" t="s">
        <v>3</v>
      </c>
      <c r="J4" s="46" t="s">
        <v>4</v>
      </c>
      <c r="K4" s="45" t="s">
        <v>37</v>
      </c>
      <c r="L4" s="55" t="s">
        <v>32</v>
      </c>
      <c r="M4" s="140"/>
      <c r="N4" s="141"/>
    </row>
    <row r="5" spans="1:14" s="27" customFormat="1" ht="15" customHeight="1" thickBot="1" x14ac:dyDescent="0.3">
      <c r="A5" s="34" t="s">
        <v>27</v>
      </c>
      <c r="B5" s="62" t="s">
        <v>20</v>
      </c>
      <c r="C5" s="3">
        <f>SUM(C6:C8)</f>
        <v>200696599</v>
      </c>
      <c r="D5" s="3">
        <f>SUM(D6:D8)</f>
        <v>103416765</v>
      </c>
      <c r="E5" s="3">
        <f>SUM(E6:E8)</f>
        <v>105291800</v>
      </c>
      <c r="F5" s="63">
        <f>IFERROR(SUM(F6:F8),0)</f>
        <v>-95404799</v>
      </c>
      <c r="G5" s="3">
        <f>SUM(G6:G8)</f>
        <v>104576014</v>
      </c>
      <c r="H5" s="63">
        <f>IFERROR(E5-G5,0)</f>
        <v>715786</v>
      </c>
      <c r="I5" s="20">
        <f>IFERROR(E5/C5-1,0)</f>
        <v>-0.47536828962408073</v>
      </c>
      <c r="J5" s="11">
        <f>IFERROR(E5/G5-1,0)</f>
        <v>6.8446479514892022E-3</v>
      </c>
      <c r="K5" s="48">
        <f>SUM(K6:K8)</f>
        <v>114630947</v>
      </c>
      <c r="L5" s="63">
        <f>IFERROR(SUM(L6:L8),0)</f>
        <v>-9339147</v>
      </c>
      <c r="M5" s="129"/>
      <c r="N5" s="130"/>
    </row>
    <row r="6" spans="1:14" s="27" customFormat="1" ht="15" customHeight="1" thickBot="1" x14ac:dyDescent="0.3">
      <c r="A6" s="5"/>
      <c r="B6" s="6" t="s">
        <v>5</v>
      </c>
      <c r="C6" s="42">
        <f>SUM('Region Berlin'!C6+'Region Nord'!C6+'Region Südwest'!C6+'Region West'!C6+'Region Ost'!C6+'Region Süd'!C6+'Region Austria'!C6)</f>
        <v>148258502</v>
      </c>
      <c r="D6" s="42">
        <f>SUM('Region Berlin'!D6+'Region Nord'!D6+'Region Südwest'!D6+'Region West'!D6+'Region Ost'!D6+'Region Süd'!D6+'Region Austria'!D6)</f>
        <v>73290190</v>
      </c>
      <c r="E6" s="42">
        <f>SUM('Region Berlin'!E6+'Region Nord'!E6+'Region Südwest'!E6+'Region West'!E6+'Region Ost'!E6+'Region Süd'!E6+'Region Austria'!E6)</f>
        <v>73134301</v>
      </c>
      <c r="F6" s="64">
        <f>IFERROR(E6-C6,0)</f>
        <v>-75124201</v>
      </c>
      <c r="G6" s="42">
        <f>SUM('Region Berlin'!G6+'Region Nord'!G6+'Region Südwest'!G6+'Region West'!G6+'Region Ost'!G6+'Region Süd'!G6+'Region Austria'!G6)</f>
        <v>66083650</v>
      </c>
      <c r="H6" s="64">
        <f t="shared" ref="H6:H8" si="0">IFERROR(E6-G6,0)</f>
        <v>7050651</v>
      </c>
      <c r="I6" s="21">
        <f t="shared" ref="I6:I8" si="1">IFERROR(E6/C6-1,0)</f>
        <v>-0.50671091361762177</v>
      </c>
      <c r="J6" s="22">
        <f t="shared" ref="J6:J8" si="2">IFERROR(E6/G6-1,0)</f>
        <v>0.10669282038749373</v>
      </c>
      <c r="K6" s="49">
        <f>SUM('Region Berlin'!K6+'Region Nord'!K6+'Region Südwest'!K6+'Region West'!K6+'Region Ost'!K6+'Region Süd'!K6+'Region Austria'!K6)</f>
        <v>80698176</v>
      </c>
      <c r="L6" s="64">
        <f>IFERROR(E6-K6,0)</f>
        <v>-7563875</v>
      </c>
      <c r="M6" s="129"/>
      <c r="N6" s="130"/>
    </row>
    <row r="7" spans="1:14" s="27" customFormat="1" ht="15" customHeight="1" thickBot="1" x14ac:dyDescent="0.3">
      <c r="A7" s="5"/>
      <c r="B7" s="6" t="s">
        <v>6</v>
      </c>
      <c r="C7" s="42">
        <f>SUM('Region Berlin'!C7+'Region Nord'!C7+'Region Südwest'!C7+'Region West'!C7+'Region Ost'!C7+'Region Süd'!C7+'Region Austria'!C7)</f>
        <v>38069919</v>
      </c>
      <c r="D7" s="42">
        <f>SUM('Region Berlin'!D7+'Region Nord'!D7+'Region Südwest'!D7+'Region West'!D7+'Region Ost'!D7+'Region Süd'!D7+'Region Austria'!D7)</f>
        <v>20679730</v>
      </c>
      <c r="E7" s="42">
        <f>SUM('Region Berlin'!E7+'Region Nord'!E7+'Region Südwest'!E7+'Region West'!E7+'Region Ost'!E7+'Region Süd'!E7+'Region Austria'!E7)</f>
        <v>21634534</v>
      </c>
      <c r="F7" s="64">
        <f t="shared" ref="F7:F8" si="3">IFERROR(E7-C7,0)</f>
        <v>-16435385</v>
      </c>
      <c r="G7" s="42">
        <f>SUM('Region Berlin'!G7+'Region Nord'!G7+'Region Südwest'!G7+'Region West'!G7+'Region Ost'!G7+'Region Süd'!G7+'Region Austria'!G7)</f>
        <v>19953708</v>
      </c>
      <c r="H7" s="64">
        <f t="shared" si="0"/>
        <v>1680826</v>
      </c>
      <c r="I7" s="21">
        <f t="shared" si="1"/>
        <v>-0.43171578589384441</v>
      </c>
      <c r="J7" s="22">
        <f t="shared" si="2"/>
        <v>8.4236273278129659E-2</v>
      </c>
      <c r="K7" s="49">
        <f>SUM('Region Berlin'!K7+'Region Nord'!K7+'Region Südwest'!K7+'Region West'!K7+'Region Ost'!K7+'Region Süd'!K7+'Region Austria'!K7)</f>
        <v>23765099</v>
      </c>
      <c r="L7" s="64">
        <f>IFERROR(E7-K7,0)</f>
        <v>-2130565</v>
      </c>
      <c r="M7" s="129"/>
      <c r="N7" s="130"/>
    </row>
    <row r="8" spans="1:14" s="27" customFormat="1" ht="15" customHeight="1" thickBot="1" x14ac:dyDescent="0.3">
      <c r="A8" s="5"/>
      <c r="B8" s="6" t="s">
        <v>7</v>
      </c>
      <c r="C8" s="42">
        <f>SUM('Region Berlin'!C8+'Region Nord'!C8+'Region Südwest'!C8+'Region West'!C8+'Region Ost'!C8+'Region Süd'!C8+'Region Austria'!C8)</f>
        <v>14368178</v>
      </c>
      <c r="D8" s="42">
        <f>SUM('Region Berlin'!D8+'Region Nord'!D8+'Region Südwest'!D8+'Region West'!D8+'Region Ost'!D8+'Region Süd'!D8+'Region Austria'!D8)</f>
        <v>9446845</v>
      </c>
      <c r="E8" s="42">
        <f>SUM('Region Berlin'!E8+'Region Nord'!E8+'Region Südwest'!E8+'Region West'!E8+'Region Ost'!E8+'Region Süd'!E8+'Region Austria'!E8)</f>
        <v>10522965</v>
      </c>
      <c r="F8" s="64">
        <f t="shared" si="3"/>
        <v>-3845213</v>
      </c>
      <c r="G8" s="42">
        <f>SUM('Region Berlin'!G8+'Region Nord'!G8+'Region Südwest'!G8+'Region West'!G8+'Region Ost'!G8+'Region Süd'!G8+'Region Austria'!G8)</f>
        <v>18538656</v>
      </c>
      <c r="H8" s="64">
        <f t="shared" si="0"/>
        <v>-8015691</v>
      </c>
      <c r="I8" s="21">
        <f t="shared" si="1"/>
        <v>-0.26762008377123392</v>
      </c>
      <c r="J8" s="22">
        <f t="shared" si="2"/>
        <v>-0.43237713672447453</v>
      </c>
      <c r="K8" s="49">
        <f>SUM('Region Berlin'!K8+'Region Nord'!K8+'Region Südwest'!K8+'Region West'!K8+'Region Ost'!K8+'Region Süd'!K8+'Region Austria'!K8)</f>
        <v>10167672</v>
      </c>
      <c r="L8" s="64">
        <f>IFERROR(E8-K8,0)</f>
        <v>355293</v>
      </c>
      <c r="M8" s="129"/>
      <c r="N8" s="130"/>
    </row>
    <row r="9" spans="1:14" s="27" customFormat="1" ht="5.0999999999999996" customHeight="1" thickBot="1" x14ac:dyDescent="0.3">
      <c r="A9" s="5"/>
      <c r="B9" s="6"/>
      <c r="C9" s="7"/>
      <c r="D9" s="7"/>
      <c r="E9" s="8"/>
      <c r="F9" s="64"/>
      <c r="G9" s="7"/>
      <c r="H9" s="64"/>
      <c r="I9" s="21"/>
      <c r="J9" s="21"/>
      <c r="K9" s="50"/>
      <c r="L9" s="64"/>
      <c r="M9" s="129"/>
      <c r="N9" s="130"/>
    </row>
    <row r="10" spans="1:14" s="27" customFormat="1" ht="15" customHeight="1" thickBot="1" x14ac:dyDescent="0.3">
      <c r="A10" s="5"/>
      <c r="B10" s="6" t="s">
        <v>8</v>
      </c>
      <c r="C10" s="42">
        <f>SUM('Region Berlin'!C10+'Region Nord'!C10+'Region Südwest'!C10+'Region West'!C10+'Region Ost'!C10+'Region Süd'!C10+'Region Austria'!C10)</f>
        <v>3117738</v>
      </c>
      <c r="D10" s="42">
        <f>SUM('Region Berlin'!D10+'Region Nord'!D10+'Region Südwest'!D10+'Region West'!D10+'Region Ost'!D10+'Region Süd'!D10+'Region Austria'!D10)</f>
        <v>3018442</v>
      </c>
      <c r="E10" s="43">
        <f>SUM('Region Berlin'!E10+'Region Nord'!E10+'Region Südwest'!E10+'Region West'!E10+'Region Ost'!E10+'Region Süd'!E10+'Region Austria'!E10)</f>
        <v>3018442</v>
      </c>
      <c r="F10" s="64">
        <f>IFERROR(E10-C10,0)</f>
        <v>-99296</v>
      </c>
      <c r="G10" s="42">
        <f>SUM('Region Berlin'!G10+'Region Nord'!G10+'Region Südwest'!G10+'Region West'!G10+'Region Ost'!G10+'Region Süd'!G10+'Region Austria'!G10)</f>
        <v>3112830</v>
      </c>
      <c r="H10" s="64">
        <f>IFERROR(E10-G10,0)</f>
        <v>-94388</v>
      </c>
      <c r="I10" s="23"/>
      <c r="J10" s="24"/>
      <c r="K10" s="49">
        <f>SUM('Region Berlin'!K10+'Region Nord'!K10+'Region Südwest'!K10+'Region West'!K10+'Region Ost'!K10+'Region Süd'!K10+'Region Austria'!K10)</f>
        <v>3018442</v>
      </c>
      <c r="L10" s="64">
        <f>IFERROR(E10-K10,0)</f>
        <v>0</v>
      </c>
      <c r="M10" s="129"/>
      <c r="N10" s="130"/>
    </row>
    <row r="11" spans="1:14" s="27" customFormat="1" ht="15" customHeight="1" thickBot="1" x14ac:dyDescent="0.3">
      <c r="A11" s="5"/>
      <c r="B11" s="6" t="s">
        <v>9</v>
      </c>
      <c r="C11" s="42">
        <f>SUM('Region Berlin'!C11+'Region Nord'!C11+'Region Südwest'!C11+'Region West'!C11+'Region Ost'!C11+'Region Süd'!C11+'Region Austria'!C11)</f>
        <v>1596948</v>
      </c>
      <c r="D11" s="42">
        <f>SUM('Region Berlin'!D11+'Region Nord'!D11+'Region Südwest'!D11+'Region West'!D11+'Region Ost'!D11+'Region Süd'!D11+'Region Austria'!D11)</f>
        <v>919016</v>
      </c>
      <c r="E11" s="43">
        <f>SUM('Region Berlin'!E11+'Region Nord'!E11+'Region Südwest'!E11+'Region West'!E11+'Region Ost'!E11+'Region Süd'!E11+'Region Austria'!E11)</f>
        <v>919831</v>
      </c>
      <c r="F11" s="64">
        <f>IFERROR(E11-C11,0)</f>
        <v>-677117</v>
      </c>
      <c r="G11" s="42">
        <f>SUM('Region Berlin'!G11+'Region Nord'!G11+'Region Südwest'!G11+'Region West'!G11+'Region Ost'!G11+'Region Süd'!G11+'Region Austria'!G11)</f>
        <v>867377</v>
      </c>
      <c r="H11" s="64">
        <f>IFERROR(E11-G11,0)</f>
        <v>52454</v>
      </c>
      <c r="I11" s="23"/>
      <c r="J11" s="24"/>
      <c r="K11" s="49">
        <f>SUM('Region Berlin'!K11+'Region Nord'!K11+'Region Südwest'!K11+'Region West'!K11+'Region Ost'!K11+'Region Süd'!K11+'Region Austria'!K11)</f>
        <v>998937</v>
      </c>
      <c r="L11" s="64">
        <f>IFERROR(E11-K11,0)</f>
        <v>-79106</v>
      </c>
      <c r="M11" s="129"/>
      <c r="N11" s="130"/>
    </row>
    <row r="12" spans="1:14" s="35" customFormat="1" ht="15" customHeight="1" thickBot="1" x14ac:dyDescent="0.3">
      <c r="A12" s="9"/>
      <c r="B12" s="10" t="s">
        <v>10</v>
      </c>
      <c r="C12" s="11">
        <f>IFERROR(C11/C10,0)</f>
        <v>0.51221366259769097</v>
      </c>
      <c r="D12" s="11">
        <f>IFERROR(D11/D10,0)</f>
        <v>0.304467006488778</v>
      </c>
      <c r="E12" s="11">
        <f>IFERROR(E11/E10,0)</f>
        <v>0.30473701333336867</v>
      </c>
      <c r="F12" s="65">
        <f>IFERROR(E12-C12,0)</f>
        <v>-0.2074766492643223</v>
      </c>
      <c r="G12" s="11">
        <f>IFERROR(G11/G10,0)</f>
        <v>0.27864579819649643</v>
      </c>
      <c r="H12" s="65">
        <f>IFERROR(E12-G12,0)</f>
        <v>2.6091215136872237E-2</v>
      </c>
      <c r="I12" s="20">
        <f>IFERROR(E12/C12-1,0)</f>
        <v>-0.4050587956051479</v>
      </c>
      <c r="J12" s="11">
        <f>IFERROR(E12/G12-1,0)</f>
        <v>9.3635774541531491E-2</v>
      </c>
      <c r="K12" s="12">
        <f>IFERROR(K11/K10,0)</f>
        <v>0.3309445733924985</v>
      </c>
      <c r="L12" s="65">
        <f>IFERROR(E12-K12,0)</f>
        <v>-2.6207560059129831E-2</v>
      </c>
      <c r="M12" s="129"/>
      <c r="N12" s="130"/>
    </row>
    <row r="13" spans="1:14" s="27" customFormat="1" ht="5.0999999999999996" customHeight="1" thickBot="1" x14ac:dyDescent="0.3">
      <c r="A13" s="5"/>
      <c r="B13" s="6"/>
      <c r="C13" s="7"/>
      <c r="D13" s="13"/>
      <c r="E13" s="14"/>
      <c r="F13" s="64"/>
      <c r="G13" s="13"/>
      <c r="H13" s="64"/>
      <c r="I13" s="21"/>
      <c r="J13" s="22"/>
      <c r="K13" s="51"/>
      <c r="L13" s="64"/>
      <c r="M13" s="129"/>
      <c r="N13" s="130"/>
    </row>
    <row r="14" spans="1:14" s="27" customFormat="1" ht="15" customHeight="1" thickBot="1" x14ac:dyDescent="0.3">
      <c r="A14" s="5"/>
      <c r="B14" s="6" t="s">
        <v>11</v>
      </c>
      <c r="C14" s="42">
        <f>SUM('Region Berlin'!C14+'Region Nord'!C14+'Region Südwest'!C14+'Region West'!C14+'Region Ost'!C14+'Region Süd'!C14+'Region Austria'!C14)</f>
        <v>2532650</v>
      </c>
      <c r="D14" s="42">
        <f>SUM('Region Berlin'!D14+'Region Nord'!D14+'Region Südwest'!D14+'Region West'!D14+'Region Ost'!D14+'Region Süd'!D14+'Region Austria'!D14)</f>
        <v>1422565</v>
      </c>
      <c r="E14" s="43">
        <f>SUM('Region Berlin'!E14+'Region Nord'!E14+'Region Südwest'!E14+'Region West'!E14+'Region Ost'!E14+'Region Süd'!E14+'Region Austria'!E14)</f>
        <v>1426950</v>
      </c>
      <c r="F14" s="64">
        <f>IFERROR(E14-C14,0)</f>
        <v>-1105700</v>
      </c>
      <c r="G14" s="42">
        <f>SUM('Region Berlin'!G14+'Region Nord'!G14+'Region Südwest'!G14+'Region West'!G14+'Region Ost'!G14+'Region Süd'!G14+'Region Austria'!G14)</f>
        <v>1319459</v>
      </c>
      <c r="H14" s="64">
        <f>IFERROR(E14-G14,0)</f>
        <v>107491</v>
      </c>
      <c r="I14" s="21">
        <f>IFERROR(E14/C14-1,0)</f>
        <v>-0.43657828756440886</v>
      </c>
      <c r="J14" s="22">
        <f>IFERROR(E14/G14-1,0)</f>
        <v>8.1465964459676243E-2</v>
      </c>
      <c r="K14" s="49">
        <f>SUM('Region Berlin'!K14+'Region Nord'!K14+'Region Südwest'!K14+'Region West'!K14+'Region Ost'!K14+'Region Süd'!K14+'Region Austria'!K14)</f>
        <v>1556352</v>
      </c>
      <c r="L14" s="64">
        <f>IFERROR(E14-K14,0)</f>
        <v>-129402</v>
      </c>
      <c r="M14" s="129"/>
      <c r="N14" s="130"/>
    </row>
    <row r="15" spans="1:14" s="27" customFormat="1" ht="15" customHeight="1" thickBot="1" x14ac:dyDescent="0.3">
      <c r="A15" s="5"/>
      <c r="B15" s="6" t="s">
        <v>12</v>
      </c>
      <c r="C15" s="15">
        <f>IFERROR(C14/C11,0)</f>
        <v>1.585931414172534</v>
      </c>
      <c r="D15" s="15">
        <f>IFERROR(D14/D11,0)</f>
        <v>1.5479219077796251</v>
      </c>
      <c r="E15" s="36">
        <f>IFERROR(E14/E11,0)</f>
        <v>1.5513175789900535</v>
      </c>
      <c r="F15" s="66">
        <f>IFERROR(E15-C15,0)</f>
        <v>-3.4613835182480512E-2</v>
      </c>
      <c r="G15" s="15">
        <f>IFERROR(G14/G11,0)</f>
        <v>1.5212058885582624</v>
      </c>
      <c r="H15" s="66">
        <f>IFERROR(E15-G15,0)</f>
        <v>3.0111690431791072E-2</v>
      </c>
      <c r="I15" s="21"/>
      <c r="J15" s="22"/>
      <c r="K15" s="52">
        <f>IFERROR(K14/K11,0)</f>
        <v>1.5580081626769255</v>
      </c>
      <c r="L15" s="66">
        <f>IFERROR(E15-K15,0)</f>
        <v>-6.6905836868720314E-3</v>
      </c>
      <c r="M15" s="129"/>
      <c r="N15" s="130"/>
    </row>
    <row r="16" spans="1:14" s="27" customFormat="1" ht="5.0999999999999996" customHeight="1" thickBot="1" x14ac:dyDescent="0.3">
      <c r="A16" s="5"/>
      <c r="B16" s="6"/>
      <c r="C16" s="7"/>
      <c r="D16" s="7"/>
      <c r="E16" s="8"/>
      <c r="F16" s="66"/>
      <c r="G16" s="7"/>
      <c r="H16" s="66"/>
      <c r="I16" s="21"/>
      <c r="J16" s="22"/>
      <c r="K16" s="50"/>
      <c r="L16" s="66"/>
      <c r="M16" s="129"/>
      <c r="N16" s="130"/>
    </row>
    <row r="17" spans="1:14" s="27" customFormat="1" ht="15" customHeight="1" thickBot="1" x14ac:dyDescent="0.3">
      <c r="A17" s="5"/>
      <c r="B17" s="6" t="s">
        <v>13</v>
      </c>
      <c r="C17" s="15">
        <f>IFERROR(C6/C11,0)</f>
        <v>92.838653481515991</v>
      </c>
      <c r="D17" s="15">
        <f>IFERROR(D6/D11,0)</f>
        <v>79.74854627122923</v>
      </c>
      <c r="E17" s="36">
        <f>IFERROR(E6/E11,0)</f>
        <v>79.508410784154918</v>
      </c>
      <c r="F17" s="66">
        <f>IFERROR(E17-C17,0)</f>
        <v>-13.330242697361072</v>
      </c>
      <c r="G17" s="15">
        <f>IFERROR(G6/G11,0)</f>
        <v>76.187920592775697</v>
      </c>
      <c r="H17" s="66">
        <f>IFERROR(E17-G17,0)</f>
        <v>3.3204901913792213</v>
      </c>
      <c r="I17" s="20">
        <f>IFERROR(E17/C17-1,0)</f>
        <v>-0.14358504994921217</v>
      </c>
      <c r="J17" s="11">
        <f>IFERROR(E17/G17-1,0)</f>
        <v>4.3582895628917706E-2</v>
      </c>
      <c r="K17" s="52">
        <f>IFERROR(K6/K11,0)</f>
        <v>80.784049444559571</v>
      </c>
      <c r="L17" s="66">
        <f>IFERROR(E17-K17,0)</f>
        <v>-1.2756386604046526</v>
      </c>
      <c r="M17" s="129"/>
      <c r="N17" s="130"/>
    </row>
    <row r="18" spans="1:14" s="35" customFormat="1" ht="15" customHeight="1" thickBot="1" x14ac:dyDescent="0.3">
      <c r="A18" s="9"/>
      <c r="B18" s="10" t="s">
        <v>14</v>
      </c>
      <c r="C18" s="16">
        <f>IFERROR(C6/C10,0)</f>
        <v>47.553226730405186</v>
      </c>
      <c r="D18" s="16">
        <f>IFERROR(D6/D10,0)</f>
        <v>24.280801155032961</v>
      </c>
      <c r="E18" s="37">
        <f>IFERROR(E6/E10,0)</f>
        <v>24.22915563724597</v>
      </c>
      <c r="F18" s="67">
        <f t="shared" ref="F18:F19" si="4">IFERROR(E18-C18,0)</f>
        <v>-23.324071093159215</v>
      </c>
      <c r="G18" s="16">
        <f>IFERROR(G6/G10,0)</f>
        <v>21.22944394650527</v>
      </c>
      <c r="H18" s="67">
        <f t="shared" ref="H18:H19" si="5">IFERROR(E18-G18,0)</f>
        <v>2.9997116907406998</v>
      </c>
      <c r="I18" s="20">
        <f>IFERROR(E18/C18-1,0)</f>
        <v>-0.49048345815502725</v>
      </c>
      <c r="J18" s="11">
        <f>IFERROR(E18/G18-1,0)</f>
        <v>0.14129958835942591</v>
      </c>
      <c r="K18" s="53">
        <f>IFERROR(K6/K10,0)</f>
        <v>26.735042780348273</v>
      </c>
      <c r="L18" s="67">
        <f>IFERROR(E18-K18,0)</f>
        <v>-2.5058871431023029</v>
      </c>
      <c r="M18" s="129"/>
      <c r="N18" s="130"/>
    </row>
    <row r="19" spans="1:14" ht="15" customHeight="1" thickBot="1" x14ac:dyDescent="0.3">
      <c r="A19" s="17"/>
      <c r="B19" s="18" t="s">
        <v>34</v>
      </c>
      <c r="C19" s="19">
        <f>IFERROR(C5/C11,0)</f>
        <v>125.67509962753954</v>
      </c>
      <c r="D19" s="19">
        <f>IFERROR(D5/D11,0)</f>
        <v>112.52988522506681</v>
      </c>
      <c r="E19" s="19">
        <f>IFERROR(E5/E11,0)</f>
        <v>114.46863608641152</v>
      </c>
      <c r="F19" s="66">
        <f t="shared" si="4"/>
        <v>-11.206463541128016</v>
      </c>
      <c r="G19" s="19">
        <f>IFERROR(G5/G11,0)</f>
        <v>120.56581394249559</v>
      </c>
      <c r="H19" s="66">
        <f t="shared" si="5"/>
        <v>-6.0971778560840733</v>
      </c>
      <c r="I19" s="38">
        <f>IFERROR(E19/C19-1,0)</f>
        <v>-8.9170118618090322E-2</v>
      </c>
      <c r="J19" s="39">
        <f>IFERROR(E19/G19-1,0)</f>
        <v>-5.0571365602791407E-2</v>
      </c>
      <c r="K19" s="54">
        <f>IFERROR(K5/K11,0)</f>
        <v>114.75292936391384</v>
      </c>
      <c r="L19" s="66">
        <f>IFERROR(E19-K19,0)</f>
        <v>-0.28429327750231437</v>
      </c>
      <c r="M19" s="129"/>
      <c r="N19" s="130"/>
    </row>
    <row r="20" spans="1:14" s="27" customFormat="1" ht="15" customHeight="1" thickBot="1" x14ac:dyDescent="0.3">
      <c r="A20" s="1"/>
      <c r="B20" s="2" t="s">
        <v>21</v>
      </c>
      <c r="C20" s="3">
        <f>SUM(C21:C23)</f>
        <v>4114668.2526840311</v>
      </c>
      <c r="D20" s="3">
        <f>SUM(D21:D23)</f>
        <v>560277.93402968661</v>
      </c>
      <c r="E20" s="4">
        <f>SUM(E21:E23)</f>
        <v>560277.93402968661</v>
      </c>
      <c r="F20" s="68">
        <f>IFERROR(SUM(F21:F23),0)</f>
        <v>-3554390.3186543444</v>
      </c>
      <c r="G20" s="3">
        <f>SUM(G21:G23)</f>
        <v>17537303.140000001</v>
      </c>
      <c r="H20" s="68">
        <f>IFERROR(E20-G20,0)</f>
        <v>-16977025.205970313</v>
      </c>
      <c r="I20" s="20">
        <f>IFERROR(E20/C20-1,0)</f>
        <v>-0.86383399593291321</v>
      </c>
      <c r="J20" s="11">
        <f>IFERROR(E20/G20-1,0)</f>
        <v>-0.96805221820270781</v>
      </c>
      <c r="K20" s="48">
        <f>SUM(K21:K23)</f>
        <v>560277.93402968661</v>
      </c>
      <c r="L20" s="68">
        <f>IFERROR(SUM(L21:L23),0)</f>
        <v>0</v>
      </c>
      <c r="M20" s="129"/>
      <c r="N20" s="130"/>
    </row>
    <row r="21" spans="1:14" s="27" customFormat="1" ht="15" customHeight="1" thickBot="1" x14ac:dyDescent="0.3">
      <c r="A21" s="5"/>
      <c r="B21" s="6" t="s">
        <v>5</v>
      </c>
      <c r="C21" s="42">
        <f>SUM('Region Berlin'!C21+'Region Nord'!C21+'Region Südwest'!C21+'Region West'!C21+'Region Ost'!C21+'Region Süd'!C21+'Region Austria'!C21)</f>
        <v>2915771.241601754</v>
      </c>
      <c r="D21" s="42">
        <f>SUM('Region Berlin'!D21+'Region Nord'!D21+'Region Südwest'!D21+'Region West'!D21+'Region Ost'!D21+'Region Süd'!D21+'Region Austria'!D21)</f>
        <v>291111.61579439248</v>
      </c>
      <c r="E21" s="42">
        <f>SUM('Region Berlin'!E21+'Region Nord'!E21+'Region Südwest'!E21+'Region West'!E21+'Region Ost'!E21+'Region Süd'!E21+'Region Austria'!E21)</f>
        <v>291111.61579439248</v>
      </c>
      <c r="F21" s="64">
        <f>IFERROR(E21-C21,0)</f>
        <v>-2624659.6258073617</v>
      </c>
      <c r="G21" s="42">
        <f>SUM('Region Berlin'!G21+'Region Nord'!G21+'Region Südwest'!G21+'Region West'!G21+'Region Ost'!G21+'Region Süd'!G21+'Region Austria'!G21)</f>
        <v>11911382.060000001</v>
      </c>
      <c r="H21" s="64">
        <f t="shared" ref="H21:H23" si="6">IFERROR(E21-G21,0)</f>
        <v>-11620270.444205608</v>
      </c>
      <c r="I21" s="21">
        <f t="shared" ref="I21:I23" si="7">IFERROR(E21/C21-1,0)</f>
        <v>-0.90015965188185587</v>
      </c>
      <c r="J21" s="22">
        <f t="shared" ref="J21:J23" si="8">IFERROR(E21/G21-1,0)</f>
        <v>-0.97556021506757107</v>
      </c>
      <c r="K21" s="49">
        <f>SUM('Region Berlin'!K21+'Region Nord'!K21+'Region Südwest'!K21+'Region West'!K21+'Region Ost'!K21+'Region Süd'!K21+'Region Austria'!K21)</f>
        <v>291111.61579439248</v>
      </c>
      <c r="L21" s="64">
        <f>IFERROR(E21-K21,0)</f>
        <v>0</v>
      </c>
      <c r="M21" s="129"/>
      <c r="N21" s="130"/>
    </row>
    <row r="22" spans="1:14" s="27" customFormat="1" ht="15" customHeight="1" thickBot="1" x14ac:dyDescent="0.3">
      <c r="A22" s="5"/>
      <c r="B22" s="6" t="s">
        <v>6</v>
      </c>
      <c r="C22" s="42">
        <f>SUM('Region Berlin'!C22+'Region Nord'!C22+'Region Südwest'!C22+'Region West'!C22+'Region Ost'!C22+'Region Süd'!C22+'Region Austria'!C22)</f>
        <v>880827.96095436881</v>
      </c>
      <c r="D22" s="42">
        <f>SUM('Region Berlin'!D22+'Region Nord'!D22+'Region Südwest'!D22+'Region West'!D22+'Region Ost'!D22+'Region Süd'!D22+'Region Austria'!D22)</f>
        <v>38619.380000000005</v>
      </c>
      <c r="E22" s="42">
        <f>SUM('Region Berlin'!E22+'Region Nord'!E22+'Region Südwest'!E22+'Region West'!E22+'Region Ost'!E22+'Region Süd'!E22+'Region Austria'!E22)</f>
        <v>38619.380000000005</v>
      </c>
      <c r="F22" s="64">
        <f t="shared" ref="F22:F23" si="9">IFERROR(E22-C22,0)</f>
        <v>-842208.58095436881</v>
      </c>
      <c r="G22" s="42">
        <f>SUM('Region Berlin'!G22+'Region Nord'!G22+'Region Südwest'!G22+'Region West'!G22+'Region Ost'!G22+'Region Süd'!G22+'Region Austria'!G22)</f>
        <v>3962552.31</v>
      </c>
      <c r="H22" s="64">
        <f t="shared" si="6"/>
        <v>-3923932.93</v>
      </c>
      <c r="I22" s="21">
        <f t="shared" si="7"/>
        <v>-0.95615559256525384</v>
      </c>
      <c r="J22" s="22">
        <f t="shared" si="8"/>
        <v>-0.99025391288777709</v>
      </c>
      <c r="K22" s="49">
        <f>SUM('Region Berlin'!K22+'Region Nord'!K22+'Region Südwest'!K22+'Region West'!K22+'Region Ost'!K22+'Region Süd'!K22+'Region Austria'!K22)</f>
        <v>38619.380000000005</v>
      </c>
      <c r="L22" s="64">
        <f>IFERROR(E22-K22,0)</f>
        <v>0</v>
      </c>
      <c r="M22" s="129"/>
      <c r="N22" s="130"/>
    </row>
    <row r="23" spans="1:14" s="27" customFormat="1" ht="15" customHeight="1" thickBot="1" x14ac:dyDescent="0.3">
      <c r="A23" s="5"/>
      <c r="B23" s="6" t="s">
        <v>7</v>
      </c>
      <c r="C23" s="42">
        <f>SUM('Region Berlin'!C23+'Region Nord'!C23+'Region Südwest'!C23+'Region West'!C23+'Region Ost'!C23+'Region Süd'!C23+'Region Austria'!C23)</f>
        <v>318069.05012790818</v>
      </c>
      <c r="D23" s="42">
        <f>SUM('Region Berlin'!D23+'Region Nord'!D23+'Region Südwest'!D23+'Region West'!D23+'Region Ost'!D23+'Region Süd'!D23+'Region Austria'!D23)</f>
        <v>230546.9382352941</v>
      </c>
      <c r="E23" s="42">
        <f>SUM('Region Berlin'!E23+'Region Nord'!E23+'Region Südwest'!E23+'Region West'!E23+'Region Ost'!E23+'Region Süd'!E23+'Region Austria'!E23)</f>
        <v>230546.9382352941</v>
      </c>
      <c r="F23" s="64">
        <f t="shared" si="9"/>
        <v>-87522.111892614077</v>
      </c>
      <c r="G23" s="42">
        <f>SUM('Region Berlin'!G23+'Region Nord'!G23+'Region Südwest'!G23+'Region West'!G23+'Region Ost'!G23+'Region Süd'!G23+'Region Austria'!G23)</f>
        <v>1663368.77</v>
      </c>
      <c r="H23" s="64">
        <f t="shared" si="6"/>
        <v>-1432821.8317647059</v>
      </c>
      <c r="I23" s="21">
        <f t="shared" si="7"/>
        <v>-0.27516701753099826</v>
      </c>
      <c r="J23" s="22">
        <f t="shared" si="8"/>
        <v>-0.86139757918185866</v>
      </c>
      <c r="K23" s="49">
        <f>SUM('Region Berlin'!K23+'Region Nord'!K23+'Region Südwest'!K23+'Region West'!K23+'Region Ost'!K23+'Region Süd'!K23+'Region Austria'!K23)</f>
        <v>230546.9382352941</v>
      </c>
      <c r="L23" s="64">
        <f>IFERROR(E23-K23,0)</f>
        <v>0</v>
      </c>
      <c r="M23" s="129"/>
      <c r="N23" s="130"/>
    </row>
    <row r="24" spans="1:14" s="27" customFormat="1" ht="5.0999999999999996" customHeight="1" thickBot="1" x14ac:dyDescent="0.3">
      <c r="A24" s="5"/>
      <c r="B24" s="6"/>
      <c r="C24" s="7"/>
      <c r="D24" s="7"/>
      <c r="E24" s="8"/>
      <c r="F24" s="64"/>
      <c r="G24" s="7"/>
      <c r="H24" s="64"/>
      <c r="I24" s="21"/>
      <c r="J24" s="21"/>
      <c r="K24" s="50"/>
      <c r="L24" s="64"/>
      <c r="M24" s="129"/>
      <c r="N24" s="130"/>
    </row>
    <row r="25" spans="1:14" s="27" customFormat="1" ht="15" customHeight="1" thickBot="1" x14ac:dyDescent="0.3">
      <c r="A25" s="5"/>
      <c r="B25" s="6" t="s">
        <v>8</v>
      </c>
      <c r="C25" s="42">
        <f>SUM('Region Berlin'!C25+'Region Nord'!C25+'Region Südwest'!C25+'Region West'!C25+'Region Ost'!C25+'Region Süd'!C25+'Region Austria'!C25)</f>
        <v>259966</v>
      </c>
      <c r="D25" s="42">
        <f>SUM('Region Berlin'!D25+'Region Nord'!D25+'Region Südwest'!D25+'Region West'!D25+'Region Ost'!D25+'Region Süd'!D25+'Region Austria'!D25)</f>
        <v>254727</v>
      </c>
      <c r="E25" s="43">
        <f>SUM('Region Berlin'!E25+'Region Nord'!E25+'Region Südwest'!E25+'Region West'!E25+'Region Ost'!E25+'Region Süd'!E25+'Region Austria'!E25)</f>
        <v>254727</v>
      </c>
      <c r="F25" s="64">
        <f>IFERROR(E25-C25,0)</f>
        <v>-5239</v>
      </c>
      <c r="G25" s="42">
        <f>SUM('Region Berlin'!G25+'Region Nord'!G25+'Region Südwest'!G25+'Region West'!G25+'Region Ost'!G25+'Region Süd'!G25+'Region Austria'!G25)</f>
        <v>263655</v>
      </c>
      <c r="H25" s="64">
        <f>IFERROR(E25-G25,0)</f>
        <v>-8928</v>
      </c>
      <c r="I25" s="23"/>
      <c r="J25" s="24"/>
      <c r="K25" s="49">
        <f>SUM('Region Berlin'!K25+'Region Nord'!K25+'Region Südwest'!K25+'Region West'!K25+'Region Ost'!K25+'Region Süd'!K25+'Region Austria'!K25)</f>
        <v>254727</v>
      </c>
      <c r="L25" s="64">
        <f>IFERROR(E25-K25,0)</f>
        <v>0</v>
      </c>
      <c r="M25" s="129"/>
      <c r="N25" s="130"/>
    </row>
    <row r="26" spans="1:14" s="27" customFormat="1" ht="15" customHeight="1" thickBot="1" x14ac:dyDescent="0.3">
      <c r="A26" s="5"/>
      <c r="B26" s="6" t="s">
        <v>9</v>
      </c>
      <c r="C26" s="42">
        <f>SUM('Region Berlin'!C26+'Region Nord'!C26+'Region Südwest'!C26+'Region West'!C26+'Region Ost'!C26+'Region Süd'!C26+'Region Austria'!C26)</f>
        <v>35425</v>
      </c>
      <c r="D26" s="42">
        <f>SUM('Region Berlin'!D26+'Region Nord'!D26+'Region Südwest'!D26+'Region West'!D26+'Region Ost'!D26+'Region Süd'!D26+'Region Austria'!D26)</f>
        <v>5866</v>
      </c>
      <c r="E26" s="43">
        <f>SUM('Region Berlin'!E26+'Region Nord'!E26+'Region Südwest'!E26+'Region West'!E26+'Region Ost'!E26+'Region Süd'!E26+'Region Austria'!E26)</f>
        <v>5866</v>
      </c>
      <c r="F26" s="64">
        <f>IFERROR(E26-C26,0)</f>
        <v>-29559</v>
      </c>
      <c r="G26" s="42">
        <f>SUM('Region Berlin'!G26+'Region Nord'!G26+'Region Südwest'!G26+'Region West'!G26+'Region Ost'!G26+'Region Süd'!G26+'Region Austria'!G26)</f>
        <v>144333</v>
      </c>
      <c r="H26" s="64">
        <f>IFERROR(E26-G26,0)</f>
        <v>-138467</v>
      </c>
      <c r="I26" s="23"/>
      <c r="J26" s="24"/>
      <c r="K26" s="49">
        <f>SUM('Region Berlin'!K26+'Region Nord'!K26+'Region Südwest'!K26+'Region West'!K26+'Region Ost'!K26+'Region Süd'!K26+'Region Austria'!K26)</f>
        <v>5866</v>
      </c>
      <c r="L26" s="64">
        <f>IFERROR(E26-K26,0)</f>
        <v>0</v>
      </c>
      <c r="M26" s="129"/>
      <c r="N26" s="130"/>
    </row>
    <row r="27" spans="1:14" s="35" customFormat="1" ht="15" customHeight="1" thickBot="1" x14ac:dyDescent="0.3">
      <c r="A27" s="9"/>
      <c r="B27" s="10" t="s">
        <v>10</v>
      </c>
      <c r="C27" s="11">
        <f>IFERROR(C26/C25,0)</f>
        <v>0.13626781963795265</v>
      </c>
      <c r="D27" s="11">
        <f>IFERROR(D26/D25,0)</f>
        <v>2.3028575690837643E-2</v>
      </c>
      <c r="E27" s="11">
        <f>IFERROR(E26/E25,0)</f>
        <v>2.3028575690837643E-2</v>
      </c>
      <c r="F27" s="65">
        <f>IFERROR(E27-C27,0)</f>
        <v>-0.113239243947115</v>
      </c>
      <c r="G27" s="11">
        <f>IFERROR(G26/G25,0)</f>
        <v>0.54743130227001191</v>
      </c>
      <c r="H27" s="65">
        <f>IFERROR(E27-G27,0)</f>
        <v>-0.52440272657917431</v>
      </c>
      <c r="I27" s="20">
        <f>IFERROR(E27/C27-1,0)</f>
        <v>-0.83100503294158645</v>
      </c>
      <c r="J27" s="11">
        <f>IFERROR(E27/G27-1,0)</f>
        <v>-0.95793339621730444</v>
      </c>
      <c r="K27" s="12">
        <f>IFERROR(K26/K25,0)</f>
        <v>2.3028575690837643E-2</v>
      </c>
      <c r="L27" s="65">
        <f>IFERROR(E27-K27,0)</f>
        <v>0</v>
      </c>
      <c r="M27" s="129"/>
      <c r="N27" s="130"/>
    </row>
    <row r="28" spans="1:14" s="27" customFormat="1" ht="5.0999999999999996" customHeight="1" thickBot="1" x14ac:dyDescent="0.3">
      <c r="A28" s="5"/>
      <c r="B28" s="6"/>
      <c r="C28" s="7"/>
      <c r="D28" s="13"/>
      <c r="E28" s="14"/>
      <c r="F28" s="64"/>
      <c r="G28" s="13"/>
      <c r="H28" s="64"/>
      <c r="I28" s="21"/>
      <c r="J28" s="22"/>
      <c r="K28" s="51"/>
      <c r="L28" s="64"/>
      <c r="M28" s="129"/>
      <c r="N28" s="130"/>
    </row>
    <row r="29" spans="1:14" s="27" customFormat="1" ht="15" customHeight="1" thickBot="1" x14ac:dyDescent="0.3">
      <c r="A29" s="5"/>
      <c r="B29" s="6" t="s">
        <v>11</v>
      </c>
      <c r="C29" s="42">
        <f>SUM('Region Berlin'!C29+'Region Nord'!C29+'Region Südwest'!C29+'Region West'!C29+'Region Ost'!C29+'Region Süd'!C29+'Region Austria'!C29)</f>
        <v>53241.05292100001</v>
      </c>
      <c r="D29" s="42">
        <f>SUM('Region Berlin'!D29+'Region Nord'!D29+'Region Südwest'!D29+'Region West'!D29+'Region Ost'!D29+'Region Süd'!D29+'Region Austria'!D29)</f>
        <v>6376</v>
      </c>
      <c r="E29" s="43">
        <f>SUM('Region Berlin'!E29+'Region Nord'!E29+'Region Südwest'!E29+'Region West'!E29+'Region Ost'!E29+'Region Süd'!E29+'Region Austria'!E29)</f>
        <v>6376</v>
      </c>
      <c r="F29" s="64">
        <f>IFERROR(E29-C29,0)</f>
        <v>-46865.05292100001</v>
      </c>
      <c r="G29" s="42">
        <f>SUM('Region Berlin'!G29+'Region Nord'!G29+'Region Südwest'!G29+'Region West'!G29+'Region Ost'!G29+'Region Süd'!G29+'Region Austria'!G29)</f>
        <v>208120</v>
      </c>
      <c r="H29" s="64">
        <f>IFERROR(E29-G29,0)</f>
        <v>-201744</v>
      </c>
      <c r="I29" s="21">
        <f>IFERROR(E29/C29-1,0)</f>
        <v>-0.88024278916007126</v>
      </c>
      <c r="J29" s="22">
        <f>IFERROR(E29/G29-1,0)</f>
        <v>-0.96936382856044589</v>
      </c>
      <c r="K29" s="49">
        <f>SUM('Region Berlin'!K29+'Region Nord'!K29+'Region Südwest'!K29+'Region West'!K29+'Region Ost'!K29+'Region Süd'!K29+'Region Austria'!K29)</f>
        <v>6376</v>
      </c>
      <c r="L29" s="64">
        <f>IFERROR(E29-K29,0)</f>
        <v>0</v>
      </c>
      <c r="M29" s="129"/>
      <c r="N29" s="130"/>
    </row>
    <row r="30" spans="1:14" s="27" customFormat="1" ht="15" customHeight="1" thickBot="1" x14ac:dyDescent="0.3">
      <c r="A30" s="5"/>
      <c r="B30" s="6" t="s">
        <v>12</v>
      </c>
      <c r="C30" s="15">
        <f>IFERROR(C29/C26,0)</f>
        <v>1.50292315937897</v>
      </c>
      <c r="D30" s="15">
        <f>IFERROR(D29/D26,0)</f>
        <v>1.0869416979202182</v>
      </c>
      <c r="E30" s="15">
        <f>IFERROR(E29/E26,0)</f>
        <v>1.0869416979202182</v>
      </c>
      <c r="F30" s="66">
        <f>IFERROR(E30-C30,0)</f>
        <v>-0.41598146145875181</v>
      </c>
      <c r="G30" s="15">
        <f>IFERROR(G29/G26,0)</f>
        <v>1.4419432839336812</v>
      </c>
      <c r="H30" s="66">
        <f>IFERROR(E30-G30,0)</f>
        <v>-0.35500158601346299</v>
      </c>
      <c r="I30" s="21"/>
      <c r="J30" s="22"/>
      <c r="K30" s="52">
        <f>IFERROR(K29/K26,0)</f>
        <v>1.0869416979202182</v>
      </c>
      <c r="L30" s="66">
        <f>IFERROR(E30-K30,0)</f>
        <v>0</v>
      </c>
      <c r="M30" s="129"/>
      <c r="N30" s="130"/>
    </row>
    <row r="31" spans="1:14" s="27" customFormat="1" ht="5.0999999999999996" customHeight="1" thickBot="1" x14ac:dyDescent="0.3">
      <c r="A31" s="5"/>
      <c r="B31" s="6"/>
      <c r="C31" s="7"/>
      <c r="D31" s="13"/>
      <c r="E31" s="14"/>
      <c r="F31" s="66"/>
      <c r="G31" s="13"/>
      <c r="H31" s="66"/>
      <c r="I31" s="21"/>
      <c r="J31" s="22"/>
      <c r="K31" s="51"/>
      <c r="L31" s="66"/>
      <c r="M31" s="129"/>
      <c r="N31" s="130"/>
    </row>
    <row r="32" spans="1:14" s="27" customFormat="1" ht="15" customHeight="1" thickBot="1" x14ac:dyDescent="0.3">
      <c r="A32" s="5"/>
      <c r="B32" s="6" t="s">
        <v>13</v>
      </c>
      <c r="C32" s="15">
        <f>IFERROR(C21/C26,0)</f>
        <v>82.308291929477889</v>
      </c>
      <c r="D32" s="15">
        <f>IFERROR(D21/D26,0)</f>
        <v>49.626937571495482</v>
      </c>
      <c r="E32" s="15">
        <f>IFERROR(E21/E26,0)</f>
        <v>49.626937571495482</v>
      </c>
      <c r="F32" s="66">
        <f>IFERROR(E32-C32,0)</f>
        <v>-32.681354357982407</v>
      </c>
      <c r="G32" s="15">
        <f>IFERROR(G21/G26,0)</f>
        <v>82.527087083341996</v>
      </c>
      <c r="H32" s="66">
        <f>IFERROR(E32-G32,0)</f>
        <v>-32.900149511846514</v>
      </c>
      <c r="I32" s="21">
        <f>IFERROR(E32/C32-1,0)</f>
        <v>-0.39706029115491714</v>
      </c>
      <c r="J32" s="22">
        <f>IFERROR(E32/G32-1,0)</f>
        <v>-0.39865880009337407</v>
      </c>
      <c r="K32" s="52">
        <f>IFERROR(K21/K26,0)</f>
        <v>49.626937571495482</v>
      </c>
      <c r="L32" s="66">
        <f>IFERROR(E32-K32,0)</f>
        <v>0</v>
      </c>
      <c r="M32" s="129"/>
      <c r="N32" s="130"/>
    </row>
    <row r="33" spans="1:14" s="35" customFormat="1" ht="15" customHeight="1" thickBot="1" x14ac:dyDescent="0.3">
      <c r="A33" s="9"/>
      <c r="B33" s="10" t="s">
        <v>14</v>
      </c>
      <c r="C33" s="16">
        <f>IFERROR(C21/C25,0)</f>
        <v>11.215971479354046</v>
      </c>
      <c r="D33" s="16">
        <f>IFERROR(D21/D25,0)</f>
        <v>1.142837688169658</v>
      </c>
      <c r="E33" s="16">
        <f>IFERROR(E21/E25,0)</f>
        <v>1.142837688169658</v>
      </c>
      <c r="F33" s="67">
        <f t="shared" ref="F33:F34" si="10">IFERROR(E33-C33,0)</f>
        <v>-10.073133791184388</v>
      </c>
      <c r="G33" s="16">
        <f>IFERROR(G21/G25,0)</f>
        <v>45.177910754584595</v>
      </c>
      <c r="H33" s="67">
        <f t="shared" ref="H33:H34" si="11">IFERROR(E33-G33,0)</f>
        <v>-44.035073066414938</v>
      </c>
      <c r="I33" s="20">
        <f>IFERROR(E33/C33-1,0)</f>
        <v>-0.89810622376551574</v>
      </c>
      <c r="J33" s="11">
        <f>IFERROR(E33/G33-1,0)</f>
        <v>-0.97470361800531724</v>
      </c>
      <c r="K33" s="53">
        <f>IFERROR(K21/K25,0)</f>
        <v>1.142837688169658</v>
      </c>
      <c r="L33" s="67">
        <f>IFERROR(E33-K33,0)</f>
        <v>0</v>
      </c>
      <c r="M33" s="129"/>
      <c r="N33" s="130"/>
    </row>
    <row r="34" spans="1:14" ht="15" customHeight="1" thickBot="1" x14ac:dyDescent="0.3">
      <c r="A34" s="17"/>
      <c r="B34" s="18" t="s">
        <v>34</v>
      </c>
      <c r="C34" s="19">
        <f>IFERROR(C20/C26,0)</f>
        <v>116.15153853730504</v>
      </c>
      <c r="D34" s="19">
        <f>IFERROR(D20/D26,0)</f>
        <v>95.512774297594035</v>
      </c>
      <c r="E34" s="19">
        <f>IFERROR(E20/E26,0)</f>
        <v>95.512774297594035</v>
      </c>
      <c r="F34" s="69">
        <f t="shared" si="10"/>
        <v>-20.638764239711008</v>
      </c>
      <c r="G34" s="19">
        <f>IFERROR(G20/G26,0)</f>
        <v>121.50584509433048</v>
      </c>
      <c r="H34" s="69">
        <f t="shared" si="11"/>
        <v>-25.993070796736447</v>
      </c>
      <c r="I34" s="25">
        <f>IFERROR(E34/C34-1,0)</f>
        <v>-0.17768825535687882</v>
      </c>
      <c r="J34" s="26">
        <f>IFERROR(E34/G34-1,0)</f>
        <v>-0.21392444763918028</v>
      </c>
      <c r="K34" s="54">
        <f>IFERROR(K20/K26,0)</f>
        <v>95.512774297594035</v>
      </c>
      <c r="L34" s="69">
        <f>IFERROR(E34-K34,0)</f>
        <v>0</v>
      </c>
      <c r="M34" s="129"/>
      <c r="N34" s="130"/>
    </row>
    <row r="35" spans="1:14" s="27" customFormat="1" ht="15" customHeight="1" thickBot="1" x14ac:dyDescent="0.3">
      <c r="A35" s="1"/>
      <c r="B35" s="2" t="s">
        <v>22</v>
      </c>
      <c r="C35" s="3">
        <f>SUM(C36:C38)</f>
        <v>5531282.5761220492</v>
      </c>
      <c r="D35" s="3">
        <f>SUM(D36:D38)</f>
        <v>621738.88000000012</v>
      </c>
      <c r="E35" s="4">
        <f>SUM(E36:E38)</f>
        <v>621738.88000000012</v>
      </c>
      <c r="F35" s="68">
        <f>IFERROR(SUM(F36:F38),0)</f>
        <v>-4909543.6961220494</v>
      </c>
      <c r="G35" s="3">
        <f>SUM(G36:G38)</f>
        <v>17168343.48</v>
      </c>
      <c r="H35" s="68">
        <f>IFERROR(E35-G35,0)</f>
        <v>-16546604.6</v>
      </c>
      <c r="I35" s="20">
        <f>IFERROR(E35/C35-1,0)</f>
        <v>-0.88759589273490025</v>
      </c>
      <c r="J35" s="11">
        <f>IFERROR(E35/G35-1,0)</f>
        <v>-0.96378573851785498</v>
      </c>
      <c r="K35" s="48">
        <f>SUM(K36:K38)</f>
        <v>621738.88</v>
      </c>
      <c r="L35" s="68">
        <f>IFERROR(SUM(L36:L38),0)</f>
        <v>1.1641532182693481E-10</v>
      </c>
      <c r="M35" s="129"/>
      <c r="N35" s="130"/>
    </row>
    <row r="36" spans="1:14" s="27" customFormat="1" ht="15" customHeight="1" thickBot="1" x14ac:dyDescent="0.3">
      <c r="A36" s="5"/>
      <c r="B36" s="6" t="s">
        <v>5</v>
      </c>
      <c r="C36" s="42">
        <f>SUM('Region Berlin'!C36+'Region Nord'!C36+'Region Südwest'!C36+'Region West'!C36+'Region Ost'!C36+'Region Süd'!C36+'Region Austria'!C36)</f>
        <v>3939556.7079243362</v>
      </c>
      <c r="D36" s="42">
        <f>SUM('Region Berlin'!D36+'Region Nord'!D36+'Region Südwest'!D36+'Region West'!D36+'Region Ost'!D36+'Region Süd'!D36+'Region Austria'!D36)</f>
        <v>468298.22000000003</v>
      </c>
      <c r="E36" s="42">
        <f>SUM('Region Berlin'!E36+'Region Nord'!E36+'Region Südwest'!E36+'Region West'!E36+'Region Ost'!E36+'Region Süd'!E36+'Region Austria'!E36)</f>
        <v>468298.22000000003</v>
      </c>
      <c r="F36" s="64">
        <f>IFERROR(E36-C36,0)</f>
        <v>-3471258.487924336</v>
      </c>
      <c r="G36" s="42">
        <f>SUM('Region Berlin'!G36+'Region Nord'!G36+'Region Südwest'!G36+'Region West'!G36+'Region Ost'!G36+'Region Süd'!G36+'Region Austria'!G36)</f>
        <v>11680460.199999999</v>
      </c>
      <c r="H36" s="64">
        <f t="shared" ref="H36:H38" si="12">IFERROR(E36-G36,0)</f>
        <v>-11212161.979999999</v>
      </c>
      <c r="I36" s="21">
        <f t="shared" ref="I36:I38" si="13">IFERROR(E36/C36-1,0)</f>
        <v>-0.88112920952298313</v>
      </c>
      <c r="J36" s="22">
        <f t="shared" ref="J36:J38" si="14">IFERROR(E36/G36-1,0)</f>
        <v>-0.95990755398490202</v>
      </c>
      <c r="K36" s="49">
        <f>SUM('Region Berlin'!K36+'Region Nord'!K36+'Region Südwest'!K36+'Region West'!K36+'Region Ost'!K36+'Region Süd'!K36+'Region Austria'!K36)</f>
        <v>468298.21999999991</v>
      </c>
      <c r="L36" s="64">
        <f>IFERROR(E36-K36,0)</f>
        <v>1.1641532182693481E-10</v>
      </c>
      <c r="M36" s="129"/>
      <c r="N36" s="130"/>
    </row>
    <row r="37" spans="1:14" s="27" customFormat="1" ht="15" customHeight="1" thickBot="1" x14ac:dyDescent="0.3">
      <c r="A37" s="5"/>
      <c r="B37" s="6" t="s">
        <v>6</v>
      </c>
      <c r="C37" s="42">
        <f>SUM('Region Berlin'!C37+'Region Nord'!C37+'Region Südwest'!C37+'Region West'!C37+'Region Ost'!C37+'Region Süd'!C37+'Region Austria'!C37)</f>
        <v>1149845.1654987046</v>
      </c>
      <c r="D37" s="42">
        <f>SUM('Region Berlin'!D37+'Region Nord'!D37+'Region Südwest'!D37+'Region West'!D37+'Region Ost'!D37+'Region Süd'!D37+'Region Austria'!D37)</f>
        <v>130246.99</v>
      </c>
      <c r="E37" s="42">
        <f>SUM('Region Berlin'!E37+'Region Nord'!E37+'Region Südwest'!E37+'Region West'!E37+'Region Ost'!E37+'Region Süd'!E37+'Region Austria'!E37)</f>
        <v>130246.99</v>
      </c>
      <c r="F37" s="64">
        <f t="shared" ref="F37:F38" si="15">IFERROR(E37-C37,0)</f>
        <v>-1019598.1754987047</v>
      </c>
      <c r="G37" s="42">
        <f>SUM('Region Berlin'!G37+'Region Nord'!G37+'Region Südwest'!G37+'Region West'!G37+'Region Ost'!G37+'Region Süd'!G37+'Region Austria'!G37)</f>
        <v>3770263.5</v>
      </c>
      <c r="H37" s="64">
        <f t="shared" si="12"/>
        <v>-3640016.51</v>
      </c>
      <c r="I37" s="21">
        <f t="shared" si="13"/>
        <v>-0.88672649682924054</v>
      </c>
      <c r="J37" s="22">
        <f t="shared" si="14"/>
        <v>-0.96545414133521434</v>
      </c>
      <c r="K37" s="49">
        <f>SUM('Region Berlin'!K37+'Region Nord'!K37+'Region Südwest'!K37+'Region West'!K37+'Region Ost'!K37+'Region Süd'!K37+'Region Austria'!K37)</f>
        <v>130246.99</v>
      </c>
      <c r="L37" s="64">
        <f>IFERROR(E37-K37,0)</f>
        <v>0</v>
      </c>
      <c r="M37" s="129"/>
      <c r="N37" s="130"/>
    </row>
    <row r="38" spans="1:14" s="27" customFormat="1" ht="15" customHeight="1" thickBot="1" x14ac:dyDescent="0.3">
      <c r="A38" s="5"/>
      <c r="B38" s="6" t="s">
        <v>7</v>
      </c>
      <c r="C38" s="42">
        <f>SUM('Region Berlin'!C38+'Region Nord'!C38+'Region Südwest'!C38+'Region West'!C38+'Region Ost'!C38+'Region Süd'!C38+'Region Austria'!C38)</f>
        <v>441880.70269900875</v>
      </c>
      <c r="D38" s="42">
        <f>SUM('Region Berlin'!D38+'Region Nord'!D38+'Region Südwest'!D38+'Region West'!D38+'Region Ost'!D38+'Region Süd'!D38+'Region Austria'!D38)</f>
        <v>23193.669999999991</v>
      </c>
      <c r="E38" s="42">
        <f>SUM('Region Berlin'!E38+'Region Nord'!E38+'Region Südwest'!E38+'Region West'!E38+'Region Ost'!E38+'Region Süd'!E38+'Region Austria'!E38)</f>
        <v>23193.669999999991</v>
      </c>
      <c r="F38" s="64">
        <f t="shared" si="15"/>
        <v>-418687.03269900876</v>
      </c>
      <c r="G38" s="42">
        <f>SUM('Region Berlin'!G38+'Region Nord'!G38+'Region Südwest'!G38+'Region West'!G38+'Region Ost'!G38+'Region Süd'!G38+'Region Austria'!G38)</f>
        <v>1717619.78</v>
      </c>
      <c r="H38" s="64">
        <f t="shared" si="12"/>
        <v>-1694426.11</v>
      </c>
      <c r="I38" s="21">
        <f t="shared" si="13"/>
        <v>-0.94751146665076569</v>
      </c>
      <c r="J38" s="22">
        <f t="shared" si="14"/>
        <v>-0.98649662150490602</v>
      </c>
      <c r="K38" s="49">
        <f>SUM('Region Berlin'!K38+'Region Nord'!K38+'Region Südwest'!K38+'Region West'!K38+'Region Ost'!K38+'Region Süd'!K38+'Region Austria'!K38)</f>
        <v>23193.669999999991</v>
      </c>
      <c r="L38" s="64">
        <f>IFERROR(E38-K38,0)</f>
        <v>0</v>
      </c>
      <c r="M38" s="129"/>
      <c r="N38" s="130"/>
    </row>
    <row r="39" spans="1:14" s="27" customFormat="1" ht="5.0999999999999996" customHeight="1" thickBot="1" x14ac:dyDescent="0.3">
      <c r="A39" s="5"/>
      <c r="B39" s="6"/>
      <c r="C39" s="7"/>
      <c r="D39" s="7"/>
      <c r="E39" s="8"/>
      <c r="F39" s="64"/>
      <c r="G39" s="7"/>
      <c r="H39" s="64"/>
      <c r="I39" s="21"/>
      <c r="J39" s="21"/>
      <c r="K39" s="50"/>
      <c r="L39" s="64"/>
      <c r="M39" s="129"/>
      <c r="N39" s="130"/>
    </row>
    <row r="40" spans="1:14" s="27" customFormat="1" ht="15" customHeight="1" thickBot="1" x14ac:dyDescent="0.3">
      <c r="A40" s="5"/>
      <c r="B40" s="6" t="s">
        <v>8</v>
      </c>
      <c r="C40" s="42">
        <f>SUM('Region Berlin'!C40+'Region Nord'!C40+'Region Südwest'!C40+'Region West'!C40+'Region Ost'!C40+'Region Süd'!C40+'Region Austria'!C40)</f>
        <v>234808</v>
      </c>
      <c r="D40" s="42">
        <f>SUM('Region Berlin'!D40+'Region Nord'!D40+'Region Südwest'!D40+'Region West'!D40+'Region Ost'!D40+'Region Süd'!D40+'Region Austria'!D40)</f>
        <v>230076</v>
      </c>
      <c r="E40" s="43">
        <f>SUM('Region Berlin'!E40+'Region Nord'!E40+'Region Südwest'!E40+'Region West'!E40+'Region Ost'!E40+'Region Süd'!E40+'Region Austria'!E40)</f>
        <v>230076</v>
      </c>
      <c r="F40" s="64">
        <f>IFERROR(E40-C40,0)</f>
        <v>-4732</v>
      </c>
      <c r="G40" s="42">
        <f>SUM('Region Berlin'!G40+'Region Nord'!G40+'Region Südwest'!G40+'Region West'!G40+'Region Ost'!G40+'Region Süd'!G40+'Region Austria'!G40)</f>
        <v>246645</v>
      </c>
      <c r="H40" s="64">
        <f>IFERROR(E40-G40,0)</f>
        <v>-16569</v>
      </c>
      <c r="I40" s="23"/>
      <c r="J40" s="24"/>
      <c r="K40" s="49">
        <f>SUM('Region Berlin'!K40+'Region Nord'!K40+'Region Südwest'!K40+'Region West'!K40+'Region Ost'!K40+'Region Süd'!K40+'Region Austria'!K40)</f>
        <v>230076</v>
      </c>
      <c r="L40" s="64">
        <f>IFERROR(E40-K40,0)</f>
        <v>0</v>
      </c>
      <c r="M40" s="129"/>
      <c r="N40" s="130"/>
    </row>
    <row r="41" spans="1:14" s="27" customFormat="1" ht="15" customHeight="1" thickBot="1" x14ac:dyDescent="0.3">
      <c r="A41" s="5"/>
      <c r="B41" s="6" t="s">
        <v>9</v>
      </c>
      <c r="C41" s="42">
        <f>SUM('Region Berlin'!C41+'Region Nord'!C41+'Region Südwest'!C41+'Region West'!C41+'Region Ost'!C41+'Region Süd'!C41+'Region Austria'!C41)</f>
        <v>45903</v>
      </c>
      <c r="D41" s="42">
        <f>SUM('Region Berlin'!D41+'Region Nord'!D41+'Region Südwest'!D41+'Region West'!D41+'Region Ost'!D41+'Region Süd'!D41+'Region Austria'!D41)</f>
        <v>8401</v>
      </c>
      <c r="E41" s="43">
        <f>SUM('Region Berlin'!E41+'Region Nord'!E41+'Region Südwest'!E41+'Region West'!E41+'Region Ost'!E41+'Region Süd'!E41+'Region Austria'!E41)</f>
        <v>8401</v>
      </c>
      <c r="F41" s="64">
        <f>IFERROR(E41-C41,0)</f>
        <v>-37502</v>
      </c>
      <c r="G41" s="42">
        <f>SUM('Region Berlin'!G41+'Region Nord'!G41+'Region Südwest'!G41+'Region West'!G41+'Region Ost'!G41+'Region Süd'!G41+'Region Austria'!G41)</f>
        <v>141970</v>
      </c>
      <c r="H41" s="64">
        <f>IFERROR(E41-G41,0)</f>
        <v>-133569</v>
      </c>
      <c r="I41" s="23"/>
      <c r="J41" s="24"/>
      <c r="K41" s="49">
        <f>SUM('Region Berlin'!K41+'Region Nord'!K41+'Region Südwest'!K41+'Region West'!K41+'Region Ost'!K41+'Region Süd'!K41+'Region Austria'!K41)</f>
        <v>8401</v>
      </c>
      <c r="L41" s="64">
        <f>IFERROR(E41-K41,0)</f>
        <v>0</v>
      </c>
      <c r="M41" s="129"/>
      <c r="N41" s="130"/>
    </row>
    <row r="42" spans="1:14" s="35" customFormat="1" ht="15" customHeight="1" thickBot="1" x14ac:dyDescent="0.3">
      <c r="A42" s="9"/>
      <c r="B42" s="10" t="s">
        <v>10</v>
      </c>
      <c r="C42" s="11">
        <f>IFERROR(C41/C40,0)</f>
        <v>0.19549163571939626</v>
      </c>
      <c r="D42" s="11">
        <f>IFERROR(D41/D40,0)</f>
        <v>3.6514021453780493E-2</v>
      </c>
      <c r="E42" s="11">
        <f>IFERROR(E41/E40,0)</f>
        <v>3.6514021453780493E-2</v>
      </c>
      <c r="F42" s="65">
        <f>IFERROR(E42-C42,0)</f>
        <v>-0.15897761426561577</v>
      </c>
      <c r="G42" s="11">
        <f>IFERROR(G41/G40,0)</f>
        <v>0.57560461391879014</v>
      </c>
      <c r="H42" s="65">
        <f>IFERROR(E42-G42,0)</f>
        <v>-0.53909059246500968</v>
      </c>
      <c r="I42" s="20">
        <f>IFERROR(E42/C42-1,0)</f>
        <v>-0.81321952052111435</v>
      </c>
      <c r="J42" s="11">
        <f>IFERROR(E42/G42-1,0)</f>
        <v>-0.93656405704396928</v>
      </c>
      <c r="K42" s="12">
        <f>IFERROR(K41/K40,0)</f>
        <v>3.6514021453780493E-2</v>
      </c>
      <c r="L42" s="65">
        <f>IFERROR(E42-K42,0)</f>
        <v>0</v>
      </c>
      <c r="M42" s="129"/>
      <c r="N42" s="130"/>
    </row>
    <row r="43" spans="1:14" s="27" customFormat="1" ht="5.0999999999999996" customHeight="1" thickBot="1" x14ac:dyDescent="0.3">
      <c r="A43" s="5"/>
      <c r="B43" s="6"/>
      <c r="C43" s="7"/>
      <c r="D43" s="13"/>
      <c r="E43" s="14"/>
      <c r="F43" s="64"/>
      <c r="G43" s="13"/>
      <c r="H43" s="64"/>
      <c r="I43" s="21"/>
      <c r="J43" s="22"/>
      <c r="K43" s="51"/>
      <c r="L43" s="64"/>
      <c r="M43" s="129"/>
      <c r="N43" s="130"/>
    </row>
    <row r="44" spans="1:14" s="27" customFormat="1" ht="15" customHeight="1" thickBot="1" x14ac:dyDescent="0.3">
      <c r="A44" s="5"/>
      <c r="B44" s="6" t="s">
        <v>11</v>
      </c>
      <c r="C44" s="42">
        <f>SUM('Region Berlin'!C44+'Region Nord'!C44+'Region Südwest'!C44+'Region West'!C44+'Region Ost'!C44+'Region Süd'!C44+'Region Austria'!C44)</f>
        <v>69722.258736000003</v>
      </c>
      <c r="D44" s="42">
        <f>SUM('Region Berlin'!D44+'Region Nord'!D44+'Region Südwest'!D44+'Region West'!D44+'Region Ost'!D44+'Region Süd'!D44+'Region Austria'!D44)</f>
        <v>9310</v>
      </c>
      <c r="E44" s="43">
        <f>SUM('Region Berlin'!E44+'Region Nord'!E44+'Region Südwest'!E44+'Region West'!E44+'Region Ost'!E44+'Region Süd'!E44+'Region Austria'!E44)</f>
        <v>9310</v>
      </c>
      <c r="F44" s="64">
        <f>IFERROR(E44-C44,0)</f>
        <v>-60412.258736000003</v>
      </c>
      <c r="G44" s="42">
        <f>SUM('Region Berlin'!G44+'Region Nord'!G44+'Region Südwest'!G44+'Region West'!G44+'Region Ost'!G44+'Region Süd'!G44+'Region Austria'!G44)</f>
        <v>204810</v>
      </c>
      <c r="H44" s="64">
        <f>IFERROR(E44-G44,0)</f>
        <v>-195500</v>
      </c>
      <c r="I44" s="21">
        <f>IFERROR(E44/C44-1,0)</f>
        <v>-0.86647018945195287</v>
      </c>
      <c r="J44" s="22">
        <f>IFERROR(E44/G44-1,0)</f>
        <v>-0.95454323519359408</v>
      </c>
      <c r="K44" s="49">
        <f>SUM('Region Berlin'!K44+'Region Nord'!K44+'Region Südwest'!K44+'Region West'!K44+'Region Ost'!K44+'Region Süd'!K44+'Region Austria'!K44)</f>
        <v>9310</v>
      </c>
      <c r="L44" s="64">
        <f>IFERROR(E44-K44,0)</f>
        <v>0</v>
      </c>
      <c r="M44" s="129"/>
      <c r="N44" s="130"/>
    </row>
    <row r="45" spans="1:14" s="27" customFormat="1" ht="15" customHeight="1" thickBot="1" x14ac:dyDescent="0.3">
      <c r="A45" s="5"/>
      <c r="B45" s="6" t="s">
        <v>12</v>
      </c>
      <c r="C45" s="15">
        <f>IFERROR(C44/C41,0)</f>
        <v>1.5189041835174173</v>
      </c>
      <c r="D45" s="15">
        <f>IFERROR(D44/D41,0)</f>
        <v>1.1082014045946911</v>
      </c>
      <c r="E45" s="15">
        <f>IFERROR(E44/E41,0)</f>
        <v>1.1082014045946911</v>
      </c>
      <c r="F45" s="66">
        <f>IFERROR(E45-C45,0)</f>
        <v>-0.41070277892272622</v>
      </c>
      <c r="G45" s="15">
        <f>IFERROR(G44/G41,0)</f>
        <v>1.4426287243783897</v>
      </c>
      <c r="H45" s="66">
        <f>IFERROR(E45-G45,0)</f>
        <v>-0.33442731978369866</v>
      </c>
      <c r="I45" s="21"/>
      <c r="J45" s="22"/>
      <c r="K45" s="52">
        <f>IFERROR(K44/K41,0)</f>
        <v>1.1082014045946911</v>
      </c>
      <c r="L45" s="66">
        <f>IFERROR(E45-K45,0)</f>
        <v>0</v>
      </c>
      <c r="M45" s="129"/>
      <c r="N45" s="130"/>
    </row>
    <row r="46" spans="1:14" s="27" customFormat="1" ht="5.0999999999999996" customHeight="1" thickBot="1" x14ac:dyDescent="0.3">
      <c r="A46" s="5"/>
      <c r="B46" s="6"/>
      <c r="C46" s="7"/>
      <c r="D46" s="13"/>
      <c r="E46" s="14"/>
      <c r="F46" s="66"/>
      <c r="G46" s="13"/>
      <c r="H46" s="66"/>
      <c r="I46" s="21"/>
      <c r="J46" s="22"/>
      <c r="K46" s="51"/>
      <c r="L46" s="66"/>
      <c r="M46" s="129"/>
      <c r="N46" s="130"/>
    </row>
    <row r="47" spans="1:14" s="27" customFormat="1" ht="15" customHeight="1" thickBot="1" x14ac:dyDescent="0.3">
      <c r="A47" s="5"/>
      <c r="B47" s="6" t="s">
        <v>13</v>
      </c>
      <c r="C47" s="15">
        <f>IFERROR(C36/C41,0)</f>
        <v>85.823512797079417</v>
      </c>
      <c r="D47" s="15">
        <f>IFERROR(D36/D41,0)</f>
        <v>55.743152005713611</v>
      </c>
      <c r="E47" s="15">
        <f>IFERROR(E36/E41,0)</f>
        <v>55.743152005713611</v>
      </c>
      <c r="F47" s="66">
        <f>IFERROR(E47-C47,0)</f>
        <v>-30.080360791365806</v>
      </c>
      <c r="G47" s="15">
        <f>IFERROR(G36/G41,0)</f>
        <v>82.274143833204192</v>
      </c>
      <c r="H47" s="66">
        <f>IFERROR(E47-G47,0)</f>
        <v>-26.530991827490581</v>
      </c>
      <c r="I47" s="21">
        <f>IFERROR(E47/C47-1,0)</f>
        <v>-0.35049090640798664</v>
      </c>
      <c r="J47" s="22">
        <f>IFERROR(E47/G47-1,0)</f>
        <v>-0.32247059150536195</v>
      </c>
      <c r="K47" s="52">
        <f>IFERROR(K36/K41,0)</f>
        <v>55.743152005713597</v>
      </c>
      <c r="L47" s="66">
        <f>IFERROR(E47-K47,0)</f>
        <v>1.4210854715202004E-14</v>
      </c>
      <c r="M47" s="129"/>
      <c r="N47" s="130"/>
    </row>
    <row r="48" spans="1:14" s="35" customFormat="1" ht="15" customHeight="1" thickBot="1" x14ac:dyDescent="0.3">
      <c r="A48" s="9"/>
      <c r="B48" s="10" t="s">
        <v>14</v>
      </c>
      <c r="C48" s="16">
        <f>IFERROR(C36/C40,0)</f>
        <v>16.777778899885593</v>
      </c>
      <c r="D48" s="16">
        <f>IFERROR(D36/D40,0)</f>
        <v>2.0354066482379736</v>
      </c>
      <c r="E48" s="16">
        <f>IFERROR(E36/E40,0)</f>
        <v>2.0354066482379736</v>
      </c>
      <c r="F48" s="67">
        <f t="shared" ref="F48:F49" si="16">IFERROR(E48-C48,0)</f>
        <v>-14.74237225164762</v>
      </c>
      <c r="G48" s="16">
        <f>IFERROR(G36/G40,0)</f>
        <v>47.357376796610509</v>
      </c>
      <c r="H48" s="67">
        <f t="shared" ref="H48:H49" si="17">IFERROR(E48-G48,0)</f>
        <v>-45.321970148372536</v>
      </c>
      <c r="I48" s="20">
        <f>IFERROR(E48/C48-1,0)</f>
        <v>-0.87868438007298733</v>
      </c>
      <c r="J48" s="11">
        <f>IFERROR(E48/G48-1,0)</f>
        <v>-0.95702028309170084</v>
      </c>
      <c r="K48" s="53">
        <f>IFERROR(K36/K40,0)</f>
        <v>2.0354066482379731</v>
      </c>
      <c r="L48" s="67">
        <f>IFERROR(E48-K48,0)</f>
        <v>4.4408920985006262E-16</v>
      </c>
      <c r="M48" s="129"/>
      <c r="N48" s="130"/>
    </row>
    <row r="49" spans="1:14" ht="15" customHeight="1" thickBot="1" x14ac:dyDescent="0.3">
      <c r="A49" s="17"/>
      <c r="B49" s="18" t="s">
        <v>34</v>
      </c>
      <c r="C49" s="19">
        <f>IFERROR(C35/C41,0)</f>
        <v>120.49936989133715</v>
      </c>
      <c r="D49" s="19">
        <f>IFERROR(D35/D41,0)</f>
        <v>74.007722890132143</v>
      </c>
      <c r="E49" s="19">
        <f>IFERROR(E35/E41,0)</f>
        <v>74.007722890132143</v>
      </c>
      <c r="F49" s="69">
        <f t="shared" si="16"/>
        <v>-46.49164700120501</v>
      </c>
      <c r="G49" s="19">
        <f>IFERROR(G35/G41,0)</f>
        <v>120.92937578361627</v>
      </c>
      <c r="H49" s="69">
        <f t="shared" si="17"/>
        <v>-46.921652893484122</v>
      </c>
      <c r="I49" s="25">
        <f>IFERROR(E49/C49-1,0)</f>
        <v>-0.38582481421379911</v>
      </c>
      <c r="J49" s="26">
        <f>IFERROR(E49/G49-1,0)</f>
        <v>-0.38800872483988424</v>
      </c>
      <c r="K49" s="54">
        <f>IFERROR(K35/K41,0)</f>
        <v>74.007722890132129</v>
      </c>
      <c r="L49" s="69">
        <f>IFERROR(E49-K49,0)</f>
        <v>1.4210854715202004E-14</v>
      </c>
      <c r="M49" s="129"/>
      <c r="N49" s="130"/>
    </row>
    <row r="50" spans="1:14" s="27" customFormat="1" ht="15" customHeight="1" thickBot="1" x14ac:dyDescent="0.3">
      <c r="A50" s="1"/>
      <c r="B50" s="2" t="s">
        <v>23</v>
      </c>
      <c r="C50" s="3">
        <f>SUM(C51:C53)</f>
        <v>7741820.3950372674</v>
      </c>
      <c r="D50" s="3">
        <f>SUM(D51:D53)</f>
        <v>673659.89999999991</v>
      </c>
      <c r="E50" s="4">
        <f>SUM(E51:E53)</f>
        <v>673659.89999999991</v>
      </c>
      <c r="F50" s="68">
        <f>IFERROR(SUM(F51:F53),0)</f>
        <v>-7068160.4950372679</v>
      </c>
      <c r="G50" s="3">
        <f>SUM(G51:G53)</f>
        <v>10409779.52</v>
      </c>
      <c r="H50" s="68">
        <f>IFERROR(E50-G50,0)</f>
        <v>-9736119.6199999992</v>
      </c>
      <c r="I50" s="20">
        <f>IFERROR(E50/C50-1,0)</f>
        <v>-0.91298430270588093</v>
      </c>
      <c r="J50" s="11">
        <f>IFERROR(E50/G50-1,0)</f>
        <v>-0.93528586280759196</v>
      </c>
      <c r="K50" s="48">
        <f>SUM(K51:K53)</f>
        <v>673659.89999999991</v>
      </c>
      <c r="L50" s="68">
        <f>IFERROR(SUM(L51:L53),0)</f>
        <v>0</v>
      </c>
      <c r="M50" s="129"/>
      <c r="N50" s="130"/>
    </row>
    <row r="51" spans="1:14" s="27" customFormat="1" ht="15" customHeight="1" thickBot="1" x14ac:dyDescent="0.3">
      <c r="A51" s="5"/>
      <c r="B51" s="6" t="s">
        <v>5</v>
      </c>
      <c r="C51" s="42">
        <f>SUM('Region Berlin'!C51+'Region Nord'!C51+'Region Südwest'!C51+'Region West'!C51+'Region Ost'!C51+'Region Süd'!C51+'Region Austria'!C51)</f>
        <v>5375349.6596372267</v>
      </c>
      <c r="D51" s="42">
        <f>SUM('Region Berlin'!D51+'Region Nord'!D51+'Region Südwest'!D51+'Region West'!D51+'Region Ost'!D51+'Region Süd'!D51+'Region Austria'!D51)</f>
        <v>436672.38999999996</v>
      </c>
      <c r="E51" s="42">
        <f>SUM('Region Berlin'!E51+'Region Nord'!E51+'Region Südwest'!E51+'Region West'!E51+'Region Ost'!E51+'Region Süd'!E51+'Region Austria'!E51)</f>
        <v>436672.38999999996</v>
      </c>
      <c r="F51" s="64">
        <f>IFERROR(E51-C51,0)</f>
        <v>-4938677.2696372271</v>
      </c>
      <c r="G51" s="42">
        <f>SUM('Region Berlin'!G51+'Region Nord'!G51+'Region Südwest'!G51+'Region West'!G51+'Region Ost'!G51+'Region Süd'!G51+'Region Austria'!G51)</f>
        <v>4461579.87</v>
      </c>
      <c r="H51" s="64">
        <f t="shared" ref="H51:H53" si="18">IFERROR(E51-G51,0)</f>
        <v>-4024907.48</v>
      </c>
      <c r="I51" s="21">
        <f t="shared" ref="I51:I53" si="19">IFERROR(E51/C51-1,0)</f>
        <v>-0.91876390976406352</v>
      </c>
      <c r="J51" s="22">
        <f t="shared" ref="J51:J53" si="20">IFERROR(E51/G51-1,0)</f>
        <v>-0.90212606235378234</v>
      </c>
      <c r="K51" s="49">
        <f>SUM('Region Berlin'!K51+'Region Nord'!K51+'Region Südwest'!K51+'Region West'!K51+'Region Ost'!K51+'Region Süd'!K51+'Region Austria'!K51)</f>
        <v>436672.38999999996</v>
      </c>
      <c r="L51" s="64">
        <f>IFERROR(E51-K51,0)</f>
        <v>0</v>
      </c>
      <c r="M51" s="129"/>
      <c r="N51" s="130"/>
    </row>
    <row r="52" spans="1:14" s="27" customFormat="1" ht="15" customHeight="1" thickBot="1" x14ac:dyDescent="0.3">
      <c r="A52" s="5"/>
      <c r="B52" s="6" t="s">
        <v>6</v>
      </c>
      <c r="C52" s="42">
        <f>SUM('Region Berlin'!C52+'Region Nord'!C52+'Region Südwest'!C52+'Region West'!C52+'Region Ost'!C52+'Region Süd'!C52+'Region Austria'!C52)</f>
        <v>1698140.9545239359</v>
      </c>
      <c r="D52" s="42">
        <f>SUM('Region Berlin'!D52+'Region Nord'!D52+'Region Südwest'!D52+'Region West'!D52+'Region Ost'!D52+'Region Süd'!D52+'Region Austria'!D52)</f>
        <v>98912.290000000008</v>
      </c>
      <c r="E52" s="42">
        <f>SUM('Region Berlin'!E52+'Region Nord'!E52+'Region Südwest'!E52+'Region West'!E52+'Region Ost'!E52+'Region Süd'!E52+'Region Austria'!E52)</f>
        <v>98912.290000000008</v>
      </c>
      <c r="F52" s="64">
        <f t="shared" ref="F52:F53" si="21">IFERROR(E52-C52,0)</f>
        <v>-1599228.6645239359</v>
      </c>
      <c r="G52" s="42">
        <f>SUM('Region Berlin'!G52+'Region Nord'!G52+'Region Südwest'!G52+'Region West'!G52+'Region Ost'!G52+'Region Süd'!G52+'Region Austria'!G52)</f>
        <v>1516458.67</v>
      </c>
      <c r="H52" s="64">
        <f t="shared" si="18"/>
        <v>-1417546.38</v>
      </c>
      <c r="I52" s="21">
        <f t="shared" si="19"/>
        <v>-0.94175260320028642</v>
      </c>
      <c r="J52" s="22">
        <f t="shared" si="20"/>
        <v>-0.93477416037985395</v>
      </c>
      <c r="K52" s="49">
        <f>SUM('Region Berlin'!K52+'Region Nord'!K52+'Region Südwest'!K52+'Region West'!K52+'Region Ost'!K52+'Region Süd'!K52+'Region Austria'!K52)</f>
        <v>98912.290000000008</v>
      </c>
      <c r="L52" s="64">
        <f>IFERROR(E52-K52,0)</f>
        <v>0</v>
      </c>
      <c r="M52" s="129"/>
      <c r="N52" s="130"/>
    </row>
    <row r="53" spans="1:14" s="27" customFormat="1" ht="15" customHeight="1" thickBot="1" x14ac:dyDescent="0.3">
      <c r="A53" s="5"/>
      <c r="B53" s="6" t="s">
        <v>7</v>
      </c>
      <c r="C53" s="42">
        <f>SUM('Region Berlin'!C53+'Region Nord'!C53+'Region Südwest'!C53+'Region West'!C53+'Region Ost'!C53+'Region Süd'!C53+'Region Austria'!C53)</f>
        <v>668329.78087610472</v>
      </c>
      <c r="D53" s="42">
        <f>SUM('Region Berlin'!D53+'Region Nord'!D53+'Region Südwest'!D53+'Region West'!D53+'Region Ost'!D53+'Region Süd'!D53+'Region Austria'!D53)</f>
        <v>138075.21999999997</v>
      </c>
      <c r="E53" s="42">
        <f>SUM('Region Berlin'!E53+'Region Nord'!E53+'Region Südwest'!E53+'Region West'!E53+'Region Ost'!E53+'Region Süd'!E53+'Region Austria'!E53)</f>
        <v>138075.21999999997</v>
      </c>
      <c r="F53" s="64">
        <f t="shared" si="21"/>
        <v>-530254.56087610475</v>
      </c>
      <c r="G53" s="42">
        <f>SUM('Region Berlin'!G53+'Region Nord'!G53+'Region Südwest'!G53+'Region West'!G53+'Region Ost'!G53+'Region Süd'!G53+'Region Austria'!G53)</f>
        <v>4431740.9800000004</v>
      </c>
      <c r="H53" s="64">
        <f t="shared" si="18"/>
        <v>-4293665.7600000007</v>
      </c>
      <c r="I53" s="21">
        <f t="shared" si="19"/>
        <v>-0.79340256270040976</v>
      </c>
      <c r="J53" s="22">
        <f t="shared" si="20"/>
        <v>-0.9688440230096661</v>
      </c>
      <c r="K53" s="49">
        <f>SUM('Region Berlin'!K53+'Region Nord'!K53+'Region Südwest'!K53+'Region West'!K53+'Region Ost'!K53+'Region Süd'!K53+'Region Austria'!K53)</f>
        <v>138075.21999999997</v>
      </c>
      <c r="L53" s="64">
        <f>IFERROR(E53-K53,0)</f>
        <v>0</v>
      </c>
      <c r="M53" s="129"/>
      <c r="N53" s="130"/>
    </row>
    <row r="54" spans="1:14" s="27" customFormat="1" ht="5.0999999999999996" customHeight="1" thickBot="1" x14ac:dyDescent="0.3">
      <c r="A54" s="5"/>
      <c r="B54" s="6"/>
      <c r="C54" s="7"/>
      <c r="D54" s="7"/>
      <c r="E54" s="8"/>
      <c r="F54" s="64"/>
      <c r="G54" s="7"/>
      <c r="H54" s="64"/>
      <c r="I54" s="21"/>
      <c r="J54" s="21"/>
      <c r="K54" s="50"/>
      <c r="L54" s="64"/>
      <c r="M54" s="129"/>
      <c r="N54" s="130"/>
    </row>
    <row r="55" spans="1:14" s="27" customFormat="1" ht="15" customHeight="1" thickBot="1" x14ac:dyDescent="0.3">
      <c r="A55" s="5"/>
      <c r="B55" s="6" t="s">
        <v>8</v>
      </c>
      <c r="C55" s="42">
        <f>SUM('Region Berlin'!C55+'Region Nord'!C55+'Region Südwest'!C55+'Region West'!C55+'Region Ost'!C55+'Region Süd'!C55+'Region Austria'!C55)</f>
        <v>259966</v>
      </c>
      <c r="D55" s="42">
        <f>SUM('Region Berlin'!D55+'Region Nord'!D55+'Region Südwest'!D55+'Region West'!D55+'Region Ost'!D55+'Region Süd'!D55+'Region Austria'!D55)</f>
        <v>254727</v>
      </c>
      <c r="E55" s="43">
        <f>SUM('Region Berlin'!E55+'Region Nord'!E55+'Region Südwest'!E55+'Region West'!E55+'Region Ost'!E55+'Region Süd'!E55+'Region Austria'!E55)</f>
        <v>254727</v>
      </c>
      <c r="F55" s="64">
        <f>IFERROR(E55-C55,0)</f>
        <v>-5239</v>
      </c>
      <c r="G55" s="42">
        <f>SUM('Region Berlin'!G55+'Region Nord'!G55+'Region Südwest'!G55+'Region West'!G55+'Region Ost'!G55+'Region Süd'!G55+'Region Austria'!G55)</f>
        <v>263655</v>
      </c>
      <c r="H55" s="64">
        <f>IFERROR(E55-G55,0)</f>
        <v>-8928</v>
      </c>
      <c r="I55" s="23"/>
      <c r="J55" s="24"/>
      <c r="K55" s="49">
        <f>SUM('Region Berlin'!K55+'Region Nord'!K55+'Region Südwest'!K55+'Region West'!K55+'Region Ost'!K55+'Region Süd'!K55+'Region Austria'!K55)</f>
        <v>254727</v>
      </c>
      <c r="L55" s="64">
        <f>IFERROR(E55-K55,0)</f>
        <v>0</v>
      </c>
      <c r="M55" s="129"/>
      <c r="N55" s="130"/>
    </row>
    <row r="56" spans="1:14" s="27" customFormat="1" ht="15" customHeight="1" thickBot="1" x14ac:dyDescent="0.3">
      <c r="A56" s="5"/>
      <c r="B56" s="6" t="s">
        <v>9</v>
      </c>
      <c r="C56" s="42">
        <f>SUM('Region Berlin'!C56+'Region Nord'!C56+'Region Südwest'!C56+'Region West'!C56+'Region Ost'!C56+'Region Süd'!C56+'Region Austria'!C56)</f>
        <v>60826</v>
      </c>
      <c r="D56" s="42">
        <f>SUM('Region Berlin'!D56+'Region Nord'!D56+'Region Südwest'!D56+'Region West'!D56+'Region Ost'!D56+'Region Süd'!D56+'Region Austria'!D56)</f>
        <v>8215</v>
      </c>
      <c r="E56" s="43">
        <f>SUM('Region Berlin'!E56+'Region Nord'!E56+'Region Südwest'!E56+'Region West'!E56+'Region Ost'!E56+'Region Süd'!E56+'Region Austria'!E56)</f>
        <v>8215</v>
      </c>
      <c r="F56" s="64">
        <f>IFERROR(E56-C56,0)</f>
        <v>-52611</v>
      </c>
      <c r="G56" s="42">
        <f>SUM('Region Berlin'!G56+'Region Nord'!G56+'Region Südwest'!G56+'Region West'!G56+'Region Ost'!G56+'Region Süd'!G56+'Region Austria'!G56)</f>
        <v>57302</v>
      </c>
      <c r="H56" s="64">
        <f>IFERROR(E56-G56,0)</f>
        <v>-49087</v>
      </c>
      <c r="I56" s="23"/>
      <c r="J56" s="24"/>
      <c r="K56" s="49">
        <f>SUM('Region Berlin'!K56+'Region Nord'!K56+'Region Südwest'!K56+'Region West'!K56+'Region Ost'!K56+'Region Süd'!K56+'Region Austria'!K56)</f>
        <v>8215</v>
      </c>
      <c r="L56" s="64">
        <f>IFERROR(E56-K56,0)</f>
        <v>0</v>
      </c>
      <c r="M56" s="129"/>
      <c r="N56" s="130"/>
    </row>
    <row r="57" spans="1:14" s="35" customFormat="1" ht="15" customHeight="1" thickBot="1" x14ac:dyDescent="0.3">
      <c r="A57" s="9"/>
      <c r="B57" s="10" t="s">
        <v>10</v>
      </c>
      <c r="C57" s="11">
        <f>IFERROR(C56/C55,0)</f>
        <v>0.23397675080587463</v>
      </c>
      <c r="D57" s="11">
        <f>IFERROR(D56/D55,0)</f>
        <v>3.2250212973104542E-2</v>
      </c>
      <c r="E57" s="11">
        <f>IFERROR(E56/E55,0)</f>
        <v>3.2250212973104542E-2</v>
      </c>
      <c r="F57" s="65">
        <f>IFERROR(E57-C57,0)</f>
        <v>-0.20172653783277009</v>
      </c>
      <c r="G57" s="11">
        <f>IFERROR(G56/G55,0)</f>
        <v>0.21733705031196071</v>
      </c>
      <c r="H57" s="65">
        <f>IFERROR(E57-G57,0)</f>
        <v>-0.18508683733885617</v>
      </c>
      <c r="I57" s="20">
        <f>IFERROR(E57/C57-1,0)</f>
        <v>-0.86216488235678668</v>
      </c>
      <c r="J57" s="11">
        <f>IFERROR(E57/G57-1,0)</f>
        <v>-0.85161198734033927</v>
      </c>
      <c r="K57" s="12">
        <f>IFERROR(K56/K55,0)</f>
        <v>3.2250212973104542E-2</v>
      </c>
      <c r="L57" s="65">
        <f>IFERROR(E57-K57,0)</f>
        <v>0</v>
      </c>
      <c r="M57" s="129"/>
      <c r="N57" s="130"/>
    </row>
    <row r="58" spans="1:14" s="27" customFormat="1" ht="5.0999999999999996" customHeight="1" thickBot="1" x14ac:dyDescent="0.3">
      <c r="A58" s="5"/>
      <c r="B58" s="6"/>
      <c r="C58" s="7"/>
      <c r="D58" s="13"/>
      <c r="E58" s="14"/>
      <c r="F58" s="64"/>
      <c r="G58" s="13"/>
      <c r="H58" s="64"/>
      <c r="I58" s="21"/>
      <c r="J58" s="22"/>
      <c r="K58" s="51"/>
      <c r="L58" s="64"/>
      <c r="M58" s="129"/>
      <c r="N58" s="130"/>
    </row>
    <row r="59" spans="1:14" s="27" customFormat="1" ht="15" customHeight="1" thickBot="1" x14ac:dyDescent="0.3">
      <c r="A59" s="5"/>
      <c r="B59" s="6" t="s">
        <v>11</v>
      </c>
      <c r="C59" s="42">
        <f>SUM('Region Berlin'!C59+'Region Nord'!C59+'Region Südwest'!C59+'Region West'!C59+'Region Ost'!C59+'Region Süd'!C59+'Region Austria'!C59)</f>
        <v>88579.161521000002</v>
      </c>
      <c r="D59" s="42">
        <f>SUM('Region Berlin'!D59+'Region Nord'!D59+'Region Südwest'!D59+'Region West'!D59+'Region Ost'!D59+'Region Süd'!D59+'Region Austria'!D59)</f>
        <v>9029</v>
      </c>
      <c r="E59" s="43">
        <f>SUM('Region Berlin'!E59+'Region Nord'!E59+'Region Südwest'!E59+'Region West'!E59+'Region Ost'!E59+'Region Süd'!E59+'Region Austria'!E59)</f>
        <v>9029</v>
      </c>
      <c r="F59" s="64">
        <f>IFERROR(E59-C59,0)</f>
        <v>-79550.161521000002</v>
      </c>
      <c r="G59" s="42">
        <f>SUM('Region Berlin'!G59+'Region Nord'!G59+'Region Südwest'!G59+'Region West'!G59+'Region Ost'!G59+'Region Süd'!G59+'Region Austria'!G59)</f>
        <v>79520</v>
      </c>
      <c r="H59" s="64">
        <f>IFERROR(E59-G59,0)</f>
        <v>-70491</v>
      </c>
      <c r="I59" s="21">
        <f>IFERROR(E59/C59-1,0)</f>
        <v>-0.89806857679659291</v>
      </c>
      <c r="J59" s="22">
        <f>IFERROR(E59/G59-1,0)</f>
        <v>-0.88645623742454727</v>
      </c>
      <c r="K59" s="49">
        <f>SUM('Region Berlin'!K59+'Region Nord'!K59+'Region Südwest'!K59+'Region West'!K59+'Region Ost'!K59+'Region Süd'!K59+'Region Austria'!K59)</f>
        <v>9029</v>
      </c>
      <c r="L59" s="64">
        <f>IFERROR(E59-K59,0)</f>
        <v>0</v>
      </c>
      <c r="M59" s="129"/>
      <c r="N59" s="130"/>
    </row>
    <row r="60" spans="1:14" s="27" customFormat="1" ht="15" customHeight="1" thickBot="1" x14ac:dyDescent="0.3">
      <c r="A60" s="5"/>
      <c r="B60" s="6" t="s">
        <v>12</v>
      </c>
      <c r="C60" s="15">
        <f>IFERROR(C59/C56,0)</f>
        <v>1.4562713563443264</v>
      </c>
      <c r="D60" s="15">
        <f>IFERROR(D59/D56,0)</f>
        <v>1.099087035909921</v>
      </c>
      <c r="E60" s="15">
        <f>IFERROR(E59/E56,0)</f>
        <v>1.099087035909921</v>
      </c>
      <c r="F60" s="66">
        <f>IFERROR(E60-C60,0)</f>
        <v>-0.3571843204344054</v>
      </c>
      <c r="G60" s="15">
        <f>IFERROR(G59/G56,0)</f>
        <v>1.3877351575861228</v>
      </c>
      <c r="H60" s="66">
        <f>IFERROR(E60-G60,0)</f>
        <v>-0.2886481216762018</v>
      </c>
      <c r="I60" s="21"/>
      <c r="J60" s="22"/>
      <c r="K60" s="52">
        <f>IFERROR(K59/K56,0)</f>
        <v>1.099087035909921</v>
      </c>
      <c r="L60" s="66">
        <f>IFERROR(E60-K60,0)</f>
        <v>0</v>
      </c>
      <c r="M60" s="129"/>
      <c r="N60" s="130"/>
    </row>
    <row r="61" spans="1:14" s="27" customFormat="1" ht="5.0999999999999996" customHeight="1" thickBot="1" x14ac:dyDescent="0.3">
      <c r="A61" s="5"/>
      <c r="B61" s="6"/>
      <c r="C61" s="7"/>
      <c r="D61" s="13"/>
      <c r="E61" s="14"/>
      <c r="F61" s="66"/>
      <c r="G61" s="13"/>
      <c r="H61" s="66"/>
      <c r="I61" s="21"/>
      <c r="J61" s="22"/>
      <c r="K61" s="51"/>
      <c r="L61" s="66"/>
      <c r="M61" s="129"/>
      <c r="N61" s="130"/>
    </row>
    <row r="62" spans="1:14" s="27" customFormat="1" ht="15" customHeight="1" thickBot="1" x14ac:dyDescent="0.3">
      <c r="A62" s="5"/>
      <c r="B62" s="6" t="s">
        <v>13</v>
      </c>
      <c r="C62" s="15">
        <f>IFERROR(C51/C56,0)</f>
        <v>88.372565344379481</v>
      </c>
      <c r="D62" s="15">
        <f>IFERROR(D51/D56,0)</f>
        <v>53.155494826536817</v>
      </c>
      <c r="E62" s="15">
        <f>IFERROR(E51/E56,0)</f>
        <v>53.155494826536817</v>
      </c>
      <c r="F62" s="66">
        <f>IFERROR(E62-C62,0)</f>
        <v>-35.217070517842664</v>
      </c>
      <c r="G62" s="15">
        <f>IFERROR(G51/G56,0)</f>
        <v>77.860805382011108</v>
      </c>
      <c r="H62" s="66">
        <f>IFERROR(E62-G62,0)</f>
        <v>-24.705310555474291</v>
      </c>
      <c r="I62" s="21">
        <f>IFERROR(E62/C62-1,0)</f>
        <v>-0.39850682596578579</v>
      </c>
      <c r="J62" s="22">
        <f>IFERROR(E62/G62-1,0)</f>
        <v>-0.31730098904399706</v>
      </c>
      <c r="K62" s="52">
        <f>IFERROR(K51/K56,0)</f>
        <v>53.155494826536817</v>
      </c>
      <c r="L62" s="66">
        <f>IFERROR(E62-K62,0)</f>
        <v>0</v>
      </c>
      <c r="M62" s="129"/>
      <c r="N62" s="130"/>
    </row>
    <row r="63" spans="1:14" s="35" customFormat="1" ht="15" customHeight="1" thickBot="1" x14ac:dyDescent="0.3">
      <c r="A63" s="9"/>
      <c r="B63" s="10" t="s">
        <v>14</v>
      </c>
      <c r="C63" s="16">
        <f>IFERROR(C51/C55,0)</f>
        <v>20.677125699657751</v>
      </c>
      <c r="D63" s="16">
        <f>IFERROR(D51/D55,0)</f>
        <v>1.7142760288465688</v>
      </c>
      <c r="E63" s="16">
        <f>IFERROR(E51/E55,0)</f>
        <v>1.7142760288465688</v>
      </c>
      <c r="F63" s="67">
        <f t="shared" ref="F63:F64" si="22">IFERROR(E63-C63,0)</f>
        <v>-18.962849670811181</v>
      </c>
      <c r="G63" s="16">
        <f>IFERROR(G51/G55,0)</f>
        <v>16.922037776639929</v>
      </c>
      <c r="H63" s="67">
        <f t="shared" ref="H63:H64" si="23">IFERROR(E63-G63,0)</f>
        <v>-15.207761747793359</v>
      </c>
      <c r="I63" s="20">
        <f>IFERROR(E63/C63-1,0)</f>
        <v>-0.91709311759540424</v>
      </c>
      <c r="J63" s="11">
        <f>IFERROR(E63/G63-1,0)</f>
        <v>-0.89869565051952283</v>
      </c>
      <c r="K63" s="53">
        <f>IFERROR(K51/K55,0)</f>
        <v>1.7142760288465688</v>
      </c>
      <c r="L63" s="67">
        <f>IFERROR(E63-K63,0)</f>
        <v>0</v>
      </c>
      <c r="M63" s="129"/>
      <c r="N63" s="130"/>
    </row>
    <row r="64" spans="1:14" ht="15" customHeight="1" thickBot="1" x14ac:dyDescent="0.3">
      <c r="A64" s="17"/>
      <c r="B64" s="18" t="s">
        <v>34</v>
      </c>
      <c r="C64" s="19">
        <f>IFERROR(C50/C56,0)</f>
        <v>127.27814413305605</v>
      </c>
      <c r="D64" s="19">
        <f>IFERROR(D50/D56,0)</f>
        <v>82.003639683505767</v>
      </c>
      <c r="E64" s="19">
        <f>IFERROR(E50/E56,0)</f>
        <v>82.003639683505767</v>
      </c>
      <c r="F64" s="69">
        <f t="shared" si="22"/>
        <v>-45.274504449550278</v>
      </c>
      <c r="G64" s="19">
        <f>IFERROR(G50/G56,0)</f>
        <v>181.66520400684095</v>
      </c>
      <c r="H64" s="69">
        <f t="shared" si="23"/>
        <v>-99.661564323335185</v>
      </c>
      <c r="I64" s="25">
        <f>IFERROR(E64/C64-1,0)</f>
        <v>-0.35571310972463976</v>
      </c>
      <c r="J64" s="26">
        <f>IFERROR(E64/G64-1,0)</f>
        <v>-0.54860018388321752</v>
      </c>
      <c r="K64" s="54">
        <f>IFERROR(K50/K56,0)</f>
        <v>82.003639683505767</v>
      </c>
      <c r="L64" s="69">
        <f>IFERROR(E64-K64,0)</f>
        <v>0</v>
      </c>
      <c r="M64" s="129"/>
      <c r="N64" s="130"/>
    </row>
    <row r="65" spans="1:14" s="27" customFormat="1" ht="15" customHeight="1" thickBot="1" x14ac:dyDescent="0.3">
      <c r="A65" s="1"/>
      <c r="B65" s="2" t="s">
        <v>24</v>
      </c>
      <c r="C65" s="3">
        <f>SUM(C66:C68)</f>
        <v>11910070.316876782</v>
      </c>
      <c r="D65" s="3">
        <f>SUM(D66:D68)</f>
        <v>591212.43000000005</v>
      </c>
      <c r="E65" s="4">
        <f>SUM(E66:E68)</f>
        <v>591212.43000000005</v>
      </c>
      <c r="F65" s="68">
        <f>IFERROR(SUM(F66:F68),0)</f>
        <v>-11318857.886876781</v>
      </c>
      <c r="G65" s="3">
        <f>SUM(G66:G68)</f>
        <v>1091893.01</v>
      </c>
      <c r="H65" s="68">
        <f>IFERROR(E65-G65,0)</f>
        <v>-500680.57999999996</v>
      </c>
      <c r="I65" s="20">
        <f>IFERROR(E65/C65-1,0)</f>
        <v>-0.95036029055493976</v>
      </c>
      <c r="J65" s="11">
        <f>IFERROR(E65/G65-1,0)</f>
        <v>-0.45854362599134135</v>
      </c>
      <c r="K65" s="48">
        <f>SUM(K66:K68)</f>
        <v>591212.43000000005</v>
      </c>
      <c r="L65" s="68">
        <f>IFERROR(SUM(L66:L68),0)</f>
        <v>2.9103830456733704E-11</v>
      </c>
      <c r="M65" s="129"/>
      <c r="N65" s="130"/>
    </row>
    <row r="66" spans="1:14" s="27" customFormat="1" ht="15" customHeight="1" thickBot="1" x14ac:dyDescent="0.3">
      <c r="A66" s="5"/>
      <c r="B66" s="6" t="s">
        <v>5</v>
      </c>
      <c r="C66" s="42">
        <f>SUM('Region Berlin'!C66+'Region Nord'!C66+'Region Südwest'!C66+'Region West'!C66+'Region Ost'!C66+'Region Süd'!C66+'Region Austria'!C66)</f>
        <v>8620839.5216269791</v>
      </c>
      <c r="D66" s="42">
        <f>SUM('Region Berlin'!D66+'Region Nord'!D66+'Region Südwest'!D66+'Region West'!D66+'Region Ost'!D66+'Region Süd'!D66+'Region Austria'!D66)</f>
        <v>382741.29000000004</v>
      </c>
      <c r="E66" s="42">
        <f>SUM('Region Berlin'!E66+'Region Nord'!E66+'Region Südwest'!E66+'Region West'!E66+'Region Ost'!E66+'Region Süd'!E66+'Region Austria'!E66)</f>
        <v>382741.29000000004</v>
      </c>
      <c r="F66" s="64">
        <f>IFERROR(E66-C66,0)</f>
        <v>-8238098.2316269791</v>
      </c>
      <c r="G66" s="42">
        <f>SUM('Region Berlin'!G66+'Region Nord'!G66+'Region Südwest'!G66+'Region West'!G66+'Region Ost'!G66+'Region Süd'!G66+'Region Austria'!G66)</f>
        <v>367771.39999999997</v>
      </c>
      <c r="H66" s="64">
        <f t="shared" ref="H66:H68" si="24">IFERROR(E66-G66,0)</f>
        <v>14969.890000000072</v>
      </c>
      <c r="I66" s="21">
        <f t="shared" ref="I66:I68" si="25">IFERROR(E66/C66-1,0)</f>
        <v>-0.95560278218382066</v>
      </c>
      <c r="J66" s="22">
        <f t="shared" ref="J66:J68" si="26">IFERROR(E66/G66-1,0)</f>
        <v>4.0704334268515829E-2</v>
      </c>
      <c r="K66" s="49">
        <f>SUM('Region Berlin'!K66+'Region Nord'!K66+'Region Südwest'!K66+'Region West'!K66+'Region Ost'!K66+'Region Süd'!K66+'Region Austria'!K66)</f>
        <v>382741.29000000004</v>
      </c>
      <c r="L66" s="64">
        <f>IFERROR(E66-K66,0)</f>
        <v>0</v>
      </c>
      <c r="M66" s="129"/>
      <c r="N66" s="130"/>
    </row>
    <row r="67" spans="1:14" s="27" customFormat="1" ht="15" customHeight="1" thickBot="1" x14ac:dyDescent="0.3">
      <c r="A67" s="5"/>
      <c r="B67" s="6" t="s">
        <v>6</v>
      </c>
      <c r="C67" s="42">
        <f>SUM('Region Berlin'!C67+'Region Nord'!C67+'Region Südwest'!C67+'Region West'!C67+'Region Ost'!C67+'Region Süd'!C67+'Region Austria'!C67)</f>
        <v>2370122.7293863944</v>
      </c>
      <c r="D67" s="42">
        <f>SUM('Region Berlin'!D67+'Region Nord'!D67+'Region Südwest'!D67+'Region West'!D67+'Region Ost'!D67+'Region Süd'!D67+'Region Austria'!D67)</f>
        <v>116494.49000000003</v>
      </c>
      <c r="E67" s="42">
        <f>SUM('Region Berlin'!E67+'Region Nord'!E67+'Region Südwest'!E67+'Region West'!E67+'Region Ost'!E67+'Region Süd'!E67+'Region Austria'!E67)</f>
        <v>116494.49000000003</v>
      </c>
      <c r="F67" s="64">
        <f t="shared" ref="F67:F68" si="27">IFERROR(E67-C67,0)</f>
        <v>-2253628.2393863942</v>
      </c>
      <c r="G67" s="42">
        <f>SUM('Region Berlin'!G67+'Region Nord'!G67+'Region Südwest'!G67+'Region West'!G67+'Region Ost'!G67+'Region Süd'!G67+'Region Austria'!G67)</f>
        <v>23974.510000000002</v>
      </c>
      <c r="H67" s="64">
        <f t="shared" si="24"/>
        <v>92519.98000000004</v>
      </c>
      <c r="I67" s="21">
        <f t="shared" si="25"/>
        <v>-0.95084875202637309</v>
      </c>
      <c r="J67" s="22">
        <f t="shared" si="26"/>
        <v>3.8590978501750408</v>
      </c>
      <c r="K67" s="49">
        <f>SUM('Region Berlin'!K67+'Region Nord'!K67+'Region Südwest'!K67+'Region West'!K67+'Region Ost'!K67+'Region Süd'!K67+'Region Austria'!K67)</f>
        <v>116494.49</v>
      </c>
      <c r="L67" s="64">
        <f>IFERROR(E67-K67,0)</f>
        <v>2.9103830456733704E-11</v>
      </c>
      <c r="M67" s="129"/>
      <c r="N67" s="130"/>
    </row>
    <row r="68" spans="1:14" s="27" customFormat="1" ht="15" customHeight="1" thickBot="1" x14ac:dyDescent="0.3">
      <c r="A68" s="5"/>
      <c r="B68" s="6" t="s">
        <v>7</v>
      </c>
      <c r="C68" s="42">
        <f>SUM('Region Berlin'!C68+'Region Nord'!C68+'Region Südwest'!C68+'Region West'!C68+'Region Ost'!C68+'Region Süd'!C68+'Region Austria'!C68)</f>
        <v>919108.06586340838</v>
      </c>
      <c r="D68" s="42">
        <f>SUM('Region Berlin'!D68+'Region Nord'!D68+'Region Südwest'!D68+'Region West'!D68+'Region Ost'!D68+'Region Süd'!D68+'Region Austria'!D68)</f>
        <v>91976.65</v>
      </c>
      <c r="E68" s="42">
        <f>SUM('Region Berlin'!E68+'Region Nord'!E68+'Region Südwest'!E68+'Region West'!E68+'Region Ost'!E68+'Region Süd'!E68+'Region Austria'!E68)</f>
        <v>91976.65</v>
      </c>
      <c r="F68" s="64">
        <f t="shared" si="27"/>
        <v>-827131.41586340836</v>
      </c>
      <c r="G68" s="42">
        <f>SUM('Region Berlin'!G68+'Region Nord'!G68+'Region Südwest'!G68+'Region West'!G68+'Region Ost'!G68+'Region Süd'!G68+'Region Austria'!G68)</f>
        <v>700147.1</v>
      </c>
      <c r="H68" s="64">
        <f t="shared" si="24"/>
        <v>-608170.44999999995</v>
      </c>
      <c r="I68" s="21">
        <f t="shared" si="25"/>
        <v>-0.89992836161915601</v>
      </c>
      <c r="J68" s="22">
        <f t="shared" si="26"/>
        <v>-0.86863239167883433</v>
      </c>
      <c r="K68" s="49">
        <f>SUM('Region Berlin'!K68+'Region Nord'!K68+'Region Südwest'!K68+'Region West'!K68+'Region Ost'!K68+'Region Süd'!K68+'Region Austria'!K68)</f>
        <v>91976.65</v>
      </c>
      <c r="L68" s="64">
        <f>IFERROR(E68-K68,0)</f>
        <v>0</v>
      </c>
      <c r="M68" s="129"/>
      <c r="N68" s="130"/>
    </row>
    <row r="69" spans="1:14" s="27" customFormat="1" ht="5.0999999999999996" customHeight="1" thickBot="1" x14ac:dyDescent="0.3">
      <c r="A69" s="5"/>
      <c r="B69" s="6"/>
      <c r="C69" s="7"/>
      <c r="D69" s="7"/>
      <c r="E69" s="8"/>
      <c r="F69" s="64"/>
      <c r="G69" s="7"/>
      <c r="H69" s="64"/>
      <c r="I69" s="21"/>
      <c r="J69" s="21"/>
      <c r="K69" s="50"/>
      <c r="L69" s="64"/>
      <c r="M69" s="129"/>
      <c r="N69" s="130"/>
    </row>
    <row r="70" spans="1:14" s="27" customFormat="1" ht="15" customHeight="1" thickBot="1" x14ac:dyDescent="0.3">
      <c r="A70" s="5"/>
      <c r="B70" s="6" t="s">
        <v>8</v>
      </c>
      <c r="C70" s="42">
        <f>SUM('Region Berlin'!C70+'Region Nord'!C70+'Region Südwest'!C70+'Region West'!C70+'Region Ost'!C70+'Region Süd'!C70+'Region Austria'!C70)</f>
        <v>251580</v>
      </c>
      <c r="D70" s="42">
        <f>SUM('Region Berlin'!D70+'Region Nord'!D70+'Region Südwest'!D70+'Region West'!D70+'Region Ost'!D70+'Region Süd'!D70+'Region Austria'!D70)</f>
        <v>246510</v>
      </c>
      <c r="E70" s="43">
        <f>SUM('Region Berlin'!E70+'Region Nord'!E70+'Region Südwest'!E70+'Region West'!E70+'Region Ost'!E70+'Region Süd'!E70+'Region Austria'!E70)</f>
        <v>246510</v>
      </c>
      <c r="F70" s="64">
        <f>IFERROR(E70-C70,0)</f>
        <v>-5070</v>
      </c>
      <c r="G70" s="42">
        <f>SUM('Region Berlin'!G70+'Region Nord'!G70+'Region Südwest'!G70+'Region West'!G70+'Region Ost'!G70+'Region Süd'!G70+'Region Austria'!G70)</f>
        <v>255150</v>
      </c>
      <c r="H70" s="64">
        <f>IFERROR(E70-G70,0)</f>
        <v>-8640</v>
      </c>
      <c r="I70" s="23"/>
      <c r="J70" s="24"/>
      <c r="K70" s="49">
        <f>SUM('Region Berlin'!K70+'Region Nord'!K70+'Region Südwest'!K70+'Region West'!K70+'Region Ost'!K70+'Region Süd'!K70+'Region Austria'!K70)</f>
        <v>246510</v>
      </c>
      <c r="L70" s="64">
        <f>IFERROR(E70-K70,0)</f>
        <v>0</v>
      </c>
      <c r="M70" s="129"/>
      <c r="N70" s="130"/>
    </row>
    <row r="71" spans="1:14" s="27" customFormat="1" ht="15" customHeight="1" thickBot="1" x14ac:dyDescent="0.3">
      <c r="A71" s="5"/>
      <c r="B71" s="6" t="s">
        <v>9</v>
      </c>
      <c r="C71" s="42">
        <f>SUM('Region Berlin'!C71+'Region Nord'!C71+'Region Südwest'!C71+'Region West'!C71+'Region Ost'!C71+'Region Süd'!C71+'Region Austria'!C71)</f>
        <v>94104</v>
      </c>
      <c r="D71" s="42">
        <f>SUM('Region Berlin'!D71+'Region Nord'!D71+'Region Südwest'!D71+'Region West'!D71+'Region Ost'!D71+'Region Süd'!D71+'Region Austria'!D71)</f>
        <v>7344</v>
      </c>
      <c r="E71" s="43">
        <f>SUM('Region Berlin'!E71+'Region Nord'!E71+'Region Südwest'!E71+'Region West'!E71+'Region Ost'!E71+'Region Süd'!E71+'Region Austria'!E71)</f>
        <v>7344</v>
      </c>
      <c r="F71" s="64">
        <f>IFERROR(E71-C71,0)</f>
        <v>-86760</v>
      </c>
      <c r="G71" s="42">
        <f>SUM('Region Berlin'!G71+'Region Nord'!G71+'Region Südwest'!G71+'Region West'!G71+'Region Ost'!G71+'Region Süd'!G71+'Region Austria'!G71)</f>
        <v>5643</v>
      </c>
      <c r="H71" s="64">
        <f>IFERROR(E71-G71,0)</f>
        <v>1701</v>
      </c>
      <c r="I71" s="23"/>
      <c r="J71" s="24"/>
      <c r="K71" s="49">
        <f>SUM('Region Berlin'!K71+'Region Nord'!K71+'Region Südwest'!K71+'Region West'!K71+'Region Ost'!K71+'Region Süd'!K71+'Region Austria'!K71)</f>
        <v>7344</v>
      </c>
      <c r="L71" s="64">
        <f>IFERROR(E71-K71,0)</f>
        <v>0</v>
      </c>
      <c r="M71" s="129"/>
      <c r="N71" s="130"/>
    </row>
    <row r="72" spans="1:14" s="35" customFormat="1" ht="15" customHeight="1" thickBot="1" x14ac:dyDescent="0.3">
      <c r="A72" s="9"/>
      <c r="B72" s="10" t="s">
        <v>10</v>
      </c>
      <c r="C72" s="11">
        <f>IFERROR(C71/C70,0)</f>
        <v>0.37405199141426188</v>
      </c>
      <c r="D72" s="11">
        <f>IFERROR(D71/D70,0)</f>
        <v>2.9791894852135816E-2</v>
      </c>
      <c r="E72" s="11">
        <f>IFERROR(E71/E70,0)</f>
        <v>2.9791894852135816E-2</v>
      </c>
      <c r="F72" s="65">
        <f>IFERROR(E72-C72,0)</f>
        <v>-0.34426009656212608</v>
      </c>
      <c r="G72" s="11">
        <f>IFERROR(G71/G70,0)</f>
        <v>2.2116402116402117E-2</v>
      </c>
      <c r="H72" s="65">
        <f>IFERROR(E72-G72,0)</f>
        <v>7.6754927357336987E-3</v>
      </c>
      <c r="I72" s="20">
        <f>IFERROR(E72/C72-1,0)</f>
        <v>-0.92035359913605874</v>
      </c>
      <c r="J72" s="11">
        <f>IFERROR(E72/G72-1,0)</f>
        <v>0.34704979116116474</v>
      </c>
      <c r="K72" s="12">
        <f>IFERROR(K71/K70,0)</f>
        <v>2.9791894852135816E-2</v>
      </c>
      <c r="L72" s="65">
        <f>IFERROR(E72-K72,0)</f>
        <v>0</v>
      </c>
      <c r="M72" s="129"/>
      <c r="N72" s="130"/>
    </row>
    <row r="73" spans="1:14" s="27" customFormat="1" ht="5.0999999999999996" customHeight="1" thickBot="1" x14ac:dyDescent="0.3">
      <c r="A73" s="5"/>
      <c r="B73" s="6"/>
      <c r="C73" s="7"/>
      <c r="D73" s="13"/>
      <c r="E73" s="14"/>
      <c r="F73" s="64"/>
      <c r="G73" s="13"/>
      <c r="H73" s="64"/>
      <c r="I73" s="21"/>
      <c r="J73" s="22"/>
      <c r="K73" s="51"/>
      <c r="L73" s="64"/>
      <c r="M73" s="129"/>
      <c r="N73" s="130"/>
    </row>
    <row r="74" spans="1:14" s="27" customFormat="1" ht="15" customHeight="1" thickBot="1" x14ac:dyDescent="0.3">
      <c r="A74" s="5"/>
      <c r="B74" s="6" t="s">
        <v>11</v>
      </c>
      <c r="C74" s="42">
        <f>SUM('Region Berlin'!C74+'Region Nord'!C74+'Region Südwest'!C74+'Region West'!C74+'Region Ost'!C74+'Region Süd'!C74+'Region Austria'!C74)</f>
        <v>148015.5913</v>
      </c>
      <c r="D74" s="42">
        <f>SUM('Region Berlin'!D74+'Region Nord'!D74+'Region Südwest'!D74+'Region West'!D74+'Region Ost'!D74+'Region Süd'!D74+'Region Austria'!D74)</f>
        <v>8075</v>
      </c>
      <c r="E74" s="43">
        <f>SUM('Region Berlin'!E74+'Region Nord'!E74+'Region Südwest'!E74+'Region West'!E74+'Region Ost'!E74+'Region Süd'!E74+'Region Austria'!E74)</f>
        <v>8075</v>
      </c>
      <c r="F74" s="64">
        <f>IFERROR(E74-C74,0)</f>
        <v>-139940.5913</v>
      </c>
      <c r="G74" s="42">
        <f>SUM('Region Berlin'!G74+'Region Nord'!G74+'Region Südwest'!G74+'Region West'!G74+'Region Ost'!G74+'Region Süd'!G74+'Region Austria'!G74)</f>
        <v>6153</v>
      </c>
      <c r="H74" s="64">
        <f>IFERROR(E74-G74,0)</f>
        <v>1922</v>
      </c>
      <c r="I74" s="21">
        <f>IFERROR(E74/C74-1,0)</f>
        <v>-0.94544493638083382</v>
      </c>
      <c r="J74" s="22">
        <f>IFERROR(E74/G74-1,0)</f>
        <v>0.31236795059320666</v>
      </c>
      <c r="K74" s="49">
        <f>SUM('Region Berlin'!K74+'Region Nord'!K74+'Region Südwest'!K74+'Region West'!K74+'Region Ost'!K74+'Region Süd'!K74+'Region Austria'!K74)</f>
        <v>8075</v>
      </c>
      <c r="L74" s="64">
        <f>IFERROR(E74-K74,0)</f>
        <v>0</v>
      </c>
      <c r="M74" s="129"/>
      <c r="N74" s="130"/>
    </row>
    <row r="75" spans="1:14" s="27" customFormat="1" ht="15" customHeight="1" thickBot="1" x14ac:dyDescent="0.3">
      <c r="A75" s="5"/>
      <c r="B75" s="6" t="s">
        <v>12</v>
      </c>
      <c r="C75" s="15">
        <f>IFERROR(C74/C71,0)</f>
        <v>1.5728937271529371</v>
      </c>
      <c r="D75" s="15">
        <f>IFERROR(D74/D71,0)</f>
        <v>1.099537037037037</v>
      </c>
      <c r="E75" s="15">
        <f>IFERROR(E74/E71,0)</f>
        <v>1.099537037037037</v>
      </c>
      <c r="F75" s="66">
        <f>IFERROR(E75-C75,0)</f>
        <v>-0.47335669011590009</v>
      </c>
      <c r="G75" s="15">
        <f>IFERROR(G74/G71,0)</f>
        <v>1.0903774587985113</v>
      </c>
      <c r="H75" s="66">
        <f>IFERROR(E75-G75,0)</f>
        <v>9.1595782385256452E-3</v>
      </c>
      <c r="I75" s="21"/>
      <c r="J75" s="22"/>
      <c r="K75" s="52">
        <f>IFERROR(K74/K71,0)</f>
        <v>1.099537037037037</v>
      </c>
      <c r="L75" s="66">
        <f>IFERROR(E75-K75,0)</f>
        <v>0</v>
      </c>
      <c r="M75" s="129"/>
      <c r="N75" s="130"/>
    </row>
    <row r="76" spans="1:14" s="27" customFormat="1" ht="5.0999999999999996" customHeight="1" thickBot="1" x14ac:dyDescent="0.3">
      <c r="A76" s="5"/>
      <c r="B76" s="6"/>
      <c r="C76" s="7"/>
      <c r="D76" s="13"/>
      <c r="E76" s="14"/>
      <c r="F76" s="66"/>
      <c r="G76" s="13"/>
      <c r="H76" s="66"/>
      <c r="I76" s="21"/>
      <c r="J76" s="22"/>
      <c r="K76" s="51"/>
      <c r="L76" s="66"/>
      <c r="M76" s="129"/>
      <c r="N76" s="130"/>
    </row>
    <row r="77" spans="1:14" s="27" customFormat="1" ht="15" customHeight="1" thickBot="1" x14ac:dyDescent="0.3">
      <c r="A77" s="5"/>
      <c r="B77" s="6" t="s">
        <v>13</v>
      </c>
      <c r="C77" s="15">
        <f>IFERROR(C66/C71,0)</f>
        <v>91.609703324268679</v>
      </c>
      <c r="D77" s="15">
        <f>IFERROR(D66/D71,0)</f>
        <v>52.116188725490204</v>
      </c>
      <c r="E77" s="15">
        <f>IFERROR(E66/E71,0)</f>
        <v>52.116188725490204</v>
      </c>
      <c r="F77" s="66">
        <f>IFERROR(E77-C77,0)</f>
        <v>-39.493514598778475</v>
      </c>
      <c r="G77" s="15">
        <f>IFERROR(G66/G71,0)</f>
        <v>65.173028530923261</v>
      </c>
      <c r="H77" s="66">
        <f>IFERROR(E77-G77,0)</f>
        <v>-13.056839805433057</v>
      </c>
      <c r="I77" s="21">
        <f>IFERROR(E77/C77-1,0)</f>
        <v>-0.4311062383750357</v>
      </c>
      <c r="J77" s="22">
        <f>IFERROR(E77/G77-1,0)</f>
        <v>-0.2003411549186771</v>
      </c>
      <c r="K77" s="52">
        <f>IFERROR(K66/K71,0)</f>
        <v>52.116188725490204</v>
      </c>
      <c r="L77" s="66">
        <f>IFERROR(E77-K77,0)</f>
        <v>0</v>
      </c>
      <c r="M77" s="129"/>
      <c r="N77" s="130"/>
    </row>
    <row r="78" spans="1:14" s="35" customFormat="1" ht="15" customHeight="1" thickBot="1" x14ac:dyDescent="0.3">
      <c r="A78" s="9"/>
      <c r="B78" s="10" t="s">
        <v>14</v>
      </c>
      <c r="C78" s="16">
        <f>IFERROR(C66/C70,0)</f>
        <v>34.266791961312421</v>
      </c>
      <c r="D78" s="16">
        <f>IFERROR(D66/D70,0)</f>
        <v>1.5526400146038701</v>
      </c>
      <c r="E78" s="16">
        <f>IFERROR(E66/E70,0)</f>
        <v>1.5526400146038701</v>
      </c>
      <c r="F78" s="67">
        <f t="shared" ref="F78:F79" si="28">IFERROR(E78-C78,0)</f>
        <v>-32.714151946708554</v>
      </c>
      <c r="G78" s="16">
        <f>IFERROR(G66/G70,0)</f>
        <v>1.4413929061336468</v>
      </c>
      <c r="H78" s="67">
        <f t="shared" ref="H78:H79" si="29">IFERROR(E78-G78,0)</f>
        <v>0.11124710847022334</v>
      </c>
      <c r="I78" s="20">
        <f>IFERROR(E78/C78-1,0)</f>
        <v>-0.95468965941262263</v>
      </c>
      <c r="J78" s="11">
        <f>IFERROR(E78/G78-1,0)</f>
        <v>7.7180280266974322E-2</v>
      </c>
      <c r="K78" s="53">
        <f>IFERROR(K66/K70,0)</f>
        <v>1.5526400146038701</v>
      </c>
      <c r="L78" s="67">
        <f>IFERROR(E78-K78,0)</f>
        <v>0</v>
      </c>
      <c r="M78" s="129"/>
      <c r="N78" s="130"/>
    </row>
    <row r="79" spans="1:14" ht="15" customHeight="1" thickBot="1" x14ac:dyDescent="0.3">
      <c r="A79" s="17"/>
      <c r="B79" s="18" t="s">
        <v>34</v>
      </c>
      <c r="C79" s="19">
        <f>IFERROR(C65/C71,0)</f>
        <v>126.56284872988164</v>
      </c>
      <c r="D79" s="19">
        <f>IFERROR(D65/D71,0)</f>
        <v>80.50278186274511</v>
      </c>
      <c r="E79" s="19">
        <f>IFERROR(E65/E71,0)</f>
        <v>80.50278186274511</v>
      </c>
      <c r="F79" s="69">
        <f t="shared" si="28"/>
        <v>-46.060066867136527</v>
      </c>
      <c r="G79" s="19">
        <f>IFERROR(G65/G71,0)</f>
        <v>193.49512847776006</v>
      </c>
      <c r="H79" s="69">
        <f t="shared" si="29"/>
        <v>-112.99234661501495</v>
      </c>
      <c r="I79" s="25">
        <f>IFERROR(E79/C79-1,0)</f>
        <v>-0.36393038975790448</v>
      </c>
      <c r="J79" s="26">
        <f>IFERROR(E79/G79-1,0)</f>
        <v>-0.58395447732422912</v>
      </c>
      <c r="K79" s="54">
        <f>IFERROR(K65/K71,0)</f>
        <v>80.50278186274511</v>
      </c>
      <c r="L79" s="69">
        <f>IFERROR(E79-K79,0)</f>
        <v>0</v>
      </c>
      <c r="M79" s="129"/>
      <c r="N79" s="130"/>
    </row>
    <row r="80" spans="1:14" s="27" customFormat="1" ht="15" customHeight="1" thickBot="1" x14ac:dyDescent="0.3">
      <c r="A80" s="1"/>
      <c r="B80" s="2" t="s">
        <v>25</v>
      </c>
      <c r="C80" s="3">
        <f>SUM(C81:C83)</f>
        <v>14212376.787807848</v>
      </c>
      <c r="D80" s="3">
        <f>SUM(D81:D83)</f>
        <v>1670668.4300000002</v>
      </c>
      <c r="E80" s="4">
        <f>SUM(E81:E83)</f>
        <v>1670668.4300000002</v>
      </c>
      <c r="F80" s="68">
        <f>IFERROR(SUM(F81:F83),0)</f>
        <v>-12541708.357807847</v>
      </c>
      <c r="G80" s="3">
        <f>SUM(G81:G83)</f>
        <v>2696800.52</v>
      </c>
      <c r="H80" s="68">
        <f>IFERROR(E80-G80,0)</f>
        <v>-1026132.0899999999</v>
      </c>
      <c r="I80" s="20">
        <f>IFERROR(E80/C80-1,0)</f>
        <v>-0.88244975102030854</v>
      </c>
      <c r="J80" s="11">
        <f>IFERROR(E80/G80-1,0)</f>
        <v>-0.38049981168054647</v>
      </c>
      <c r="K80" s="48">
        <f>SUM(K81:K83)</f>
        <v>1670668.4300000002</v>
      </c>
      <c r="L80" s="68">
        <f>IFERROR(SUM(L81:L83),0)</f>
        <v>5.8207660913467407E-11</v>
      </c>
      <c r="M80" s="129"/>
      <c r="N80" s="130"/>
    </row>
    <row r="81" spans="1:14" s="27" customFormat="1" ht="15" customHeight="1" thickBot="1" x14ac:dyDescent="0.3">
      <c r="A81" s="5"/>
      <c r="B81" s="6" t="s">
        <v>5</v>
      </c>
      <c r="C81" s="42">
        <f>SUM('Region Berlin'!C81+'Region Nord'!C81+'Region Südwest'!C81+'Region West'!C81+'Region Ost'!C81+'Region Süd'!C81+'Region Austria'!C81)</f>
        <v>10350638.303861178</v>
      </c>
      <c r="D81" s="42">
        <f>SUM('Region Berlin'!D81+'Region Nord'!D81+'Region Südwest'!D81+'Region West'!D81+'Region Ost'!D81+'Region Süd'!D81+'Region Austria'!D81)</f>
        <v>1120578.1200000001</v>
      </c>
      <c r="E81" s="42">
        <f>SUM('Region Berlin'!E81+'Region Nord'!E81+'Region Südwest'!E81+'Region West'!E81+'Region Ost'!E81+'Region Süd'!E81+'Region Austria'!E81)</f>
        <v>1120578.1200000001</v>
      </c>
      <c r="F81" s="64">
        <f>IFERROR(E81-C81,0)</f>
        <v>-9230060.1838611774</v>
      </c>
      <c r="G81" s="42">
        <f>SUM('Region Berlin'!G81+'Region Nord'!G81+'Region Südwest'!G81+'Region West'!G81+'Region Ost'!G81+'Region Süd'!G81+'Region Austria'!G81)</f>
        <v>1554253.55</v>
      </c>
      <c r="H81" s="64">
        <f t="shared" ref="H81:H83" si="30">IFERROR(E81-G81,0)</f>
        <v>-433675.42999999993</v>
      </c>
      <c r="I81" s="21">
        <f t="shared" ref="I81:I83" si="31">IFERROR(E81/C81-1,0)</f>
        <v>-0.89173825931276318</v>
      </c>
      <c r="J81" s="22">
        <f t="shared" ref="J81:J83" si="32">IFERROR(E81/G81-1,0)</f>
        <v>-0.27902489268884079</v>
      </c>
      <c r="K81" s="49">
        <f>SUM('Region Berlin'!K81+'Region Nord'!K81+'Region Südwest'!K81+'Region West'!K81+'Region Ost'!K81+'Region Süd'!K81+'Region Austria'!K81)</f>
        <v>1120578.1200000001</v>
      </c>
      <c r="L81" s="64">
        <f>IFERROR(E81-K81,0)</f>
        <v>0</v>
      </c>
      <c r="M81" s="129"/>
      <c r="N81" s="130"/>
    </row>
    <row r="82" spans="1:14" s="27" customFormat="1" ht="15" customHeight="1" thickBot="1" x14ac:dyDescent="0.3">
      <c r="A82" s="5"/>
      <c r="B82" s="6" t="s">
        <v>6</v>
      </c>
      <c r="C82" s="42">
        <f>SUM('Region Berlin'!C82+'Region Nord'!C82+'Region Südwest'!C82+'Region West'!C82+'Region Ost'!C82+'Region Süd'!C82+'Region Austria'!C82)</f>
        <v>2791223.150215738</v>
      </c>
      <c r="D82" s="42">
        <f>SUM('Region Berlin'!D82+'Region Nord'!D82+'Region Südwest'!D82+'Region West'!D82+'Region Ost'!D82+'Region Süd'!D82+'Region Austria'!D82)</f>
        <v>325441.28000000003</v>
      </c>
      <c r="E82" s="42">
        <f>SUM('Region Berlin'!E82+'Region Nord'!E82+'Region Südwest'!E82+'Region West'!E82+'Region Ost'!E82+'Region Süd'!E82+'Region Austria'!E82)</f>
        <v>325441.28000000003</v>
      </c>
      <c r="F82" s="64">
        <f t="shared" ref="F82:F83" si="33">IFERROR(E82-C82,0)</f>
        <v>-2465781.8702157382</v>
      </c>
      <c r="G82" s="42">
        <f>SUM('Region Berlin'!G82+'Region Nord'!G82+'Region Südwest'!G82+'Region West'!G82+'Region Ost'!G82+'Region Süd'!G82+'Region Austria'!G82)</f>
        <v>292784.57</v>
      </c>
      <c r="H82" s="64">
        <f t="shared" si="30"/>
        <v>32656.710000000021</v>
      </c>
      <c r="I82" s="21">
        <f t="shared" si="31"/>
        <v>-0.88340549555314263</v>
      </c>
      <c r="J82" s="22">
        <f t="shared" si="32"/>
        <v>0.11153835736630535</v>
      </c>
      <c r="K82" s="49">
        <f>SUM('Region Berlin'!K82+'Region Nord'!K82+'Region Südwest'!K82+'Region West'!K82+'Region Ost'!K82+'Region Süd'!K82+'Region Austria'!K82)</f>
        <v>325441.27999999997</v>
      </c>
      <c r="L82" s="64">
        <f>IFERROR(E82-K82,0)</f>
        <v>5.8207660913467407E-11</v>
      </c>
      <c r="M82" s="129"/>
      <c r="N82" s="130"/>
    </row>
    <row r="83" spans="1:14" s="27" customFormat="1" ht="15" customHeight="1" thickBot="1" x14ac:dyDescent="0.3">
      <c r="A83" s="5"/>
      <c r="B83" s="6" t="s">
        <v>7</v>
      </c>
      <c r="C83" s="42">
        <f>SUM('Region Berlin'!C83+'Region Nord'!C83+'Region Südwest'!C83+'Region West'!C83+'Region Ost'!C83+'Region Süd'!C83+'Region Austria'!C83)</f>
        <v>1070515.3337309314</v>
      </c>
      <c r="D83" s="42">
        <f>SUM('Region Berlin'!D83+'Region Nord'!D83+'Region Südwest'!D83+'Region West'!D83+'Region Ost'!D83+'Region Süd'!D83+'Region Austria'!D83)</f>
        <v>224649.03</v>
      </c>
      <c r="E83" s="42">
        <f>SUM('Region Berlin'!E83+'Region Nord'!E83+'Region Südwest'!E83+'Region West'!E83+'Region Ost'!E83+'Region Süd'!E83+'Region Austria'!E83)</f>
        <v>224649.03</v>
      </c>
      <c r="F83" s="64">
        <f t="shared" si="33"/>
        <v>-845866.30373093137</v>
      </c>
      <c r="G83" s="42">
        <f>SUM('Region Berlin'!G83+'Region Nord'!G83+'Region Südwest'!G83+'Region West'!G83+'Region Ost'!G83+'Region Süd'!G83+'Region Austria'!G83)</f>
        <v>849762.4</v>
      </c>
      <c r="H83" s="64">
        <f t="shared" si="30"/>
        <v>-625113.37</v>
      </c>
      <c r="I83" s="21">
        <f t="shared" si="31"/>
        <v>-0.79014870416002436</v>
      </c>
      <c r="J83" s="22">
        <f t="shared" si="32"/>
        <v>-0.73563312521241231</v>
      </c>
      <c r="K83" s="49">
        <f>SUM('Region Berlin'!K83+'Region Nord'!K83+'Region Südwest'!K83+'Region West'!K83+'Region Ost'!K83+'Region Süd'!K83+'Region Austria'!K83)</f>
        <v>224649.03</v>
      </c>
      <c r="L83" s="64">
        <f>IFERROR(E83-K83,0)</f>
        <v>0</v>
      </c>
      <c r="M83" s="129"/>
      <c r="N83" s="130"/>
    </row>
    <row r="84" spans="1:14" s="27" customFormat="1" ht="5.0999999999999996" customHeight="1" thickBot="1" x14ac:dyDescent="0.3">
      <c r="A84" s="5"/>
      <c r="B84" s="6"/>
      <c r="C84" s="7"/>
      <c r="D84" s="7"/>
      <c r="E84" s="8"/>
      <c r="F84" s="64"/>
      <c r="G84" s="7"/>
      <c r="H84" s="64"/>
      <c r="I84" s="21"/>
      <c r="J84" s="21"/>
      <c r="K84" s="50"/>
      <c r="L84" s="64"/>
      <c r="M84" s="129"/>
      <c r="N84" s="130"/>
    </row>
    <row r="85" spans="1:14" s="27" customFormat="1" ht="15" customHeight="1" thickBot="1" x14ac:dyDescent="0.3">
      <c r="A85" s="5"/>
      <c r="B85" s="6" t="s">
        <v>8</v>
      </c>
      <c r="C85" s="42">
        <f>SUM('Region Berlin'!C85+'Region Nord'!C85+'Region Südwest'!C85+'Region West'!C85+'Region Ost'!C85+'Region Süd'!C85+'Region Austria'!C85)</f>
        <v>259966</v>
      </c>
      <c r="D85" s="42">
        <f>SUM('Region Berlin'!D85+'Region Nord'!D85+'Region Südwest'!D85+'Region West'!D85+'Region Ost'!D85+'Region Süd'!D85+'Region Austria'!D85)</f>
        <v>258416</v>
      </c>
      <c r="E85" s="43">
        <f>SUM('Region Berlin'!E85+'Region Nord'!E85+'Region Südwest'!E85+'Region West'!E85+'Region Ost'!E85+'Region Süd'!E85+'Region Austria'!E85)</f>
        <v>258416</v>
      </c>
      <c r="F85" s="64">
        <f>IFERROR(E85-C85,0)</f>
        <v>-1550</v>
      </c>
      <c r="G85" s="42">
        <f>SUM('Region Berlin'!G85+'Region Nord'!G85+'Region Südwest'!G85+'Region West'!G85+'Region Ost'!G85+'Region Süd'!G85+'Region Austria'!G85)</f>
        <v>263655</v>
      </c>
      <c r="H85" s="64">
        <f>IFERROR(E85-G85,0)</f>
        <v>-5239</v>
      </c>
      <c r="I85" s="23"/>
      <c r="J85" s="24"/>
      <c r="K85" s="49">
        <f>SUM('Region Berlin'!K85+'Region Nord'!K85+'Region Südwest'!K85+'Region West'!K85+'Region Ost'!K85+'Region Süd'!K85+'Region Austria'!K85)</f>
        <v>258416</v>
      </c>
      <c r="L85" s="64">
        <f>IFERROR(E85-K85,0)</f>
        <v>0</v>
      </c>
      <c r="M85" s="129"/>
      <c r="N85" s="130"/>
    </row>
    <row r="86" spans="1:14" s="27" customFormat="1" ht="15" customHeight="1" thickBot="1" x14ac:dyDescent="0.3">
      <c r="A86" s="5"/>
      <c r="B86" s="6" t="s">
        <v>9</v>
      </c>
      <c r="C86" s="42">
        <f>SUM('Region Berlin'!C86+'Region Nord'!C86+'Region Südwest'!C86+'Region West'!C86+'Region Ost'!C86+'Region Süd'!C86+'Region Austria'!C86)</f>
        <v>106914</v>
      </c>
      <c r="D86" s="42">
        <f>SUM('Region Berlin'!D86+'Region Nord'!D86+'Region Südwest'!D86+'Region West'!D86+'Region Ost'!D86+'Region Süd'!D86+'Region Austria'!D86)</f>
        <v>17243</v>
      </c>
      <c r="E86" s="43">
        <f>SUM('Region Berlin'!E86+'Region Nord'!E86+'Region Südwest'!E86+'Region West'!E86+'Region Ost'!E86+'Region Süd'!E86+'Region Austria'!E86)</f>
        <v>17243</v>
      </c>
      <c r="F86" s="64">
        <f>IFERROR(E86-C86,0)</f>
        <v>-89671</v>
      </c>
      <c r="G86" s="42">
        <f>SUM('Region Berlin'!G86+'Region Nord'!G86+'Region Südwest'!G86+'Region West'!G86+'Region Ost'!G86+'Region Süd'!G86+'Region Austria'!G86)</f>
        <v>23076</v>
      </c>
      <c r="H86" s="64">
        <f>IFERROR(E86-G86,0)</f>
        <v>-5833</v>
      </c>
      <c r="I86" s="23"/>
      <c r="J86" s="24"/>
      <c r="K86" s="49">
        <f>SUM('Region Berlin'!K86+'Region Nord'!K86+'Region Südwest'!K86+'Region West'!K86+'Region Ost'!K86+'Region Süd'!K86+'Region Austria'!K86)</f>
        <v>17243</v>
      </c>
      <c r="L86" s="64">
        <f>IFERROR(E86-K86,0)</f>
        <v>0</v>
      </c>
      <c r="M86" s="129"/>
      <c r="N86" s="130"/>
    </row>
    <row r="87" spans="1:14" s="35" customFormat="1" ht="15" customHeight="1" thickBot="1" x14ac:dyDescent="0.3">
      <c r="A87" s="9"/>
      <c r="B87" s="10" t="s">
        <v>10</v>
      </c>
      <c r="C87" s="11">
        <f>IFERROR(C86/C85,0)</f>
        <v>0.41126147265411633</v>
      </c>
      <c r="D87" s="11">
        <f>IFERROR(D86/D85,0)</f>
        <v>6.6725744535942044E-2</v>
      </c>
      <c r="E87" s="11">
        <f>IFERROR(E86/E85,0)</f>
        <v>6.6725744535942044E-2</v>
      </c>
      <c r="F87" s="65">
        <f>IFERROR(E87-C87,0)</f>
        <v>-0.34453572811817429</v>
      </c>
      <c r="G87" s="11">
        <f>IFERROR(G86/G85,0)</f>
        <v>8.7523468168629465E-2</v>
      </c>
      <c r="H87" s="65">
        <f>IFERROR(E87-G87,0)</f>
        <v>-2.079772363268742E-2</v>
      </c>
      <c r="I87" s="20">
        <f>IFERROR(E87/C87-1,0)</f>
        <v>-0.83775347565304159</v>
      </c>
      <c r="J87" s="11">
        <f>IFERROR(E87/G87-1,0)</f>
        <v>-0.23762453737113021</v>
      </c>
      <c r="K87" s="12">
        <f>IFERROR(K86/K85,0)</f>
        <v>6.6725744535942044E-2</v>
      </c>
      <c r="L87" s="65">
        <f>IFERROR(E87-K87,0)</f>
        <v>0</v>
      </c>
      <c r="M87" s="129"/>
      <c r="N87" s="130"/>
    </row>
    <row r="88" spans="1:14" s="27" customFormat="1" ht="5.0999999999999996" customHeight="1" thickBot="1" x14ac:dyDescent="0.3">
      <c r="A88" s="5"/>
      <c r="B88" s="6"/>
      <c r="C88" s="7"/>
      <c r="D88" s="13"/>
      <c r="E88" s="14"/>
      <c r="F88" s="64"/>
      <c r="G88" s="13"/>
      <c r="H88" s="64"/>
      <c r="I88" s="21"/>
      <c r="J88" s="22"/>
      <c r="K88" s="51"/>
      <c r="L88" s="64"/>
      <c r="M88" s="129"/>
      <c r="N88" s="130"/>
    </row>
    <row r="89" spans="1:14" s="27" customFormat="1" ht="15" customHeight="1" thickBot="1" x14ac:dyDescent="0.3">
      <c r="A89" s="5"/>
      <c r="B89" s="6" t="s">
        <v>11</v>
      </c>
      <c r="C89" s="42">
        <f>SUM('Region Berlin'!C89+'Region Nord'!C89+'Region Südwest'!C89+'Region West'!C89+'Region Ost'!C89+'Region Süd'!C89+'Region Austria'!C89)</f>
        <v>163870.26225</v>
      </c>
      <c r="D89" s="42">
        <f>SUM('Region Berlin'!D89+'Region Nord'!D89+'Region Südwest'!D89+'Region West'!D89+'Region Ost'!D89+'Region Süd'!D89+'Region Austria'!D89)</f>
        <v>24416</v>
      </c>
      <c r="E89" s="43">
        <f>SUM('Region Berlin'!E89+'Region Nord'!E89+'Region Südwest'!E89+'Region West'!E89+'Region Ost'!E89+'Region Süd'!E89+'Region Austria'!E89)</f>
        <v>24416</v>
      </c>
      <c r="F89" s="64">
        <f>IFERROR(E89-C89,0)</f>
        <v>-139454.26225</v>
      </c>
      <c r="G89" s="42">
        <f>SUM('Region Berlin'!G89+'Region Nord'!G89+'Region Südwest'!G89+'Region West'!G89+'Region Ost'!G89+'Region Süd'!G89+'Region Austria'!G89)</f>
        <v>30148</v>
      </c>
      <c r="H89" s="64">
        <f>IFERROR(E89-G89,0)</f>
        <v>-5732</v>
      </c>
      <c r="I89" s="21">
        <f>IFERROR(E89/C89-1,0)</f>
        <v>-0.85100408295709551</v>
      </c>
      <c r="J89" s="22">
        <f>IFERROR(E89/G89-1,0)</f>
        <v>-0.19012869842112246</v>
      </c>
      <c r="K89" s="49">
        <f>SUM('Region Berlin'!K89+'Region Nord'!K89+'Region Südwest'!K89+'Region West'!K89+'Region Ost'!K89+'Region Süd'!K89+'Region Austria'!K89)</f>
        <v>24416</v>
      </c>
      <c r="L89" s="64">
        <f>IFERROR(E89-K89,0)</f>
        <v>0</v>
      </c>
      <c r="M89" s="129"/>
      <c r="N89" s="130"/>
    </row>
    <row r="90" spans="1:14" s="27" customFormat="1" ht="15" customHeight="1" thickBot="1" x14ac:dyDescent="0.3">
      <c r="A90" s="5"/>
      <c r="B90" s="6" t="s">
        <v>12</v>
      </c>
      <c r="C90" s="15">
        <f>IFERROR(C89/C86,0)</f>
        <v>1.5327296916213031</v>
      </c>
      <c r="D90" s="15">
        <f>IFERROR(D89/D86,0)</f>
        <v>1.4159948964797309</v>
      </c>
      <c r="E90" s="15">
        <f>IFERROR(E89/E86,0)</f>
        <v>1.4159948964797309</v>
      </c>
      <c r="F90" s="66">
        <f>IFERROR(E90-C90,0)</f>
        <v>-0.11673479514157226</v>
      </c>
      <c r="G90" s="15">
        <f>IFERROR(G89/G86,0)</f>
        <v>1.3064655919570116</v>
      </c>
      <c r="H90" s="66">
        <f>IFERROR(E90-G90,0)</f>
        <v>0.10952930452271925</v>
      </c>
      <c r="I90" s="21"/>
      <c r="J90" s="22"/>
      <c r="K90" s="52">
        <f>IFERROR(K89/K86,0)</f>
        <v>1.4159948964797309</v>
      </c>
      <c r="L90" s="66">
        <f>IFERROR(E90-K90,0)</f>
        <v>0</v>
      </c>
      <c r="M90" s="129"/>
      <c r="N90" s="130"/>
    </row>
    <row r="91" spans="1:14" s="27" customFormat="1" ht="5.0999999999999996" customHeight="1" thickBot="1" x14ac:dyDescent="0.3">
      <c r="A91" s="5"/>
      <c r="B91" s="6"/>
      <c r="C91" s="7"/>
      <c r="D91" s="13"/>
      <c r="E91" s="14"/>
      <c r="F91" s="66"/>
      <c r="G91" s="13"/>
      <c r="H91" s="66"/>
      <c r="I91" s="21"/>
      <c r="J91" s="22"/>
      <c r="K91" s="51"/>
      <c r="L91" s="66"/>
      <c r="M91" s="129"/>
      <c r="N91" s="130"/>
    </row>
    <row r="92" spans="1:14" s="27" customFormat="1" ht="15" customHeight="1" thickBot="1" x14ac:dyDescent="0.3">
      <c r="A92" s="5"/>
      <c r="B92" s="6" t="s">
        <v>13</v>
      </c>
      <c r="C92" s="15">
        <f>IFERROR(C81/C86,0)</f>
        <v>96.812749535712612</v>
      </c>
      <c r="D92" s="15">
        <f>IFERROR(D81/D86,0)</f>
        <v>64.987422142318636</v>
      </c>
      <c r="E92" s="15">
        <f>IFERROR(E81/E86,0)</f>
        <v>64.987422142318636</v>
      </c>
      <c r="F92" s="66">
        <f>IFERROR(E92-C92,0)</f>
        <v>-31.825327393393977</v>
      </c>
      <c r="G92" s="15">
        <f>IFERROR(G81/G86,0)</f>
        <v>67.353681313919225</v>
      </c>
      <c r="H92" s="66">
        <f>IFERROR(E92-G92,0)</f>
        <v>-2.3662591716005892</v>
      </c>
      <c r="I92" s="21">
        <f>IFERROR(E92/C92-1,0)</f>
        <v>-0.32873074616741615</v>
      </c>
      <c r="J92" s="22">
        <f>IFERROR(E92/G92-1,0)</f>
        <v>-3.5131846180345039E-2</v>
      </c>
      <c r="K92" s="52">
        <f>IFERROR(K81/K86,0)</f>
        <v>64.987422142318636</v>
      </c>
      <c r="L92" s="66">
        <f>IFERROR(E92-K92,0)</f>
        <v>0</v>
      </c>
      <c r="M92" s="129"/>
      <c r="N92" s="130"/>
    </row>
    <row r="93" spans="1:14" s="35" customFormat="1" ht="15" customHeight="1" thickBot="1" x14ac:dyDescent="0.3">
      <c r="A93" s="9"/>
      <c r="B93" s="10" t="s">
        <v>14</v>
      </c>
      <c r="C93" s="16">
        <f>IFERROR(C81/C85,0)</f>
        <v>39.815353945751284</v>
      </c>
      <c r="D93" s="16">
        <f>IFERROR(D81/D85,0)</f>
        <v>4.3363341279177767</v>
      </c>
      <c r="E93" s="16">
        <f>IFERROR(E81/E85,0)</f>
        <v>4.3363341279177767</v>
      </c>
      <c r="F93" s="67">
        <f t="shared" ref="F93:F94" si="34">IFERROR(E93-C93,0)</f>
        <v>-35.479019817833503</v>
      </c>
      <c r="G93" s="16">
        <f>IFERROR(G81/G85,0)</f>
        <v>5.895027782518822</v>
      </c>
      <c r="H93" s="67">
        <f t="shared" ref="H93:H94" si="35">IFERROR(E93-G93,0)</f>
        <v>-1.5586936546010453</v>
      </c>
      <c r="I93" s="20">
        <f>IFERROR(E93/C93-1,0)</f>
        <v>-0.89108889666468705</v>
      </c>
      <c r="J93" s="11">
        <f>IFERROR(E93/G93-1,0)</f>
        <v>-0.26440819485587697</v>
      </c>
      <c r="K93" s="53">
        <f>IFERROR(K81/K85,0)</f>
        <v>4.3363341279177767</v>
      </c>
      <c r="L93" s="67">
        <f>IFERROR(E93-K93,0)</f>
        <v>0</v>
      </c>
      <c r="M93" s="129"/>
      <c r="N93" s="130"/>
    </row>
    <row r="94" spans="1:14" ht="15" customHeight="1" thickBot="1" x14ac:dyDescent="0.3">
      <c r="A94" s="17"/>
      <c r="B94" s="18" t="s">
        <v>34</v>
      </c>
      <c r="C94" s="19">
        <f>IFERROR(C80/C86,0)</f>
        <v>132.93279446852469</v>
      </c>
      <c r="D94" s="19">
        <f>IFERROR(D80/D86,0)</f>
        <v>96.88966131183669</v>
      </c>
      <c r="E94" s="19">
        <f>IFERROR(E80/E86,0)</f>
        <v>96.88966131183669</v>
      </c>
      <c r="F94" s="69">
        <f t="shared" si="34"/>
        <v>-36.043133156688</v>
      </c>
      <c r="G94" s="19">
        <f>IFERROR(G80/G86,0)</f>
        <v>116.86603050788699</v>
      </c>
      <c r="H94" s="69">
        <f t="shared" si="35"/>
        <v>-19.9763691960503</v>
      </c>
      <c r="I94" s="25">
        <f>IFERROR(E94/C94-1,0)</f>
        <v>-0.27113800850114644</v>
      </c>
      <c r="J94" s="26">
        <f>IFERROR(E94/G94-1,0)</f>
        <v>-0.17093392416286568</v>
      </c>
      <c r="K94" s="54">
        <f>IFERROR(K80/K86,0)</f>
        <v>96.88966131183669</v>
      </c>
      <c r="L94" s="69">
        <f>IFERROR(E94-K94,0)</f>
        <v>0</v>
      </c>
      <c r="M94" s="129"/>
      <c r="N94" s="130"/>
    </row>
    <row r="95" spans="1:14" s="27" customFormat="1" ht="15" customHeight="1" thickBot="1" x14ac:dyDescent="0.3">
      <c r="A95" s="1"/>
      <c r="B95" s="2" t="s">
        <v>26</v>
      </c>
      <c r="C95" s="3">
        <f>SUM(C96:C98)</f>
        <v>14732249.586410165</v>
      </c>
      <c r="D95" s="3">
        <f>SUM(D96:D98)</f>
        <v>7034099.7200000007</v>
      </c>
      <c r="E95" s="4">
        <f>SUM(E96:E98)</f>
        <v>7034099.7200000007</v>
      </c>
      <c r="F95" s="68">
        <f>IFERROR(SUM(F96:F98),0)</f>
        <v>-7698149.8664101623</v>
      </c>
      <c r="G95" s="3">
        <f>SUM(G96:G98)</f>
        <v>6412561.3000000007</v>
      </c>
      <c r="H95" s="68">
        <f>IFERROR(E95-G95,0)</f>
        <v>621538.41999999993</v>
      </c>
      <c r="I95" s="20">
        <f>IFERROR(E95/C95-1,0)</f>
        <v>-0.5225372962396293</v>
      </c>
      <c r="J95" s="11">
        <f>IFERROR(E95/G95-1,0)</f>
        <v>9.692514284424858E-2</v>
      </c>
      <c r="K95" s="48">
        <f>SUM(K96:K98)</f>
        <v>7034099.7200000007</v>
      </c>
      <c r="L95" s="68">
        <f>IFERROR(SUM(L96:L98),0)</f>
        <v>0</v>
      </c>
      <c r="M95" s="129"/>
      <c r="N95" s="130"/>
    </row>
    <row r="96" spans="1:14" s="27" customFormat="1" ht="15" customHeight="1" thickBot="1" x14ac:dyDescent="0.3">
      <c r="A96" s="5"/>
      <c r="B96" s="6" t="s">
        <v>5</v>
      </c>
      <c r="C96" s="42">
        <f>SUM('Region Berlin'!C96+'Region Nord'!C96+'Region Südwest'!C96+'Region West'!C96+'Region Ost'!C96+'Region Süd'!C96+'Region Austria'!C96)</f>
        <v>10793760.758370439</v>
      </c>
      <c r="D96" s="42">
        <f>SUM('Region Berlin'!D96+'Region Nord'!D96+'Region Südwest'!D96+'Region West'!D96+'Region Ost'!D96+'Region Süd'!D96+'Region Austria'!D96)</f>
        <v>5120250.040000001</v>
      </c>
      <c r="E96" s="42">
        <f>SUM('Region Berlin'!E96+'Region Nord'!E96+'Region Südwest'!E96+'Region West'!E96+'Region Ost'!E96+'Region Süd'!E96+'Region Austria'!E96)</f>
        <v>5120250.040000001</v>
      </c>
      <c r="F96" s="64">
        <f>IFERROR(E96-C96,0)</f>
        <v>-5673510.7183704376</v>
      </c>
      <c r="G96" s="42">
        <f>SUM('Region Berlin'!G96+'Region Nord'!G96+'Region Südwest'!G96+'Region West'!G96+'Region Ost'!G96+'Region Süd'!G96+'Region Austria'!G96)</f>
        <v>3721625.5100000002</v>
      </c>
      <c r="H96" s="64">
        <f t="shared" ref="H96:H98" si="36">IFERROR(E96-G96,0)</f>
        <v>1398624.5300000007</v>
      </c>
      <c r="I96" s="21">
        <f t="shared" ref="I96:I98" si="37">IFERROR(E96/C96-1,0)</f>
        <v>-0.52562872620376488</v>
      </c>
      <c r="J96" s="22">
        <f t="shared" ref="J96:J98" si="38">IFERROR(E96/G96-1,0)</f>
        <v>0.37581012013215709</v>
      </c>
      <c r="K96" s="49">
        <f>SUM('Region Berlin'!K96+'Region Nord'!K96+'Region Südwest'!K96+'Region West'!K96+'Region Ost'!K96+'Region Süd'!K96+'Region Austria'!K96)</f>
        <v>5120250.040000001</v>
      </c>
      <c r="L96" s="64">
        <f>IFERROR(E96-K96,0)</f>
        <v>0</v>
      </c>
      <c r="M96" s="129"/>
      <c r="N96" s="130"/>
    </row>
    <row r="97" spans="1:14" s="27" customFormat="1" ht="15" customHeight="1" thickBot="1" x14ac:dyDescent="0.3">
      <c r="A97" s="5"/>
      <c r="B97" s="6" t="s">
        <v>6</v>
      </c>
      <c r="C97" s="42">
        <f>SUM('Region Berlin'!C97+'Region Nord'!C97+'Region Südwest'!C97+'Region West'!C97+'Region Ost'!C97+'Region Süd'!C97+'Region Austria'!C97)</f>
        <v>2845147.99731878</v>
      </c>
      <c r="D97" s="42">
        <f>SUM('Region Berlin'!D97+'Region Nord'!D97+'Region Südwest'!D97+'Region West'!D97+'Region Ost'!D97+'Region Süd'!D97+'Region Austria'!D97)</f>
        <v>1344308.21</v>
      </c>
      <c r="E97" s="42">
        <f>SUM('Region Berlin'!E97+'Region Nord'!E97+'Region Südwest'!E97+'Region West'!E97+'Region Ost'!E97+'Region Süd'!E97+'Region Austria'!E97)</f>
        <v>1344308.21</v>
      </c>
      <c r="F97" s="64">
        <f t="shared" ref="F97:F98" si="39">IFERROR(E97-C97,0)</f>
        <v>-1500839.7873187801</v>
      </c>
      <c r="G97" s="42">
        <f>SUM('Region Berlin'!G97+'Region Nord'!G97+'Region Südwest'!G97+'Region West'!G97+'Region Ost'!G97+'Region Süd'!G97+'Region Austria'!G97)</f>
        <v>728010.47</v>
      </c>
      <c r="H97" s="64">
        <f t="shared" si="36"/>
        <v>616297.74</v>
      </c>
      <c r="I97" s="21">
        <f t="shared" si="37"/>
        <v>-0.52750851229290929</v>
      </c>
      <c r="J97" s="22">
        <f t="shared" si="38"/>
        <v>0.84655065469044688</v>
      </c>
      <c r="K97" s="49">
        <f>SUM('Region Berlin'!K97+'Region Nord'!K97+'Region Südwest'!K97+'Region West'!K97+'Region Ost'!K97+'Region Süd'!K97+'Region Austria'!K97)</f>
        <v>1344308.21</v>
      </c>
      <c r="L97" s="64">
        <f>IFERROR(E97-K97,0)</f>
        <v>0</v>
      </c>
      <c r="M97" s="129"/>
      <c r="N97" s="130"/>
    </row>
    <row r="98" spans="1:14" s="27" customFormat="1" ht="15" customHeight="1" thickBot="1" x14ac:dyDescent="0.3">
      <c r="A98" s="5"/>
      <c r="B98" s="6" t="s">
        <v>7</v>
      </c>
      <c r="C98" s="42">
        <f>SUM('Region Berlin'!C98+'Region Nord'!C98+'Region Südwest'!C98+'Region West'!C98+'Region Ost'!C98+'Region Süd'!C98+'Region Austria'!C98)</f>
        <v>1093340.8307209453</v>
      </c>
      <c r="D98" s="42">
        <f>SUM('Region Berlin'!D98+'Region Nord'!D98+'Region Südwest'!D98+'Region West'!D98+'Region Ost'!D98+'Region Süd'!D98+'Region Austria'!D98)</f>
        <v>569541.4700000002</v>
      </c>
      <c r="E98" s="42">
        <f>SUM('Region Berlin'!E98+'Region Nord'!E98+'Region Südwest'!E98+'Region West'!E98+'Region Ost'!E98+'Region Süd'!E98+'Region Austria'!E98)</f>
        <v>569541.4700000002</v>
      </c>
      <c r="F98" s="64">
        <f t="shared" si="39"/>
        <v>-523799.36072094506</v>
      </c>
      <c r="G98" s="42">
        <f>SUM('Region Berlin'!G98+'Region Nord'!G98+'Region Südwest'!G98+'Region West'!G98+'Region Ost'!G98+'Region Süd'!G98+'Region Austria'!G98)</f>
        <v>1962925.32</v>
      </c>
      <c r="H98" s="64">
        <f t="shared" si="36"/>
        <v>-1393383.8499999999</v>
      </c>
      <c r="I98" s="21">
        <f t="shared" si="37"/>
        <v>-0.47908149590970051</v>
      </c>
      <c r="J98" s="22">
        <f t="shared" si="38"/>
        <v>-0.70985066818537945</v>
      </c>
      <c r="K98" s="49">
        <f>SUM('Region Berlin'!K98+'Region Nord'!K98+'Region Südwest'!K98+'Region West'!K98+'Region Ost'!K98+'Region Süd'!K98+'Region Austria'!K98)</f>
        <v>569541.4700000002</v>
      </c>
      <c r="L98" s="64">
        <f>IFERROR(E98-K98,0)</f>
        <v>0</v>
      </c>
      <c r="M98" s="129"/>
      <c r="N98" s="130"/>
    </row>
    <row r="99" spans="1:14" s="27" customFormat="1" ht="5.0999999999999996" customHeight="1" thickBot="1" x14ac:dyDescent="0.3">
      <c r="A99" s="5"/>
      <c r="B99" s="6"/>
      <c r="C99" s="7"/>
      <c r="D99" s="7"/>
      <c r="E99" s="8"/>
      <c r="F99" s="64"/>
      <c r="G99" s="7"/>
      <c r="H99" s="64"/>
      <c r="I99" s="21"/>
      <c r="J99" s="21"/>
      <c r="K99" s="50"/>
      <c r="L99" s="64"/>
      <c r="M99" s="129"/>
      <c r="N99" s="130"/>
    </row>
    <row r="100" spans="1:14" s="27" customFormat="1" ht="15" customHeight="1" thickBot="1" x14ac:dyDescent="0.3">
      <c r="A100" s="5"/>
      <c r="B100" s="6" t="s">
        <v>8</v>
      </c>
      <c r="C100" s="42">
        <f>SUM('Region Berlin'!C100+'Region Nord'!C100+'Region Südwest'!C100+'Region West'!C100+'Region Ost'!C100+'Region Süd'!C100+'Region Austria'!C100)</f>
        <v>251580</v>
      </c>
      <c r="D100" s="42">
        <f>SUM('Region Berlin'!D100+'Region Nord'!D100+'Region Südwest'!D100+'Region West'!D100+'Region Ost'!D100+'Region Süd'!D100+'Region Austria'!D100)</f>
        <v>246510</v>
      </c>
      <c r="E100" s="43">
        <f>SUM('Region Berlin'!E100+'Region Nord'!E100+'Region Südwest'!E100+'Region West'!E100+'Region Ost'!E100+'Region Süd'!E100+'Region Austria'!E100)</f>
        <v>246510</v>
      </c>
      <c r="F100" s="64">
        <f>IFERROR(E100-C100,0)</f>
        <v>-5070</v>
      </c>
      <c r="G100" s="42">
        <f>SUM('Region Berlin'!G100+'Region Nord'!G100+'Region Südwest'!G100+'Region West'!G100+'Region Ost'!G100+'Region Süd'!G100+'Region Austria'!G100)</f>
        <v>255150</v>
      </c>
      <c r="H100" s="64">
        <f>IFERROR(E100-G100,0)</f>
        <v>-8640</v>
      </c>
      <c r="I100" s="23"/>
      <c r="J100" s="24"/>
      <c r="K100" s="49">
        <f>SUM('Region Berlin'!K100+'Region Nord'!K100+'Region Südwest'!K100+'Region West'!K100+'Region Ost'!K100+'Region Süd'!K100+'Region Austria'!K100)</f>
        <v>246510</v>
      </c>
      <c r="L100" s="64">
        <f>IFERROR(E100-K100,0)</f>
        <v>0</v>
      </c>
      <c r="M100" s="129"/>
      <c r="N100" s="130"/>
    </row>
    <row r="101" spans="1:14" s="27" customFormat="1" ht="15" customHeight="1" thickBot="1" x14ac:dyDescent="0.3">
      <c r="A101" s="5"/>
      <c r="B101" s="6" t="s">
        <v>9</v>
      </c>
      <c r="C101" s="42">
        <f>SUM('Region Berlin'!C101+'Region Nord'!C101+'Region Südwest'!C101+'Region West'!C101+'Region Ost'!C101+'Region Süd'!C101+'Region Austria'!C101)</f>
        <v>109557</v>
      </c>
      <c r="D101" s="42">
        <f>SUM('Region Berlin'!D101+'Region Nord'!D101+'Region Südwest'!D101+'Region West'!D101+'Region Ost'!D101+'Region Süd'!D101+'Region Austria'!D101)</f>
        <v>67866</v>
      </c>
      <c r="E101" s="43">
        <f>SUM('Region Berlin'!E101+'Region Nord'!E101+'Region Südwest'!E101+'Region West'!E101+'Region Ost'!E101+'Region Süd'!E101+'Region Austria'!E101)</f>
        <v>67866</v>
      </c>
      <c r="F101" s="64">
        <f>IFERROR(E101-C101,0)</f>
        <v>-41691</v>
      </c>
      <c r="G101" s="42">
        <f>SUM('Region Berlin'!G101+'Region Nord'!G101+'Region Südwest'!G101+'Region West'!G101+'Region Ost'!G101+'Region Süd'!G101+'Region Austria'!G101)</f>
        <v>50905</v>
      </c>
      <c r="H101" s="64">
        <f>IFERROR(E101-G101,0)</f>
        <v>16961</v>
      </c>
      <c r="I101" s="23"/>
      <c r="J101" s="24"/>
      <c r="K101" s="49">
        <f>SUM('Region Berlin'!K101+'Region Nord'!K101+'Region Südwest'!K101+'Region West'!K101+'Region Ost'!K101+'Region Süd'!K101+'Region Austria'!K101)</f>
        <v>67866</v>
      </c>
      <c r="L101" s="64">
        <f>IFERROR(E101-K101,0)</f>
        <v>0</v>
      </c>
      <c r="M101" s="129"/>
      <c r="N101" s="130"/>
    </row>
    <row r="102" spans="1:14" s="35" customFormat="1" ht="15" customHeight="1" thickBot="1" x14ac:dyDescent="0.3">
      <c r="A102" s="9"/>
      <c r="B102" s="10" t="s">
        <v>10</v>
      </c>
      <c r="C102" s="11">
        <f>IFERROR(C101/C100,0)</f>
        <v>0.43547579298831385</v>
      </c>
      <c r="D102" s="11">
        <f>IFERROR(D101/D100,0)</f>
        <v>0.27530728976512109</v>
      </c>
      <c r="E102" s="11">
        <f>IFERROR(E101/E100,0)</f>
        <v>0.27530728976512109</v>
      </c>
      <c r="F102" s="65">
        <f>IFERROR(E102-C102,0)</f>
        <v>-0.16016850322319276</v>
      </c>
      <c r="G102" s="11">
        <f>IFERROR(G101/G100,0)</f>
        <v>0.19951009210268469</v>
      </c>
      <c r="H102" s="65">
        <f>IFERROR(E102-G102,0)</f>
        <v>7.5797197662436394E-2</v>
      </c>
      <c r="I102" s="20">
        <f>IFERROR(E102/C102-1,0)</f>
        <v>-0.36780116323823064</v>
      </c>
      <c r="J102" s="11">
        <f>IFERROR(E102/G102-1,0)</f>
        <v>0.37991660904765046</v>
      </c>
      <c r="K102" s="12">
        <f>IFERROR(K101/K100,0)</f>
        <v>0.27530728976512109</v>
      </c>
      <c r="L102" s="65">
        <f>IFERROR(E102-K102,0)</f>
        <v>0</v>
      </c>
      <c r="M102" s="129"/>
      <c r="N102" s="130"/>
    </row>
    <row r="103" spans="1:14" s="27" customFormat="1" ht="5.0999999999999996" customHeight="1" thickBot="1" x14ac:dyDescent="0.3">
      <c r="A103" s="5"/>
      <c r="B103" s="6"/>
      <c r="C103" s="7"/>
      <c r="D103" s="13"/>
      <c r="E103" s="14"/>
      <c r="F103" s="64"/>
      <c r="G103" s="13"/>
      <c r="H103" s="64"/>
      <c r="I103" s="21"/>
      <c r="J103" s="22"/>
      <c r="K103" s="51"/>
      <c r="L103" s="64"/>
      <c r="M103" s="129"/>
      <c r="N103" s="130"/>
    </row>
    <row r="104" spans="1:14" s="27" customFormat="1" ht="15" customHeight="1" thickBot="1" x14ac:dyDescent="0.3">
      <c r="A104" s="5"/>
      <c r="B104" s="6" t="s">
        <v>11</v>
      </c>
      <c r="C104" s="42">
        <f>SUM('Region Berlin'!C104+'Region Nord'!C104+'Region Südwest'!C104+'Region West'!C104+'Region Ost'!C104+'Region Süd'!C104+'Region Austria'!C104)</f>
        <v>168059.02460500001</v>
      </c>
      <c r="D104" s="42">
        <f>SUM('Region Berlin'!D104+'Region Nord'!D104+'Region Südwest'!D104+'Region West'!D104+'Region Ost'!D104+'Region Süd'!D104+'Region Austria'!D104)</f>
        <v>104016</v>
      </c>
      <c r="E104" s="43">
        <f>SUM('Region Berlin'!E104+'Region Nord'!E104+'Region Südwest'!E104+'Region West'!E104+'Region Ost'!E104+'Region Süd'!E104+'Region Austria'!E104)</f>
        <v>104016</v>
      </c>
      <c r="F104" s="64">
        <f>IFERROR(E104-C104,0)</f>
        <v>-64043.024605000013</v>
      </c>
      <c r="G104" s="42">
        <f>SUM('Region Berlin'!G104+'Region Nord'!G104+'Region Südwest'!G104+'Region West'!G104+'Region Ost'!G104+'Region Süd'!G104+'Region Austria'!G104)</f>
        <v>74140</v>
      </c>
      <c r="H104" s="64">
        <f>IFERROR(E104-G104,0)</f>
        <v>29876</v>
      </c>
      <c r="I104" s="21">
        <f>IFERROR(E104/C104-1,0)</f>
        <v>-0.38107459421191137</v>
      </c>
      <c r="J104" s="22">
        <f>IFERROR(E104/G104-1,0)</f>
        <v>0.40296735905044501</v>
      </c>
      <c r="K104" s="49">
        <f>SUM('Region Berlin'!K104+'Region Nord'!K104+'Region Südwest'!K104+'Region West'!K104+'Region Ost'!K104+'Region Süd'!K104+'Region Austria'!K104)</f>
        <v>104016</v>
      </c>
      <c r="L104" s="64">
        <f>IFERROR(E104-K104,0)</f>
        <v>0</v>
      </c>
      <c r="M104" s="129"/>
      <c r="N104" s="130"/>
    </row>
    <row r="105" spans="1:14" s="27" customFormat="1" ht="15" customHeight="1" thickBot="1" x14ac:dyDescent="0.3">
      <c r="A105" s="5"/>
      <c r="B105" s="6" t="s">
        <v>12</v>
      </c>
      <c r="C105" s="15">
        <f>IFERROR(C104/C101,0)</f>
        <v>1.5339870989986948</v>
      </c>
      <c r="D105" s="15">
        <f>IFERROR(D104/D101,0)</f>
        <v>1.5326673150030943</v>
      </c>
      <c r="E105" s="15">
        <f>IFERROR(E104/E101,0)</f>
        <v>1.5326673150030943</v>
      </c>
      <c r="F105" s="66">
        <f>IFERROR(E105-C105,0)</f>
        <v>-1.3197839956005097E-3</v>
      </c>
      <c r="G105" s="15">
        <f>IFERROR(G104/G101,0)</f>
        <v>1.4564384638051271</v>
      </c>
      <c r="H105" s="66">
        <f>IFERROR(E105-G105,0)</f>
        <v>7.6228851197967185E-2</v>
      </c>
      <c r="I105" s="21"/>
      <c r="J105" s="22"/>
      <c r="K105" s="52">
        <f>IFERROR(K104/K101,0)</f>
        <v>1.5326673150030943</v>
      </c>
      <c r="L105" s="66">
        <f>IFERROR(E105-K105,0)</f>
        <v>0</v>
      </c>
      <c r="M105" s="129"/>
      <c r="N105" s="130"/>
    </row>
    <row r="106" spans="1:14" s="27" customFormat="1" ht="5.0999999999999996" customHeight="1" thickBot="1" x14ac:dyDescent="0.3">
      <c r="A106" s="5"/>
      <c r="B106" s="6"/>
      <c r="C106" s="7"/>
      <c r="D106" s="13"/>
      <c r="E106" s="14"/>
      <c r="F106" s="66"/>
      <c r="G106" s="13"/>
      <c r="H106" s="66"/>
      <c r="I106" s="21"/>
      <c r="J106" s="22"/>
      <c r="K106" s="51"/>
      <c r="L106" s="66"/>
      <c r="M106" s="129"/>
      <c r="N106" s="130"/>
    </row>
    <row r="107" spans="1:14" s="27" customFormat="1" ht="15" customHeight="1" thickBot="1" x14ac:dyDescent="0.3">
      <c r="A107" s="5"/>
      <c r="B107" s="6" t="s">
        <v>13</v>
      </c>
      <c r="C107" s="15">
        <f>IFERROR(C96/C101,0)</f>
        <v>98.521872252530088</v>
      </c>
      <c r="D107" s="15">
        <f>IFERROR(D96/D101,0)</f>
        <v>75.446468629357867</v>
      </c>
      <c r="E107" s="15">
        <f>IFERROR(E96/E101,0)</f>
        <v>75.446468629357867</v>
      </c>
      <c r="F107" s="66">
        <f>IFERROR(E107-C107,0)</f>
        <v>-23.075403623172221</v>
      </c>
      <c r="G107" s="15">
        <f>IFERROR(G96/G101,0)</f>
        <v>73.109233081229746</v>
      </c>
      <c r="H107" s="66">
        <f>IFERROR(E107-G107,0)</f>
        <v>2.3372355481281204</v>
      </c>
      <c r="I107" s="21">
        <f>IFERROR(E107/C107-1,0)</f>
        <v>-0.23421604863563317</v>
      </c>
      <c r="J107" s="22">
        <f>IFERROR(E107/G107-1,0)</f>
        <v>3.1969088576422111E-2</v>
      </c>
      <c r="K107" s="52">
        <f>IFERROR(K96/K101,0)</f>
        <v>75.446468629357867</v>
      </c>
      <c r="L107" s="66">
        <f>IFERROR(E107-K107,0)</f>
        <v>0</v>
      </c>
      <c r="M107" s="129"/>
      <c r="N107" s="130"/>
    </row>
    <row r="108" spans="1:14" s="35" customFormat="1" ht="15" customHeight="1" thickBot="1" x14ac:dyDescent="0.3">
      <c r="A108" s="9"/>
      <c r="B108" s="10" t="s">
        <v>14</v>
      </c>
      <c r="C108" s="16">
        <f>IFERROR(C96/C100,0)</f>
        <v>42.903890445863894</v>
      </c>
      <c r="D108" s="16">
        <f>IFERROR(D96/D100,0)</f>
        <v>20.770962800697745</v>
      </c>
      <c r="E108" s="16">
        <f>IFERROR(E96/E100,0)</f>
        <v>20.770962800697745</v>
      </c>
      <c r="F108" s="67">
        <f t="shared" ref="F108:F109" si="40">IFERROR(E108-C108,0)</f>
        <v>-22.132927645166149</v>
      </c>
      <c r="G108" s="16">
        <f>IFERROR(G96/G100,0)</f>
        <v>14.586029825592789</v>
      </c>
      <c r="H108" s="67">
        <f t="shared" ref="H108:H109" si="41">IFERROR(E108-G108,0)</f>
        <v>6.1849329751049567</v>
      </c>
      <c r="I108" s="20">
        <f>IFERROR(E108/C108-1,0)</f>
        <v>-0.51587227673661595</v>
      </c>
      <c r="J108" s="11">
        <f>IFERROR(E108/G108-1,0)</f>
        <v>0.42403128535037093</v>
      </c>
      <c r="K108" s="53">
        <f>IFERROR(K96/K100,0)</f>
        <v>20.770962800697745</v>
      </c>
      <c r="L108" s="67">
        <f>IFERROR(E108-K108,0)</f>
        <v>0</v>
      </c>
      <c r="M108" s="129"/>
      <c r="N108" s="130"/>
    </row>
    <row r="109" spans="1:14" ht="15" customHeight="1" thickBot="1" x14ac:dyDescent="0.3">
      <c r="A109" s="17"/>
      <c r="B109" s="18" t="s">
        <v>34</v>
      </c>
      <c r="C109" s="19">
        <f>IFERROR(C95/C101,0)</f>
        <v>134.4710934619437</v>
      </c>
      <c r="D109" s="19">
        <f>IFERROR(D95/D101,0)</f>
        <v>103.64688827984558</v>
      </c>
      <c r="E109" s="19">
        <f>IFERROR(E95/E101,0)</f>
        <v>103.64688827984558</v>
      </c>
      <c r="F109" s="69">
        <f t="shared" si="40"/>
        <v>-30.824205182098112</v>
      </c>
      <c r="G109" s="19">
        <f>IFERROR(G95/G101,0)</f>
        <v>125.97114821726747</v>
      </c>
      <c r="H109" s="69">
        <f t="shared" si="41"/>
        <v>-22.324259937421886</v>
      </c>
      <c r="I109" s="25">
        <f>IFERROR(E109/C109-1,0)</f>
        <v>-0.22922551150981452</v>
      </c>
      <c r="J109" s="26">
        <f>IFERROR(E109/G109-1,0)</f>
        <v>-0.17721724580074749</v>
      </c>
      <c r="K109" s="54">
        <f>IFERROR(K95/K101,0)</f>
        <v>103.64688827984558</v>
      </c>
      <c r="L109" s="69">
        <f>IFERROR(E109-K109,0)</f>
        <v>0</v>
      </c>
      <c r="M109" s="129"/>
      <c r="N109" s="130"/>
    </row>
    <row r="110" spans="1:14" s="27" customFormat="1" ht="15" customHeight="1" thickBot="1" x14ac:dyDescent="0.3">
      <c r="A110" s="34"/>
      <c r="B110" s="56" t="s">
        <v>15</v>
      </c>
      <c r="C110" s="57">
        <f>SUM(C111:C113)</f>
        <v>20305637.514856663</v>
      </c>
      <c r="D110" s="58">
        <f>SUM(D111:D113)</f>
        <v>13544918.23</v>
      </c>
      <c r="E110" s="58">
        <f>SUM(E111:E113)</f>
        <v>13544918.23</v>
      </c>
      <c r="F110" s="68">
        <f>IFERROR(SUM(F111:F113),0)</f>
        <v>-6760719.284856664</v>
      </c>
      <c r="G110" s="58">
        <f>SUM(G111:G113)</f>
        <v>9470778.75</v>
      </c>
      <c r="H110" s="68">
        <f>IFERROR(E110-G110,0)</f>
        <v>4074139.4800000004</v>
      </c>
      <c r="I110" s="59">
        <f>IFERROR(E110/C110-1,0)</f>
        <v>-0.33294789586932039</v>
      </c>
      <c r="J110" s="60">
        <f>IFERROR(E110/G110-1,0)</f>
        <v>0.43017998704699978</v>
      </c>
      <c r="K110" s="61">
        <f>SUM(K111:K113)</f>
        <v>13544918.23</v>
      </c>
      <c r="L110" s="68">
        <f>IFERROR(SUM(L111:L113),0)</f>
        <v>1.1641532182693481E-10</v>
      </c>
      <c r="M110" s="129"/>
      <c r="N110" s="130"/>
    </row>
    <row r="111" spans="1:14" s="27" customFormat="1" ht="15" customHeight="1" thickBot="1" x14ac:dyDescent="0.3">
      <c r="A111" s="5"/>
      <c r="B111" s="6" t="s">
        <v>5</v>
      </c>
      <c r="C111" s="42">
        <f>SUM('Region Berlin'!C111+'Region Nord'!C111+'Region Südwest'!C111+'Region West'!C111+'Region Ost'!C111+'Region Süd'!C111+'Region Austria'!C111)</f>
        <v>15201065.090454608</v>
      </c>
      <c r="D111" s="42">
        <f>SUM('Region Berlin'!D111+'Region Nord'!D111+'Region Südwest'!D111+'Region West'!D111+'Region Ost'!D111+'Region Süd'!D111+'Region Austria'!D111)</f>
        <v>9899591.5199999996</v>
      </c>
      <c r="E111" s="42">
        <f>SUM('Region Berlin'!E111+'Region Nord'!E111+'Region Südwest'!E111+'Region West'!E111+'Region Ost'!E111+'Region Süd'!E111+'Region Austria'!E111)</f>
        <v>9899591.5199999996</v>
      </c>
      <c r="F111" s="64">
        <f>IFERROR(E111-C111,0)</f>
        <v>-5301473.5704546086</v>
      </c>
      <c r="G111" s="42">
        <f>SUM('Region Berlin'!G111+'Region Nord'!G111+'Region Südwest'!G111+'Region West'!G111+'Region Ost'!G111+'Region Süd'!G111+'Region Austria'!G111)</f>
        <v>6633787.3799999999</v>
      </c>
      <c r="H111" s="64">
        <f t="shared" ref="H111:H113" si="42">IFERROR(E111-G111,0)</f>
        <v>3265804.1399999997</v>
      </c>
      <c r="I111" s="21">
        <f t="shared" ref="I111:I113" si="43">IFERROR(E111/C111-1,0)</f>
        <v>-0.34875671796074525</v>
      </c>
      <c r="J111" s="22">
        <f t="shared" ref="J111:J113" si="44">IFERROR(E111/G111-1,0)</f>
        <v>0.49229858494500012</v>
      </c>
      <c r="K111" s="49">
        <f>SUM('Region Berlin'!K111+'Region Nord'!K111+'Region Südwest'!K111+'Region West'!K111+'Region Ost'!K111+'Region Süd'!K111+'Region Austria'!K111)</f>
        <v>9899591.5199999996</v>
      </c>
      <c r="L111" s="64">
        <f>IFERROR(E111-K111,0)</f>
        <v>0</v>
      </c>
      <c r="M111" s="129"/>
      <c r="N111" s="130"/>
    </row>
    <row r="112" spans="1:14" s="27" customFormat="1" ht="15" customHeight="1" thickBot="1" x14ac:dyDescent="0.3">
      <c r="A112" s="5"/>
      <c r="B112" s="6" t="s">
        <v>6</v>
      </c>
      <c r="C112" s="42">
        <f>SUM('Region Berlin'!C112+'Region Nord'!C112+'Region Südwest'!C112+'Region West'!C112+'Region Ost'!C112+'Region Süd'!C112+'Region Austria'!C112)</f>
        <v>3862454.4839201807</v>
      </c>
      <c r="D112" s="42">
        <f>SUM('Region Berlin'!D112+'Region Nord'!D112+'Region Südwest'!D112+'Region West'!D112+'Region Ost'!D112+'Region Süd'!D112+'Region Austria'!D112)</f>
        <v>2778277.22</v>
      </c>
      <c r="E112" s="42">
        <f>SUM('Region Berlin'!E112+'Region Nord'!E112+'Region Südwest'!E112+'Region West'!E112+'Region Ost'!E112+'Region Süd'!E112+'Region Austria'!E112)</f>
        <v>2778277.22</v>
      </c>
      <c r="F112" s="64">
        <f t="shared" ref="F112:F113" si="45">IFERROR(E112-C112,0)</f>
        <v>-1084177.2639201805</v>
      </c>
      <c r="G112" s="42">
        <f>SUM('Region Berlin'!G112+'Region Nord'!G112+'Region Südwest'!G112+'Region West'!G112+'Region Ost'!G112+'Region Süd'!G112+'Region Austria'!G112)</f>
        <v>1706866.32</v>
      </c>
      <c r="H112" s="64">
        <f t="shared" si="42"/>
        <v>1071410.9000000001</v>
      </c>
      <c r="I112" s="21">
        <f t="shared" si="43"/>
        <v>-0.28069645051708147</v>
      </c>
      <c r="J112" s="22">
        <f t="shared" si="44"/>
        <v>0.62770639237875403</v>
      </c>
      <c r="K112" s="49">
        <f>SUM('Region Berlin'!K112+'Region Nord'!K112+'Region Südwest'!K112+'Region West'!K112+'Region Ost'!K112+'Region Süd'!K112+'Region Austria'!K112)</f>
        <v>2778277.22</v>
      </c>
      <c r="L112" s="64">
        <f>IFERROR(E112-K112,0)</f>
        <v>0</v>
      </c>
      <c r="M112" s="129"/>
      <c r="N112" s="130"/>
    </row>
    <row r="113" spans="1:14" s="27" customFormat="1" ht="15" customHeight="1" thickBot="1" x14ac:dyDescent="0.3">
      <c r="A113" s="5"/>
      <c r="B113" s="6" t="s">
        <v>7</v>
      </c>
      <c r="C113" s="42">
        <f>SUM('Region Berlin'!C113+'Region Nord'!C113+'Region Südwest'!C113+'Region West'!C113+'Region Ost'!C113+'Region Süd'!C113+'Region Austria'!C113)</f>
        <v>1242117.9404818746</v>
      </c>
      <c r="D113" s="42">
        <f>SUM('Region Berlin'!D113+'Region Nord'!D113+'Region Südwest'!D113+'Region West'!D113+'Region Ost'!D113+'Region Süd'!D113+'Region Austria'!D113)</f>
        <v>867049.49000000022</v>
      </c>
      <c r="E113" s="42">
        <f>SUM('Region Berlin'!E113+'Region Nord'!E113+'Region Südwest'!E113+'Region West'!E113+'Region Ost'!E113+'Region Süd'!E113+'Region Austria'!E113)</f>
        <v>867049.49000000022</v>
      </c>
      <c r="F113" s="64">
        <f t="shared" si="45"/>
        <v>-375068.4504818744</v>
      </c>
      <c r="G113" s="42">
        <f>SUM('Region Berlin'!G113+'Region Nord'!G113+'Region Südwest'!G113+'Region West'!G113+'Region Ost'!G113+'Region Süd'!G113+'Region Austria'!G113)</f>
        <v>1130125.0499999998</v>
      </c>
      <c r="H113" s="64">
        <f t="shared" si="42"/>
        <v>-263075.55999999959</v>
      </c>
      <c r="I113" s="21">
        <f t="shared" si="43"/>
        <v>-0.30195880621156479</v>
      </c>
      <c r="J113" s="22">
        <f t="shared" si="44"/>
        <v>-0.23278446929390662</v>
      </c>
      <c r="K113" s="49">
        <f>SUM('Region Berlin'!K113+'Region Nord'!K113+'Region Südwest'!K113+'Region West'!K113+'Region Ost'!K113+'Region Süd'!K113+'Region Austria'!K113)</f>
        <v>867049.49000000011</v>
      </c>
      <c r="L113" s="64">
        <f>IFERROR(E113-K113,0)</f>
        <v>1.1641532182693481E-10</v>
      </c>
      <c r="M113" s="129"/>
      <c r="N113" s="130"/>
    </row>
    <row r="114" spans="1:14" s="27" customFormat="1" ht="5.0999999999999996" customHeight="1" thickBot="1" x14ac:dyDescent="0.3">
      <c r="A114" s="5"/>
      <c r="B114" s="6"/>
      <c r="C114" s="7"/>
      <c r="D114" s="7"/>
      <c r="E114" s="8"/>
      <c r="F114" s="64"/>
      <c r="G114" s="7"/>
      <c r="H114" s="64"/>
      <c r="I114" s="21"/>
      <c r="J114" s="21"/>
      <c r="K114" s="50"/>
      <c r="L114" s="64"/>
      <c r="M114" s="129"/>
      <c r="N114" s="130"/>
    </row>
    <row r="115" spans="1:14" s="27" customFormat="1" ht="15" customHeight="1" thickBot="1" x14ac:dyDescent="0.3">
      <c r="A115" s="5"/>
      <c r="B115" s="6" t="s">
        <v>8</v>
      </c>
      <c r="C115" s="42">
        <f>SUM('Region Berlin'!C115+'Region Nord'!C115+'Region Südwest'!C115+'Region West'!C115+'Region Ost'!C115+'Region Süd'!C115+'Region Austria'!C115)</f>
        <v>263655</v>
      </c>
      <c r="D115" s="42">
        <f>SUM('Region Berlin'!D115+'Region Nord'!D115+'Region Südwest'!D115+'Region West'!D115+'Region Ost'!D115+'Region Süd'!D115+'Region Austria'!D115)</f>
        <v>254727</v>
      </c>
      <c r="E115" s="43">
        <f>SUM('Region Berlin'!E115+'Region Nord'!E115+'Region Südwest'!E115+'Region West'!E115+'Region Ost'!E115+'Region Süd'!E115+'Region Austria'!E115)</f>
        <v>254727</v>
      </c>
      <c r="F115" s="64">
        <f>IFERROR(E115-C115,0)</f>
        <v>-8928</v>
      </c>
      <c r="G115" s="42">
        <f>SUM('Region Berlin'!G115+'Region Nord'!G115+'Region Südwest'!G115+'Region West'!G115+'Region Ost'!G115+'Region Süd'!G115+'Region Austria'!G115)</f>
        <v>263655</v>
      </c>
      <c r="H115" s="64">
        <f>IFERROR(E115-G115,0)</f>
        <v>-8928</v>
      </c>
      <c r="I115" s="23"/>
      <c r="J115" s="24"/>
      <c r="K115" s="49">
        <f>SUM('Region Berlin'!K115+'Region Nord'!K115+'Region Südwest'!K115+'Region West'!K115+'Region Ost'!K115+'Region Süd'!K115+'Region Austria'!K115)</f>
        <v>254727</v>
      </c>
      <c r="L115" s="64">
        <f>IFERROR(E115-K115,0)</f>
        <v>0</v>
      </c>
      <c r="M115" s="129"/>
      <c r="N115" s="130"/>
    </row>
    <row r="116" spans="1:14" s="27" customFormat="1" ht="15" customHeight="1" thickBot="1" x14ac:dyDescent="0.3">
      <c r="A116" s="5"/>
      <c r="B116" s="6" t="s">
        <v>9</v>
      </c>
      <c r="C116" s="42">
        <f>SUM('Region Berlin'!C116+'Region Nord'!C116+'Region Südwest'!C116+'Region West'!C116+'Region Ost'!C116+'Region Süd'!C116+'Region Austria'!C116)</f>
        <v>182192</v>
      </c>
      <c r="D116" s="42">
        <f>SUM('Region Berlin'!D116+'Region Nord'!D116+'Region Südwest'!D116+'Region West'!D116+'Region Ost'!D116+'Region Süd'!D116+'Region Austria'!D116)</f>
        <v>129791</v>
      </c>
      <c r="E116" s="43">
        <f>SUM('Region Berlin'!E116+'Region Nord'!E116+'Region Südwest'!E116+'Region West'!E116+'Region Ost'!E116+'Region Süd'!E116+'Region Austria'!E116)</f>
        <v>129791</v>
      </c>
      <c r="F116" s="64">
        <f>IFERROR(E116-C116,0)</f>
        <v>-52401</v>
      </c>
      <c r="G116" s="42">
        <f>SUM('Region Berlin'!G116+'Region Nord'!G116+'Region Südwest'!G116+'Region West'!G116+'Region Ost'!G116+'Region Süd'!G116+'Region Austria'!G116)</f>
        <v>90662</v>
      </c>
      <c r="H116" s="64">
        <f>IFERROR(E116-G116,0)</f>
        <v>39129</v>
      </c>
      <c r="I116" s="23"/>
      <c r="J116" s="24"/>
      <c r="K116" s="49">
        <f>SUM('Region Berlin'!K116+'Region Nord'!K116+'Region Südwest'!K116+'Region West'!K116+'Region Ost'!K116+'Region Süd'!K116+'Region Austria'!K116)</f>
        <v>129791</v>
      </c>
      <c r="L116" s="64">
        <f>IFERROR(E116-K116,0)</f>
        <v>0</v>
      </c>
      <c r="M116" s="129"/>
      <c r="N116" s="130"/>
    </row>
    <row r="117" spans="1:14" s="35" customFormat="1" ht="15" customHeight="1" thickBot="1" x14ac:dyDescent="0.3">
      <c r="A117" s="9"/>
      <c r="B117" s="10" t="s">
        <v>10</v>
      </c>
      <c r="C117" s="11">
        <f>IFERROR(C116/C115,0)</f>
        <v>0.69102425518196131</v>
      </c>
      <c r="D117" s="11">
        <f>IFERROR(D116/D115,0)</f>
        <v>0.50952981034597822</v>
      </c>
      <c r="E117" s="11">
        <f>IFERROR(E116/E115,0)</f>
        <v>0.50952981034597822</v>
      </c>
      <c r="F117" s="65">
        <f>IFERROR(E117-C117,0)</f>
        <v>-0.18149444483598309</v>
      </c>
      <c r="G117" s="11">
        <f>IFERROR(G116/G115,0)</f>
        <v>0.34386603705600122</v>
      </c>
      <c r="H117" s="65">
        <f>IFERROR(E117-G117,0)</f>
        <v>0.165663773289977</v>
      </c>
      <c r="I117" s="20">
        <f>IFERROR(E117/C117-1,0)</f>
        <v>-0.26264554894414205</v>
      </c>
      <c r="J117" s="11">
        <f>IFERROR(E117/G117-1,0)</f>
        <v>0.48176834998972984</v>
      </c>
      <c r="K117" s="12">
        <f>IFERROR(K116/K115,0)</f>
        <v>0.50952981034597822</v>
      </c>
      <c r="L117" s="65">
        <f>IFERROR(E117-K117,0)</f>
        <v>0</v>
      </c>
      <c r="M117" s="129"/>
      <c r="N117" s="130"/>
    </row>
    <row r="118" spans="1:14" s="27" customFormat="1" ht="5.0999999999999996" customHeight="1" thickBot="1" x14ac:dyDescent="0.3">
      <c r="A118" s="5"/>
      <c r="B118" s="6"/>
      <c r="C118" s="7"/>
      <c r="D118" s="13"/>
      <c r="E118" s="14"/>
      <c r="F118" s="64"/>
      <c r="G118" s="13"/>
      <c r="H118" s="64"/>
      <c r="I118" s="21"/>
      <c r="J118" s="22"/>
      <c r="K118" s="51"/>
      <c r="L118" s="64"/>
      <c r="M118" s="129"/>
      <c r="N118" s="130"/>
    </row>
    <row r="119" spans="1:14" s="27" customFormat="1" ht="15" customHeight="1" thickBot="1" x14ac:dyDescent="0.3">
      <c r="A119" s="5"/>
      <c r="B119" s="6" t="s">
        <v>11</v>
      </c>
      <c r="C119" s="42">
        <f>SUM('Region Berlin'!C119+'Region Nord'!C119+'Region Südwest'!C119+'Region West'!C119+'Region Ost'!C119+'Region Süd'!C119+'Region Austria'!C119)</f>
        <v>307839.74484399997</v>
      </c>
      <c r="D119" s="42">
        <f>SUM('Region Berlin'!D119+'Region Nord'!D119+'Region Südwest'!D119+'Region West'!D119+'Region Ost'!D119+'Region Süd'!D119+'Region Austria'!D119)</f>
        <v>211326</v>
      </c>
      <c r="E119" s="43">
        <f>SUM('Region Berlin'!E119+'Region Nord'!E119+'Region Südwest'!E119+'Region West'!E119+'Region Ost'!E119+'Region Süd'!E119+'Region Austria'!E119)</f>
        <v>211326</v>
      </c>
      <c r="F119" s="64">
        <f>IFERROR(E119-C119,0)</f>
        <v>-96513.744843999972</v>
      </c>
      <c r="G119" s="42">
        <f>SUM('Region Berlin'!G119+'Region Nord'!G119+'Region Südwest'!G119+'Region West'!G119+'Region Ost'!G119+'Region Süd'!G119+'Region Austria'!G119)</f>
        <v>154406</v>
      </c>
      <c r="H119" s="64">
        <f>IFERROR(E119-G119,0)</f>
        <v>56920</v>
      </c>
      <c r="I119" s="21">
        <f>IFERROR(E119/C119-1,0)</f>
        <v>-0.31351944139931964</v>
      </c>
      <c r="J119" s="22">
        <f>IFERROR(E119/G119-1,0)</f>
        <v>0.36863852440967326</v>
      </c>
      <c r="K119" s="49">
        <f>SUM('Region Berlin'!K119+'Region Nord'!K119+'Region Südwest'!K119+'Region West'!K119+'Region Ost'!K119+'Region Süd'!K119+'Region Austria'!K119)</f>
        <v>211326</v>
      </c>
      <c r="L119" s="64">
        <f>IFERROR(E119-K119,0)</f>
        <v>0</v>
      </c>
      <c r="M119" s="129"/>
      <c r="N119" s="130"/>
    </row>
    <row r="120" spans="1:14" s="27" customFormat="1" ht="15" customHeight="1" thickBot="1" x14ac:dyDescent="0.3">
      <c r="A120" s="5"/>
      <c r="B120" s="6" t="s">
        <v>12</v>
      </c>
      <c r="C120" s="15">
        <f>IFERROR(C119/C116,0)</f>
        <v>1.6896446871651882</v>
      </c>
      <c r="D120" s="15">
        <f>IFERROR(D119/D116,0)</f>
        <v>1.6282022636392355</v>
      </c>
      <c r="E120" s="15">
        <f>IFERROR(E119/E116,0)</f>
        <v>1.6282022636392355</v>
      </c>
      <c r="F120" s="66">
        <f>IFERROR(E120-C120,0)</f>
        <v>-6.144242352595275E-2</v>
      </c>
      <c r="G120" s="15">
        <f>IFERROR(G119/G116,0)</f>
        <v>1.7030950122432773</v>
      </c>
      <c r="H120" s="66">
        <f>IFERROR(E120-G120,0)</f>
        <v>-7.4892748604041826E-2</v>
      </c>
      <c r="I120" s="21"/>
      <c r="J120" s="22"/>
      <c r="K120" s="52">
        <f>IFERROR(K119/K116,0)</f>
        <v>1.6282022636392355</v>
      </c>
      <c r="L120" s="66">
        <f>IFERROR(E120-K120,0)</f>
        <v>0</v>
      </c>
      <c r="M120" s="129"/>
      <c r="N120" s="130"/>
    </row>
    <row r="121" spans="1:14" s="27" customFormat="1" ht="5.0999999999999996" customHeight="1" thickBot="1" x14ac:dyDescent="0.3">
      <c r="A121" s="5"/>
      <c r="B121" s="6"/>
      <c r="C121" s="7"/>
      <c r="D121" s="13"/>
      <c r="E121" s="14"/>
      <c r="F121" s="66"/>
      <c r="G121" s="13"/>
      <c r="H121" s="66"/>
      <c r="I121" s="21"/>
      <c r="J121" s="22"/>
      <c r="K121" s="51"/>
      <c r="L121" s="66"/>
      <c r="M121" s="129"/>
      <c r="N121" s="130"/>
    </row>
    <row r="122" spans="1:14" s="27" customFormat="1" ht="15" customHeight="1" thickBot="1" x14ac:dyDescent="0.3">
      <c r="A122" s="5"/>
      <c r="B122" s="6" t="s">
        <v>13</v>
      </c>
      <c r="C122" s="15">
        <f>IFERROR(C111/C116,0)</f>
        <v>83.43431704166268</v>
      </c>
      <c r="D122" s="15">
        <f>IFERROR(D111/D116,0)</f>
        <v>76.273328042776456</v>
      </c>
      <c r="E122" s="15">
        <f>IFERROR(E111/E116,0)</f>
        <v>76.273328042776456</v>
      </c>
      <c r="F122" s="66">
        <f>IFERROR(E122-C122,0)</f>
        <v>-7.160988998886225</v>
      </c>
      <c r="G122" s="15">
        <f>IFERROR(G111/G116,0)</f>
        <v>73.170538704198009</v>
      </c>
      <c r="H122" s="66">
        <f>IFERROR(E122-G122,0)</f>
        <v>3.1027893385784466</v>
      </c>
      <c r="I122" s="21">
        <f>IFERROR(E122/C122-1,0)</f>
        <v>-8.5827861397971383E-2</v>
      </c>
      <c r="J122" s="22">
        <f>IFERROR(E122/G122-1,0)</f>
        <v>4.2404899479036251E-2</v>
      </c>
      <c r="K122" s="52">
        <f>IFERROR(K111/K116,0)</f>
        <v>76.273328042776456</v>
      </c>
      <c r="L122" s="66">
        <f>IFERROR(E122-K122,0)</f>
        <v>0</v>
      </c>
      <c r="M122" s="129"/>
      <c r="N122" s="130"/>
    </row>
    <row r="123" spans="1:14" s="35" customFormat="1" ht="15" customHeight="1" thickBot="1" x14ac:dyDescent="0.3">
      <c r="A123" s="9"/>
      <c r="B123" s="10" t="s">
        <v>14</v>
      </c>
      <c r="C123" s="16">
        <f>IFERROR(C111/C115,0)</f>
        <v>57.65513679033058</v>
      </c>
      <c r="D123" s="16">
        <f>IFERROR(D111/D115,0)</f>
        <v>38.863534372092474</v>
      </c>
      <c r="E123" s="16">
        <f>IFERROR(E111/E115,0)</f>
        <v>38.863534372092474</v>
      </c>
      <c r="F123" s="67">
        <f t="shared" ref="F123:F124" si="46">IFERROR(E123-C123,0)</f>
        <v>-18.791602418238107</v>
      </c>
      <c r="G123" s="16">
        <f>IFERROR(G111/G115,0)</f>
        <v>25.160863173465323</v>
      </c>
      <c r="H123" s="67">
        <f t="shared" ref="H123:H124" si="47">IFERROR(E123-G123,0)</f>
        <v>13.702671198627151</v>
      </c>
      <c r="I123" s="20">
        <f>IFERROR(E123/C123-1,0)</f>
        <v>-0.32593110457054142</v>
      </c>
      <c r="J123" s="11">
        <f>IFERROR(E123/G123-1,0)</f>
        <v>0.54460258792226202</v>
      </c>
      <c r="K123" s="53">
        <f>IFERROR(K111/K115,0)</f>
        <v>38.863534372092474</v>
      </c>
      <c r="L123" s="67">
        <f>IFERROR(E123-K123,0)</f>
        <v>0</v>
      </c>
      <c r="M123" s="129"/>
      <c r="N123" s="130"/>
    </row>
    <row r="124" spans="1:14" ht="15" customHeight="1" thickBot="1" x14ac:dyDescent="0.3">
      <c r="A124" s="17"/>
      <c r="B124" s="18" t="s">
        <v>34</v>
      </c>
      <c r="C124" s="19">
        <f>IFERROR(C110/C116,0)</f>
        <v>111.45186130486883</v>
      </c>
      <c r="D124" s="19">
        <f>IFERROR(D110/D116,0)</f>
        <v>104.359456587899</v>
      </c>
      <c r="E124" s="19">
        <f>IFERROR(E110/E116,0)</f>
        <v>104.359456587899</v>
      </c>
      <c r="F124" s="69">
        <f t="shared" si="46"/>
        <v>-7.0924047169698241</v>
      </c>
      <c r="G124" s="19">
        <f>IFERROR(G110/G116,0)</f>
        <v>104.46249531225872</v>
      </c>
      <c r="H124" s="69">
        <f t="shared" si="47"/>
        <v>-0.10303872435972039</v>
      </c>
      <c r="I124" s="25">
        <f>IFERROR(E124/C124-1,0)</f>
        <v>-6.363648515092124E-2</v>
      </c>
      <c r="J124" s="26">
        <f>IFERROR(E124/G124-1,0)</f>
        <v>-9.8637050600525189E-4</v>
      </c>
      <c r="K124" s="54">
        <f>IFERROR(K110/K116,0)</f>
        <v>104.359456587899</v>
      </c>
      <c r="L124" s="69">
        <f>IFERROR(E124-K124,0)</f>
        <v>0</v>
      </c>
      <c r="M124" s="129"/>
      <c r="N124" s="130"/>
    </row>
    <row r="125" spans="1:14" s="27" customFormat="1" ht="15" customHeight="1" thickBot="1" x14ac:dyDescent="0.3">
      <c r="A125" s="1"/>
      <c r="B125" s="2" t="s">
        <v>16</v>
      </c>
      <c r="C125" s="3">
        <f>SUM(C126:C128)</f>
        <v>20978442.717055909</v>
      </c>
      <c r="D125" s="3">
        <f>SUM(D126:D128)</f>
        <v>17077072.66</v>
      </c>
      <c r="E125" s="4">
        <f>SUM(E126:E128)</f>
        <v>17077072.66</v>
      </c>
      <c r="F125" s="68">
        <f>IFERROR(SUM(F126:F128),0)</f>
        <v>-3901370.0570559092</v>
      </c>
      <c r="G125" s="3">
        <f>SUM(G126:G128)</f>
        <v>11723259.270000001</v>
      </c>
      <c r="H125" s="68">
        <f>IFERROR(E125-G125,0)</f>
        <v>5353813.3899999987</v>
      </c>
      <c r="I125" s="20">
        <f>IFERROR(E125/C125-1,0)</f>
        <v>-0.18597043210857656</v>
      </c>
      <c r="J125" s="11">
        <f>IFERROR(E125/G125-1,0)</f>
        <v>0.45668301508100972</v>
      </c>
      <c r="K125" s="48">
        <f>SUM(K126:K128)</f>
        <v>17077072.660000004</v>
      </c>
      <c r="L125" s="68">
        <f>IFERROR(SUM(L126:L128),0)</f>
        <v>-1.1641532182693481E-9</v>
      </c>
      <c r="M125" s="129"/>
      <c r="N125" s="130"/>
    </row>
    <row r="126" spans="1:14" s="27" customFormat="1" ht="15" customHeight="1" thickBot="1" x14ac:dyDescent="0.3">
      <c r="A126" s="5"/>
      <c r="B126" s="6" t="s">
        <v>5</v>
      </c>
      <c r="C126" s="42">
        <f>SUM('Region Berlin'!C126+'Region Nord'!C126+'Region Südwest'!C126+'Region West'!C126+'Region Ost'!C126+'Region Süd'!C126+'Region Austria'!C126)</f>
        <v>15989654.769567259</v>
      </c>
      <c r="D126" s="42">
        <f>SUM('Region Berlin'!D126+'Region Nord'!D126+'Region Südwest'!D126+'Region West'!D126+'Region Ost'!D126+'Region Süd'!D126+'Region Austria'!D126)</f>
        <v>12528331.67</v>
      </c>
      <c r="E126" s="42">
        <f>SUM('Region Berlin'!E126+'Region Nord'!E126+'Region Südwest'!E126+'Region West'!E126+'Region Ost'!E126+'Region Süd'!E126+'Region Austria'!E126)</f>
        <v>12528331.67</v>
      </c>
      <c r="F126" s="64">
        <f>IFERROR(E126-C126,0)</f>
        <v>-3461323.0995672587</v>
      </c>
      <c r="G126" s="42">
        <f>SUM('Region Berlin'!G126+'Region Nord'!G126+'Region Südwest'!G126+'Region West'!G126+'Region Ost'!G126+'Region Süd'!G126+'Region Austria'!G126)</f>
        <v>8112153.4100000011</v>
      </c>
      <c r="H126" s="64">
        <f t="shared" ref="H126:H128" si="48">IFERROR(E126-G126,0)</f>
        <v>4416178.2599999988</v>
      </c>
      <c r="I126" s="21">
        <f t="shared" ref="I126:I128" si="49">IFERROR(E126/C126-1,0)</f>
        <v>-0.21647265994479847</v>
      </c>
      <c r="J126" s="22">
        <f t="shared" ref="J126:J128" si="50">IFERROR(E126/G126-1,0)</f>
        <v>0.54439037784419786</v>
      </c>
      <c r="K126" s="49">
        <f>SUM('Region Berlin'!K126+'Region Nord'!K126+'Region Südwest'!K126+'Region West'!K126+'Region Ost'!K126+'Region Süd'!K126+'Region Austria'!K126)</f>
        <v>12528331.670000002</v>
      </c>
      <c r="L126" s="64">
        <f>IFERROR(E126-K126,0)</f>
        <v>-1.862645149230957E-9</v>
      </c>
      <c r="M126" s="129"/>
      <c r="N126" s="130"/>
    </row>
    <row r="127" spans="1:14" s="27" customFormat="1" ht="15" customHeight="1" thickBot="1" x14ac:dyDescent="0.3">
      <c r="A127" s="5"/>
      <c r="B127" s="6" t="s">
        <v>6</v>
      </c>
      <c r="C127" s="42">
        <f>SUM('Region Berlin'!C127+'Region Nord'!C127+'Region Südwest'!C127+'Region West'!C127+'Region Ost'!C127+'Region Süd'!C127+'Region Austria'!C127)</f>
        <v>3807560.5992432148</v>
      </c>
      <c r="D127" s="42">
        <f>SUM('Region Berlin'!D127+'Region Nord'!D127+'Region Südwest'!D127+'Region West'!D127+'Region Ost'!D127+'Region Süd'!D127+'Region Austria'!D127)</f>
        <v>3340562.98</v>
      </c>
      <c r="E127" s="42">
        <f>SUM('Region Berlin'!E127+'Region Nord'!E127+'Region Südwest'!E127+'Region West'!E127+'Region Ost'!E127+'Region Süd'!E127+'Region Austria'!E127)</f>
        <v>3340562.98</v>
      </c>
      <c r="F127" s="64">
        <f t="shared" ref="F127:F128" si="51">IFERROR(E127-C127,0)</f>
        <v>-466997.61924321484</v>
      </c>
      <c r="G127" s="42">
        <f>SUM('Region Berlin'!G127+'Region Nord'!G127+'Region Südwest'!G127+'Region West'!G127+'Region Ost'!G127+'Region Süd'!G127+'Region Austria'!G127)</f>
        <v>2196376.0099999998</v>
      </c>
      <c r="H127" s="64">
        <f t="shared" si="48"/>
        <v>1144186.9700000002</v>
      </c>
      <c r="I127" s="21">
        <f t="shared" si="49"/>
        <v>-0.12265008187552806</v>
      </c>
      <c r="J127" s="22">
        <f t="shared" si="50"/>
        <v>0.5209431193887426</v>
      </c>
      <c r="K127" s="49">
        <f>SUM('Region Berlin'!K127+'Region Nord'!K127+'Region Südwest'!K127+'Region West'!K127+'Region Ost'!K127+'Region Süd'!K127+'Region Austria'!K127)</f>
        <v>3340562.9799999995</v>
      </c>
      <c r="L127" s="64">
        <f>IFERROR(E127-K127,0)</f>
        <v>4.6566128730773926E-10</v>
      </c>
      <c r="M127" s="129"/>
      <c r="N127" s="130"/>
    </row>
    <row r="128" spans="1:14" s="27" customFormat="1" ht="15" customHeight="1" thickBot="1" x14ac:dyDescent="0.3">
      <c r="A128" s="5"/>
      <c r="B128" s="6" t="s">
        <v>7</v>
      </c>
      <c r="C128" s="42">
        <f>SUM('Region Berlin'!C128+'Region Nord'!C128+'Region Südwest'!C128+'Region West'!C128+'Region Ost'!C128+'Region Süd'!C128+'Region Austria'!C128)</f>
        <v>1181227.3482454361</v>
      </c>
      <c r="D128" s="42">
        <f>SUM('Region Berlin'!D128+'Region Nord'!D128+'Region Südwest'!D128+'Region West'!D128+'Region Ost'!D128+'Region Süd'!D128+'Region Austria'!D128)</f>
        <v>1208178.0100000002</v>
      </c>
      <c r="E128" s="42">
        <f>SUM('Region Berlin'!E128+'Region Nord'!E128+'Region Südwest'!E128+'Region West'!E128+'Region Ost'!E128+'Region Süd'!E128+'Region Austria'!E128)</f>
        <v>1208178.0100000002</v>
      </c>
      <c r="F128" s="64">
        <f t="shared" si="51"/>
        <v>26950.661754564149</v>
      </c>
      <c r="G128" s="42">
        <f>SUM('Region Berlin'!G128+'Region Nord'!G128+'Region Südwest'!G128+'Region West'!G128+'Region Ost'!G128+'Region Süd'!G128+'Region Austria'!G128)</f>
        <v>1414729.85</v>
      </c>
      <c r="H128" s="64">
        <f t="shared" si="48"/>
        <v>-206551.83999999985</v>
      </c>
      <c r="I128" s="21">
        <f t="shared" si="49"/>
        <v>2.2815812548359959E-2</v>
      </c>
      <c r="J128" s="22">
        <f t="shared" si="50"/>
        <v>-0.14600090610938887</v>
      </c>
      <c r="K128" s="49">
        <f>SUM('Region Berlin'!K128+'Region Nord'!K128+'Region Südwest'!K128+'Region West'!K128+'Region Ost'!K128+'Region Süd'!K128+'Region Austria'!K128)</f>
        <v>1208178.01</v>
      </c>
      <c r="L128" s="64">
        <f>IFERROR(E128-K128,0)</f>
        <v>2.3283064365386963E-10</v>
      </c>
      <c r="M128" s="129"/>
      <c r="N128" s="130"/>
    </row>
    <row r="129" spans="1:14" s="27" customFormat="1" ht="5.0999999999999996" customHeight="1" thickBot="1" x14ac:dyDescent="0.3">
      <c r="A129" s="5"/>
      <c r="B129" s="6"/>
      <c r="C129" s="7"/>
      <c r="D129" s="7"/>
      <c r="E129" s="8"/>
      <c r="F129" s="64"/>
      <c r="G129" s="7"/>
      <c r="H129" s="64"/>
      <c r="I129" s="21"/>
      <c r="J129" s="21"/>
      <c r="K129" s="50"/>
      <c r="L129" s="64"/>
      <c r="M129" s="129"/>
      <c r="N129" s="130"/>
    </row>
    <row r="130" spans="1:14" s="27" customFormat="1" ht="15" customHeight="1" thickBot="1" x14ac:dyDescent="0.3">
      <c r="A130" s="5"/>
      <c r="B130" s="6" t="s">
        <v>8</v>
      </c>
      <c r="C130" s="42">
        <f>SUM('Region Berlin'!C130+'Region Nord'!C130+'Region Südwest'!C130+'Region West'!C130+'Region Ost'!C130+'Region Süd'!C130+'Region Austria'!C130)</f>
        <v>272955</v>
      </c>
      <c r="D130" s="42">
        <f>SUM('Region Berlin'!D130+'Region Nord'!D130+'Region Südwest'!D130+'Region West'!D130+'Region Ost'!D130+'Region Süd'!D130+'Region Austria'!D130)</f>
        <v>254727</v>
      </c>
      <c r="E130" s="43">
        <f>SUM('Region Berlin'!E130+'Region Nord'!E130+'Region Südwest'!E130+'Region West'!E130+'Region Ost'!E130+'Region Süd'!E130+'Region Austria'!E130)</f>
        <v>254727</v>
      </c>
      <c r="F130" s="64">
        <f>IFERROR(E130-C130,0)</f>
        <v>-18228</v>
      </c>
      <c r="G130" s="42">
        <f>SUM('Region Berlin'!G130+'Region Nord'!G130+'Region Südwest'!G130+'Region West'!G130+'Region Ost'!G130+'Region Süd'!G130+'Region Austria'!G130)</f>
        <v>263655</v>
      </c>
      <c r="H130" s="64">
        <f>IFERROR(E130-G130,0)</f>
        <v>-8928</v>
      </c>
      <c r="I130" s="23"/>
      <c r="J130" s="24"/>
      <c r="K130" s="49">
        <f>SUM('Region Berlin'!K130+'Region Nord'!K130+'Region Südwest'!K130+'Region West'!K130+'Region Ost'!K130+'Region Süd'!K130+'Region Austria'!K130)</f>
        <v>254727</v>
      </c>
      <c r="L130" s="64">
        <f>IFERROR(E130-K130,0)</f>
        <v>0</v>
      </c>
      <c r="M130" s="129"/>
      <c r="N130" s="130"/>
    </row>
    <row r="131" spans="1:14" s="27" customFormat="1" ht="15" customHeight="1" thickBot="1" x14ac:dyDescent="0.3">
      <c r="A131" s="5"/>
      <c r="B131" s="6" t="s">
        <v>9</v>
      </c>
      <c r="C131" s="42">
        <f>SUM('Region Berlin'!C131+'Region Nord'!C131+'Region Südwest'!C131+'Region West'!C131+'Region Ost'!C131+'Region Süd'!C131+'Region Austria'!C131)</f>
        <v>190958</v>
      </c>
      <c r="D131" s="42">
        <f>SUM('Region Berlin'!D131+'Region Nord'!D131+'Region Südwest'!D131+'Region West'!D131+'Region Ost'!D131+'Region Süd'!D131+'Region Austria'!D131)</f>
        <v>157684</v>
      </c>
      <c r="E131" s="43">
        <f>SUM('Region Berlin'!E131+'Region Nord'!E131+'Region Südwest'!E131+'Region West'!E131+'Region Ost'!E131+'Region Süd'!E131+'Region Austria'!E131)</f>
        <v>157684</v>
      </c>
      <c r="F131" s="64">
        <f>IFERROR(E131-C131,0)</f>
        <v>-33274</v>
      </c>
      <c r="G131" s="42">
        <f>SUM('Region Berlin'!G131+'Region Nord'!G131+'Region Südwest'!G131+'Region West'!G131+'Region Ost'!G131+'Region Süd'!G131+'Region Austria'!G131)</f>
        <v>110997</v>
      </c>
      <c r="H131" s="64">
        <f>IFERROR(E131-G131,0)</f>
        <v>46687</v>
      </c>
      <c r="I131" s="23"/>
      <c r="J131" s="24"/>
      <c r="K131" s="49">
        <f>SUM('Region Berlin'!K131+'Region Nord'!K131+'Region Südwest'!K131+'Region West'!K131+'Region Ost'!K131+'Region Süd'!K131+'Region Austria'!K131)</f>
        <v>157684</v>
      </c>
      <c r="L131" s="64">
        <f>IFERROR(E131-K131,0)</f>
        <v>0</v>
      </c>
      <c r="M131" s="129"/>
      <c r="N131" s="130"/>
    </row>
    <row r="132" spans="1:14" s="35" customFormat="1" ht="15" customHeight="1" thickBot="1" x14ac:dyDescent="0.3">
      <c r="A132" s="9"/>
      <c r="B132" s="10" t="s">
        <v>10</v>
      </c>
      <c r="C132" s="11">
        <f>IFERROR(C131/C130,0)</f>
        <v>0.69959517136524341</v>
      </c>
      <c r="D132" s="11">
        <f>IFERROR(D131/D130,0)</f>
        <v>0.61903135513706831</v>
      </c>
      <c r="E132" s="11">
        <f>IFERROR(E131/E130,0)</f>
        <v>0.61903135513706831</v>
      </c>
      <c r="F132" s="65">
        <f>IFERROR(E132-C132,0)</f>
        <v>-8.05638162281751E-2</v>
      </c>
      <c r="G132" s="11">
        <f>IFERROR(G131/G130,0)</f>
        <v>0.42099334357398871</v>
      </c>
      <c r="H132" s="65">
        <f>IFERROR(E132-G132,0)</f>
        <v>0.1980380115630796</v>
      </c>
      <c r="I132" s="20">
        <f>IFERROR(E132/C132-1,0)</f>
        <v>-0.11515776484128204</v>
      </c>
      <c r="J132" s="11">
        <f>IFERROR(E132/G132-1,0)</f>
        <v>0.47040651493881591</v>
      </c>
      <c r="K132" s="12">
        <f>IFERROR(K131/K130,0)</f>
        <v>0.61903135513706831</v>
      </c>
      <c r="L132" s="65">
        <f>IFERROR(E132-K132,0)</f>
        <v>0</v>
      </c>
      <c r="M132" s="129"/>
      <c r="N132" s="130"/>
    </row>
    <row r="133" spans="1:14" s="27" customFormat="1" ht="5.0999999999999996" customHeight="1" thickBot="1" x14ac:dyDescent="0.3">
      <c r="A133" s="5"/>
      <c r="B133" s="6"/>
      <c r="C133" s="7"/>
      <c r="D133" s="13"/>
      <c r="E133" s="14"/>
      <c r="F133" s="64"/>
      <c r="G133" s="13"/>
      <c r="H133" s="64"/>
      <c r="I133" s="21"/>
      <c r="J133" s="22"/>
      <c r="K133" s="51"/>
      <c r="L133" s="64"/>
      <c r="M133" s="129"/>
      <c r="N133" s="130"/>
    </row>
    <row r="134" spans="1:14" s="27" customFormat="1" ht="15" customHeight="1" thickBot="1" x14ac:dyDescent="0.3">
      <c r="A134" s="5"/>
      <c r="B134" s="6" t="s">
        <v>11</v>
      </c>
      <c r="C134" s="42">
        <f>SUM('Region Berlin'!C134+'Region Nord'!C134+'Region Südwest'!C134+'Region West'!C134+'Region Ost'!C134+'Region Süd'!C134+'Region Austria'!C134)</f>
        <v>327593.19487600005</v>
      </c>
      <c r="D134" s="42">
        <f>SUM('Region Berlin'!D134+'Region Nord'!D134+'Region Südwest'!D134+'Region West'!D134+'Region Ost'!D134+'Region Süd'!D134+'Region Austria'!D134)</f>
        <v>258849</v>
      </c>
      <c r="E134" s="43">
        <f>SUM('Region Berlin'!E134+'Region Nord'!E134+'Region Südwest'!E134+'Region West'!E134+'Region Ost'!E134+'Region Süd'!E134+'Region Austria'!E134)</f>
        <v>258849</v>
      </c>
      <c r="F134" s="64">
        <f>IFERROR(E134-C134,0)</f>
        <v>-68744.194876000052</v>
      </c>
      <c r="G134" s="42">
        <f>SUM('Region Berlin'!G134+'Region Nord'!G134+'Region Südwest'!G134+'Region West'!G134+'Region Ost'!G134+'Region Süd'!G134+'Region Austria'!G134)</f>
        <v>191386</v>
      </c>
      <c r="H134" s="64">
        <f>IFERROR(E134-G134,0)</f>
        <v>67463</v>
      </c>
      <c r="I134" s="21">
        <f>IFERROR(E134/C134-1,0)</f>
        <v>-0.20984622376548745</v>
      </c>
      <c r="J134" s="22">
        <f>IFERROR(E134/G134-1,0)</f>
        <v>0.35249704785093994</v>
      </c>
      <c r="K134" s="49">
        <f>SUM('Region Berlin'!K134+'Region Nord'!K134+'Region Südwest'!K134+'Region West'!K134+'Region Ost'!K134+'Region Süd'!K134+'Region Austria'!K134)</f>
        <v>258849</v>
      </c>
      <c r="L134" s="64">
        <f>IFERROR(E134-K134,0)</f>
        <v>0</v>
      </c>
      <c r="M134" s="129"/>
      <c r="N134" s="130"/>
    </row>
    <row r="135" spans="1:14" s="27" customFormat="1" ht="15" customHeight="1" thickBot="1" x14ac:dyDescent="0.3">
      <c r="A135" s="5"/>
      <c r="B135" s="6" t="s">
        <v>12</v>
      </c>
      <c r="C135" s="15">
        <f>IFERROR(C134/C131,0)</f>
        <v>1.7155248529833789</v>
      </c>
      <c r="D135" s="15">
        <f>IFERROR(D134/D131,0)</f>
        <v>1.6415679460186194</v>
      </c>
      <c r="E135" s="15">
        <f>IFERROR(E134/E131,0)</f>
        <v>1.6415679460186194</v>
      </c>
      <c r="F135" s="66">
        <f>IFERROR(E135-C135,0)</f>
        <v>-7.3956906964759428E-2</v>
      </c>
      <c r="G135" s="15">
        <f>IFERROR(G134/G131,0)</f>
        <v>1.7242447994089931</v>
      </c>
      <c r="H135" s="66">
        <f>IFERROR(E135-G135,0)</f>
        <v>-8.2676853390373672E-2</v>
      </c>
      <c r="I135" s="21"/>
      <c r="J135" s="22"/>
      <c r="K135" s="52">
        <f>IFERROR(K134/K131,0)</f>
        <v>1.6415679460186194</v>
      </c>
      <c r="L135" s="66">
        <f>IFERROR(E135-K135,0)</f>
        <v>0</v>
      </c>
      <c r="M135" s="129"/>
      <c r="N135" s="130"/>
    </row>
    <row r="136" spans="1:14" s="27" customFormat="1" ht="5.0999999999999996" customHeight="1" thickBot="1" x14ac:dyDescent="0.3">
      <c r="A136" s="5"/>
      <c r="B136" s="6"/>
      <c r="C136" s="7"/>
      <c r="D136" s="13"/>
      <c r="E136" s="14"/>
      <c r="F136" s="66"/>
      <c r="G136" s="13"/>
      <c r="H136" s="66"/>
      <c r="I136" s="21"/>
      <c r="J136" s="22"/>
      <c r="K136" s="51"/>
      <c r="L136" s="66"/>
      <c r="M136" s="129"/>
      <c r="N136" s="130"/>
    </row>
    <row r="137" spans="1:14" s="27" customFormat="1" ht="15" customHeight="1" thickBot="1" x14ac:dyDescent="0.3">
      <c r="A137" s="5"/>
      <c r="B137" s="6" t="s">
        <v>13</v>
      </c>
      <c r="C137" s="15">
        <f>IFERROR(C126/C131,0)</f>
        <v>83.733882683978976</v>
      </c>
      <c r="D137" s="15">
        <f>IFERROR(D126/D131,0)</f>
        <v>79.452142703127777</v>
      </c>
      <c r="E137" s="15">
        <f>IFERROR(E126/E131,0)</f>
        <v>79.452142703127777</v>
      </c>
      <c r="F137" s="66">
        <f>IFERROR(E137-C137,0)</f>
        <v>-4.2817399808511993</v>
      </c>
      <c r="G137" s="15">
        <f>IFERROR(G126/G131,0)</f>
        <v>73.084438408245276</v>
      </c>
      <c r="H137" s="66">
        <f>IFERROR(E137-G137,0)</f>
        <v>6.3677042948825004</v>
      </c>
      <c r="I137" s="21">
        <f>IFERROR(E137/C137-1,0)</f>
        <v>-5.1135094224771138E-2</v>
      </c>
      <c r="J137" s="22">
        <f>IFERROR(E137/G137-1,0)</f>
        <v>8.7128045772383089E-2</v>
      </c>
      <c r="K137" s="52">
        <f>IFERROR(K126/K131,0)</f>
        <v>79.452142703127791</v>
      </c>
      <c r="L137" s="66">
        <f>IFERROR(E137-K137,0)</f>
        <v>-1.4210854715202004E-14</v>
      </c>
      <c r="M137" s="129"/>
      <c r="N137" s="130"/>
    </row>
    <row r="138" spans="1:14" s="35" customFormat="1" ht="15" customHeight="1" thickBot="1" x14ac:dyDescent="0.3">
      <c r="A138" s="9"/>
      <c r="B138" s="10" t="s">
        <v>14</v>
      </c>
      <c r="C138" s="16">
        <f>IFERROR(C126/C130,0)</f>
        <v>58.57982000537546</v>
      </c>
      <c r="D138" s="16">
        <f>IFERROR(D126/D130,0)</f>
        <v>49.183367566060923</v>
      </c>
      <c r="E138" s="16">
        <f>IFERROR(E126/E130,0)</f>
        <v>49.183367566060923</v>
      </c>
      <c r="F138" s="67">
        <f t="shared" ref="F138:F139" si="52">IFERROR(E138-C138,0)</f>
        <v>-9.3964524393145368</v>
      </c>
      <c r="G138" s="16">
        <f>IFERROR(G126/G130,0)</f>
        <v>30.768062088714423</v>
      </c>
      <c r="H138" s="67">
        <f t="shared" ref="H138:H139" si="53">IFERROR(E138-G138,0)</f>
        <v>18.4153054773465</v>
      </c>
      <c r="I138" s="20">
        <f>IFERROR(E138/C138-1,0)</f>
        <v>-0.16040425591018015</v>
      </c>
      <c r="J138" s="11">
        <f>IFERROR(E138/G138-1,0)</f>
        <v>0.59852016107641526</v>
      </c>
      <c r="K138" s="53">
        <f>IFERROR(K126/K130,0)</f>
        <v>49.18336756606093</v>
      </c>
      <c r="L138" s="67">
        <f>IFERROR(E138-K138,0)</f>
        <v>-7.1054273576010019E-15</v>
      </c>
      <c r="M138" s="129"/>
      <c r="N138" s="130"/>
    </row>
    <row r="139" spans="1:14" ht="15" customHeight="1" thickBot="1" x14ac:dyDescent="0.3">
      <c r="A139" s="17"/>
      <c r="B139" s="18" t="s">
        <v>34</v>
      </c>
      <c r="C139" s="19">
        <f>IFERROR(C125/C131,0)</f>
        <v>109.8589360857147</v>
      </c>
      <c r="D139" s="19">
        <f>IFERROR(D125/D131,0)</f>
        <v>108.29933702848736</v>
      </c>
      <c r="E139" s="19">
        <f>IFERROR(E125/E131,0)</f>
        <v>108.29933702848736</v>
      </c>
      <c r="F139" s="69">
        <f t="shared" si="52"/>
        <v>-1.559599057227345</v>
      </c>
      <c r="G139" s="19">
        <f>IFERROR(G125/G131,0)</f>
        <v>105.61780291359227</v>
      </c>
      <c r="H139" s="69">
        <f t="shared" si="53"/>
        <v>2.6815341148950864</v>
      </c>
      <c r="I139" s="25">
        <f>IFERROR(E139/C139-1,0)</f>
        <v>-1.4196378672468701E-2</v>
      </c>
      <c r="J139" s="26">
        <f>IFERROR(E139/G139-1,0)</f>
        <v>2.5389035190297449E-2</v>
      </c>
      <c r="K139" s="54">
        <f>IFERROR(K125/K131,0)</f>
        <v>108.29933702848737</v>
      </c>
      <c r="L139" s="69">
        <f>IFERROR(E139-K139,0)</f>
        <v>-1.4210854715202004E-14</v>
      </c>
      <c r="M139" s="129"/>
      <c r="N139" s="130"/>
    </row>
    <row r="140" spans="1:14" s="27" customFormat="1" ht="15" customHeight="1" thickBot="1" x14ac:dyDescent="0.3">
      <c r="A140" s="1"/>
      <c r="B140" s="2" t="s">
        <v>17</v>
      </c>
      <c r="C140" s="3">
        <f>SUM(C141:C143)</f>
        <v>28469379.300541546</v>
      </c>
      <c r="D140" s="3">
        <f>SUM(D141:D143)</f>
        <v>19986455.639999997</v>
      </c>
      <c r="E140" s="4">
        <f>SUM(E141:E143)</f>
        <v>19986455.639999997</v>
      </c>
      <c r="F140" s="68">
        <f>IFERROR(SUM(F141:F143),0)</f>
        <v>-8482923.6605415475</v>
      </c>
      <c r="G140" s="3">
        <f>SUM(G141:G143)</f>
        <v>14200863.719999999</v>
      </c>
      <c r="H140" s="68">
        <f>IFERROR(E140-G140,0)</f>
        <v>5785591.9199999981</v>
      </c>
      <c r="I140" s="20">
        <f>IFERROR(E140/C140-1,0)</f>
        <v>-0.29796658265676301</v>
      </c>
      <c r="J140" s="11">
        <f>IFERROR(E140/G140-1,0)</f>
        <v>0.40741126977028674</v>
      </c>
      <c r="K140" s="48">
        <f>SUM(K141:K143)</f>
        <v>19986455.639999997</v>
      </c>
      <c r="L140" s="68">
        <f>IFERROR(SUM(L141:L143),0)</f>
        <v>4.6566128730773926E-10</v>
      </c>
      <c r="M140" s="129"/>
      <c r="N140" s="130"/>
    </row>
    <row r="141" spans="1:14" s="27" customFormat="1" ht="15" customHeight="1" thickBot="1" x14ac:dyDescent="0.3">
      <c r="A141" s="5"/>
      <c r="B141" s="6" t="s">
        <v>5</v>
      </c>
      <c r="C141" s="42">
        <f>SUM('Region Berlin'!C141+'Region Nord'!C141+'Region Südwest'!C141+'Region West'!C141+'Region Ost'!C141+'Region Süd'!C141+'Region Austria'!C141)</f>
        <v>21660404.160622209</v>
      </c>
      <c r="D141" s="42">
        <f>SUM('Region Berlin'!D141+'Region Nord'!D141+'Region Südwest'!D141+'Region West'!D141+'Region Ost'!D141+'Region Süd'!D141+'Region Austria'!D141)</f>
        <v>13521606.49</v>
      </c>
      <c r="E141" s="42">
        <f>SUM('Region Berlin'!E141+'Region Nord'!E141+'Region Südwest'!E141+'Region West'!E141+'Region Ost'!E141+'Region Süd'!E141+'Region Austria'!E141)</f>
        <v>13521606.49</v>
      </c>
      <c r="F141" s="64">
        <f>IFERROR(E141-C141,0)</f>
        <v>-8138797.6706222091</v>
      </c>
      <c r="G141" s="42">
        <f>SUM('Region Berlin'!G141+'Region Nord'!G141+'Region Südwest'!G141+'Region West'!G141+'Region Ost'!G141+'Region Süd'!G141+'Region Austria'!G141)</f>
        <v>9049144.2899999991</v>
      </c>
      <c r="H141" s="64">
        <f t="shared" ref="H141:H143" si="54">IFERROR(E141-G141,0)</f>
        <v>4472462.2000000011</v>
      </c>
      <c r="I141" s="21">
        <f t="shared" ref="I141:I143" si="55">IFERROR(E141/C141-1,0)</f>
        <v>-0.37574542055028837</v>
      </c>
      <c r="J141" s="22">
        <f t="shared" ref="J141:J143" si="56">IFERROR(E141/G141-1,0)</f>
        <v>0.49424145053609281</v>
      </c>
      <c r="K141" s="49">
        <f>SUM('Region Berlin'!K141+'Region Nord'!K141+'Region Südwest'!K141+'Region West'!K141+'Region Ost'!K141+'Region Süd'!K141+'Region Austria'!K141)</f>
        <v>13521606.49</v>
      </c>
      <c r="L141" s="64">
        <f>IFERROR(E141-K141,0)</f>
        <v>0</v>
      </c>
      <c r="M141" s="129"/>
      <c r="N141" s="130"/>
    </row>
    <row r="142" spans="1:14" s="27" customFormat="1" ht="15" customHeight="1" thickBot="1" x14ac:dyDescent="0.3">
      <c r="A142" s="5"/>
      <c r="B142" s="6" t="s">
        <v>6</v>
      </c>
      <c r="C142" s="42">
        <f>SUM('Region Berlin'!C142+'Region Nord'!C142+'Region Südwest'!C142+'Region West'!C142+'Region Ost'!C142+'Region Süd'!C142+'Region Austria'!C142)</f>
        <v>4811692.2766412664</v>
      </c>
      <c r="D142" s="42">
        <f>SUM('Region Berlin'!D142+'Region Nord'!D142+'Region Südwest'!D142+'Region West'!D142+'Region Ost'!D142+'Region Süd'!D142+'Region Austria'!D142)</f>
        <v>4346633.2699999996</v>
      </c>
      <c r="E142" s="42">
        <f>SUM('Region Berlin'!E142+'Region Nord'!E142+'Region Südwest'!E142+'Region West'!E142+'Region Ost'!E142+'Region Süd'!E142+'Region Austria'!E142)</f>
        <v>4346633.2699999996</v>
      </c>
      <c r="F142" s="64">
        <f t="shared" ref="F142:F143" si="57">IFERROR(E142-C142,0)</f>
        <v>-465059.00664126687</v>
      </c>
      <c r="G142" s="42">
        <f>SUM('Region Berlin'!G142+'Region Nord'!G142+'Region Südwest'!G142+'Region West'!G142+'Region Ost'!G142+'Region Süd'!G142+'Region Austria'!G142)</f>
        <v>2936938.5700000003</v>
      </c>
      <c r="H142" s="64">
        <f t="shared" si="54"/>
        <v>1409694.6999999993</v>
      </c>
      <c r="I142" s="21">
        <f t="shared" si="55"/>
        <v>-9.6651859658385075E-2</v>
      </c>
      <c r="J142" s="22">
        <f t="shared" si="56"/>
        <v>0.47998780580555311</v>
      </c>
      <c r="K142" s="49">
        <f>SUM('Region Berlin'!K142+'Region Nord'!K142+'Region Südwest'!K142+'Region West'!K142+'Region Ost'!K142+'Region Süd'!K142+'Region Austria'!K142)</f>
        <v>4346633.2699999996</v>
      </c>
      <c r="L142" s="64">
        <f>IFERROR(E142-K142,0)</f>
        <v>0</v>
      </c>
      <c r="M142" s="129"/>
      <c r="N142" s="130"/>
    </row>
    <row r="143" spans="1:14" s="27" customFormat="1" ht="15" customHeight="1" thickBot="1" x14ac:dyDescent="0.3">
      <c r="A143" s="5"/>
      <c r="B143" s="6" t="s">
        <v>7</v>
      </c>
      <c r="C143" s="42">
        <f>SUM('Region Berlin'!C143+'Region Nord'!C143+'Region Südwest'!C143+'Region West'!C143+'Region Ost'!C143+'Region Süd'!C143+'Region Austria'!C143)</f>
        <v>1997282.8632780712</v>
      </c>
      <c r="D143" s="42">
        <f>SUM('Region Berlin'!D143+'Region Nord'!D143+'Region Südwest'!D143+'Region West'!D143+'Region Ost'!D143+'Region Süd'!D143+'Region Austria'!D143)</f>
        <v>2118215.88</v>
      </c>
      <c r="E143" s="42">
        <f>SUM('Region Berlin'!E143+'Region Nord'!E143+'Region Südwest'!E143+'Region West'!E143+'Region Ost'!E143+'Region Süd'!E143+'Region Austria'!E143)</f>
        <v>2118215.88</v>
      </c>
      <c r="F143" s="64">
        <f t="shared" si="57"/>
        <v>120933.01672192873</v>
      </c>
      <c r="G143" s="42">
        <f>SUM('Region Berlin'!G143+'Region Nord'!G143+'Region Südwest'!G143+'Region West'!G143+'Region Ost'!G143+'Region Süd'!G143+'Region Austria'!G143)</f>
        <v>2214780.8600000003</v>
      </c>
      <c r="H143" s="64">
        <f t="shared" si="54"/>
        <v>-96564.980000000447</v>
      </c>
      <c r="I143" s="21">
        <f t="shared" si="55"/>
        <v>6.0548768001466469E-2</v>
      </c>
      <c r="J143" s="22">
        <f t="shared" si="56"/>
        <v>-4.3600241334937451E-2</v>
      </c>
      <c r="K143" s="49">
        <f>SUM('Region Berlin'!K143+'Region Nord'!K143+'Region Südwest'!K143+'Region West'!K143+'Region Ost'!K143+'Region Süd'!K143+'Region Austria'!K143)</f>
        <v>2118215.8799999994</v>
      </c>
      <c r="L143" s="64">
        <f>IFERROR(E143-K143,0)</f>
        <v>4.6566128730773926E-10</v>
      </c>
      <c r="M143" s="129"/>
      <c r="N143" s="130"/>
    </row>
    <row r="144" spans="1:14" s="27" customFormat="1" ht="5.0999999999999996" customHeight="1" thickBot="1" x14ac:dyDescent="0.3">
      <c r="A144" s="5"/>
      <c r="B144" s="6"/>
      <c r="C144" s="7"/>
      <c r="D144" s="7"/>
      <c r="E144" s="8"/>
      <c r="F144" s="64"/>
      <c r="G144" s="7"/>
      <c r="H144" s="64"/>
      <c r="I144" s="21"/>
      <c r="J144" s="21"/>
      <c r="K144" s="50"/>
      <c r="L144" s="64"/>
      <c r="M144" s="129"/>
      <c r="N144" s="130"/>
    </row>
    <row r="145" spans="1:14" s="27" customFormat="1" ht="15" customHeight="1" thickBot="1" x14ac:dyDescent="0.3">
      <c r="A145" s="5"/>
      <c r="B145" s="6" t="s">
        <v>8</v>
      </c>
      <c r="C145" s="42">
        <f>SUM('Region Berlin'!C145+'Region Nord'!C145+'Region Südwest'!C145+'Region West'!C145+'Region Ost'!C145+'Region Süd'!C145+'Region Austria'!C145)</f>
        <v>264150</v>
      </c>
      <c r="D145" s="42">
        <f>SUM('Region Berlin'!D145+'Region Nord'!D145+'Region Südwest'!D145+'Region West'!D145+'Region Ost'!D145+'Region Süd'!D145+'Region Austria'!D145)</f>
        <v>246510</v>
      </c>
      <c r="E145" s="43">
        <f>SUM('Region Berlin'!E145+'Region Nord'!E145+'Region Südwest'!E145+'Region West'!E145+'Region Ost'!E145+'Region Süd'!E145+'Region Austria'!E145)</f>
        <v>246510</v>
      </c>
      <c r="F145" s="64">
        <f>IFERROR(E145-C145,0)</f>
        <v>-17640</v>
      </c>
      <c r="G145" s="42">
        <f>SUM('Region Berlin'!G145+'Region Nord'!G145+'Region Südwest'!G145+'Region West'!G145+'Region Ost'!G145+'Region Süd'!G145+'Region Austria'!G145)</f>
        <v>255150</v>
      </c>
      <c r="H145" s="64">
        <f>IFERROR(E145-G145,0)</f>
        <v>-8640</v>
      </c>
      <c r="I145" s="23"/>
      <c r="J145" s="24"/>
      <c r="K145" s="49">
        <f>SUM('Region Berlin'!K145+'Region Nord'!K145+'Region Südwest'!K145+'Region West'!K145+'Region Ost'!K145+'Region Süd'!K145+'Region Austria'!K145)</f>
        <v>246510</v>
      </c>
      <c r="L145" s="64">
        <f>IFERROR(E145-K145,0)</f>
        <v>0</v>
      </c>
      <c r="M145" s="129"/>
      <c r="N145" s="130"/>
    </row>
    <row r="146" spans="1:14" s="27" customFormat="1" ht="15" customHeight="1" thickBot="1" x14ac:dyDescent="0.3">
      <c r="A146" s="5"/>
      <c r="B146" s="6" t="s">
        <v>9</v>
      </c>
      <c r="C146" s="42">
        <f>SUM('Region Berlin'!C146+'Region Nord'!C146+'Region Südwest'!C146+'Region West'!C146+'Region Ost'!C146+'Region Süd'!C146+'Region Austria'!C146)</f>
        <v>203400</v>
      </c>
      <c r="D146" s="42">
        <f>SUM('Region Berlin'!D146+'Region Nord'!D146+'Region Südwest'!D146+'Region West'!D146+'Region Ost'!D146+'Region Süd'!D146+'Region Austria'!D146)</f>
        <v>158081</v>
      </c>
      <c r="E146" s="43">
        <f>SUM('Region Berlin'!E146+'Region Nord'!E146+'Region Südwest'!E146+'Region West'!E146+'Region Ost'!E146+'Region Süd'!E146+'Region Austria'!E146)</f>
        <v>158011</v>
      </c>
      <c r="F146" s="64">
        <f>IFERROR(E146-C146,0)</f>
        <v>-45389</v>
      </c>
      <c r="G146" s="42">
        <f>SUM('Region Berlin'!G146+'Region Nord'!G146+'Region Südwest'!G146+'Region West'!G146+'Region Ost'!G146+'Region Süd'!G146+'Region Austria'!G146)</f>
        <v>122563</v>
      </c>
      <c r="H146" s="64">
        <f>IFERROR(E146-G146,0)</f>
        <v>35448</v>
      </c>
      <c r="I146" s="23"/>
      <c r="J146" s="24"/>
      <c r="K146" s="49">
        <f>SUM('Region Berlin'!K146+'Region Nord'!K146+'Region Südwest'!K146+'Region West'!K146+'Region Ost'!K146+'Region Süd'!K146+'Region Austria'!K146)</f>
        <v>158011</v>
      </c>
      <c r="L146" s="64">
        <f>IFERROR(E146-K146,0)</f>
        <v>0</v>
      </c>
      <c r="M146" s="129"/>
      <c r="N146" s="130"/>
    </row>
    <row r="147" spans="1:14" s="35" customFormat="1" ht="15" customHeight="1" thickBot="1" x14ac:dyDescent="0.3">
      <c r="A147" s="9"/>
      <c r="B147" s="10" t="s">
        <v>10</v>
      </c>
      <c r="C147" s="11">
        <f>IFERROR(C146/C145,0)</f>
        <v>0.77001703577512781</v>
      </c>
      <c r="D147" s="11">
        <f>IFERROR(D146/D145,0)</f>
        <v>0.64127621597501117</v>
      </c>
      <c r="E147" s="11">
        <f>IFERROR(E146/E145,0)</f>
        <v>0.64099225183562536</v>
      </c>
      <c r="F147" s="65">
        <f>IFERROR(E147-C147,0)</f>
        <v>-0.12902478393950245</v>
      </c>
      <c r="G147" s="11">
        <f>IFERROR(G146/G145,0)</f>
        <v>0.48035665294924557</v>
      </c>
      <c r="H147" s="65">
        <f>IFERROR(E147-G147,0)</f>
        <v>0.16063559888637979</v>
      </c>
      <c r="I147" s="20">
        <f>IFERROR(E147/C147-1,0)</f>
        <v>-0.16756094728426529</v>
      </c>
      <c r="J147" s="11">
        <f>IFERROR(E147/G147-1,0)</f>
        <v>0.33440902275450024</v>
      </c>
      <c r="K147" s="12">
        <f>IFERROR(K146/K145,0)</f>
        <v>0.64099225183562536</v>
      </c>
      <c r="L147" s="65">
        <f>IFERROR(E147-K147,0)</f>
        <v>0</v>
      </c>
      <c r="M147" s="129"/>
      <c r="N147" s="130"/>
    </row>
    <row r="148" spans="1:14" s="27" customFormat="1" ht="5.0999999999999996" customHeight="1" thickBot="1" x14ac:dyDescent="0.3">
      <c r="A148" s="5"/>
      <c r="B148" s="6"/>
      <c r="C148" s="7"/>
      <c r="D148" s="13"/>
      <c r="E148" s="14"/>
      <c r="F148" s="64"/>
      <c r="G148" s="13"/>
      <c r="H148" s="64"/>
      <c r="I148" s="21"/>
      <c r="J148" s="22"/>
      <c r="K148" s="51"/>
      <c r="L148" s="64"/>
      <c r="M148" s="129"/>
      <c r="N148" s="130"/>
    </row>
    <row r="149" spans="1:14" s="27" customFormat="1" ht="15" customHeight="1" thickBot="1" x14ac:dyDescent="0.3">
      <c r="A149" s="5"/>
      <c r="B149" s="6" t="s">
        <v>11</v>
      </c>
      <c r="C149" s="42">
        <f>SUM('Region Berlin'!C149+'Region Nord'!C149+'Region Südwest'!C149+'Region West'!C149+'Region Ost'!C149+'Region Süd'!C149+'Region Austria'!C149)</f>
        <v>311968.25763799995</v>
      </c>
      <c r="D149" s="42">
        <f>SUM('Region Berlin'!D149+'Region Nord'!D149+'Region Südwest'!D149+'Region West'!D149+'Region Ost'!D149+'Region Süd'!D149+'Region Austria'!D149)</f>
        <v>242370</v>
      </c>
      <c r="E149" s="43">
        <f>SUM('Region Berlin'!E149+'Region Nord'!E149+'Region Südwest'!E149+'Region West'!E149+'Region Ost'!E149+'Region Süd'!E149+'Region Austria'!E149)</f>
        <v>242387</v>
      </c>
      <c r="F149" s="64">
        <f>IFERROR(E149-C149,0)</f>
        <v>-69581.257637999952</v>
      </c>
      <c r="G149" s="42">
        <f>SUM('Region Berlin'!G149+'Region Nord'!G149+'Region Südwest'!G149+'Region West'!G149+'Region Ost'!G149+'Region Süd'!G149+'Region Austria'!G149)</f>
        <v>190151</v>
      </c>
      <c r="H149" s="64">
        <f>IFERROR(E149-G149,0)</f>
        <v>52236</v>
      </c>
      <c r="I149" s="21">
        <f>IFERROR(E149/C149-1,0)</f>
        <v>-0.22303954307665586</v>
      </c>
      <c r="J149" s="22">
        <f>IFERROR(E149/G149-1,0)</f>
        <v>0.27470799522484768</v>
      </c>
      <c r="K149" s="49">
        <f>SUM('Region Berlin'!K149+'Region Nord'!K149+'Region Südwest'!K149+'Region West'!K149+'Region Ost'!K149+'Region Süd'!K149+'Region Austria'!K149)</f>
        <v>242387</v>
      </c>
      <c r="L149" s="64">
        <f>IFERROR(E149-K149,0)</f>
        <v>0</v>
      </c>
      <c r="M149" s="129"/>
      <c r="N149" s="130"/>
    </row>
    <row r="150" spans="1:14" s="27" customFormat="1" ht="15" customHeight="1" thickBot="1" x14ac:dyDescent="0.3">
      <c r="A150" s="5"/>
      <c r="B150" s="6" t="s">
        <v>12</v>
      </c>
      <c r="C150" s="15">
        <f>IFERROR(C149/C146,0)</f>
        <v>1.5337672450245818</v>
      </c>
      <c r="D150" s="15">
        <f>IFERROR(D149/D146,0)</f>
        <v>1.5332013334935888</v>
      </c>
      <c r="E150" s="15">
        <f>IFERROR(E149/E146,0)</f>
        <v>1.5339881400661979</v>
      </c>
      <c r="F150" s="66">
        <f>IFERROR(E150-C150,0)</f>
        <v>2.2089504161604268E-4</v>
      </c>
      <c r="G150" s="15">
        <f>IFERROR(G149/G146,0)</f>
        <v>1.551455169994207</v>
      </c>
      <c r="H150" s="66">
        <f>IFERROR(E150-G150,0)</f>
        <v>-1.7467029928009081E-2</v>
      </c>
      <c r="I150" s="21"/>
      <c r="J150" s="22"/>
      <c r="K150" s="52">
        <f>IFERROR(K149/K146,0)</f>
        <v>1.5339881400661979</v>
      </c>
      <c r="L150" s="66">
        <f>IFERROR(E150-K150,0)</f>
        <v>0</v>
      </c>
      <c r="M150" s="129"/>
      <c r="N150" s="130"/>
    </row>
    <row r="151" spans="1:14" s="27" customFormat="1" ht="5.0999999999999996" customHeight="1" thickBot="1" x14ac:dyDescent="0.3">
      <c r="A151" s="5"/>
      <c r="B151" s="6"/>
      <c r="C151" s="7"/>
      <c r="D151" s="13"/>
      <c r="E151" s="14"/>
      <c r="F151" s="66"/>
      <c r="G151" s="13"/>
      <c r="H151" s="66"/>
      <c r="I151" s="21"/>
      <c r="J151" s="22"/>
      <c r="K151" s="51"/>
      <c r="L151" s="66"/>
      <c r="M151" s="129"/>
      <c r="N151" s="130"/>
    </row>
    <row r="152" spans="1:14" s="27" customFormat="1" ht="15" customHeight="1" thickBot="1" x14ac:dyDescent="0.3">
      <c r="A152" s="5"/>
      <c r="B152" s="6" t="s">
        <v>13</v>
      </c>
      <c r="C152" s="15">
        <f>IFERROR(C141/C146,0)</f>
        <v>106.49166253993219</v>
      </c>
      <c r="D152" s="15">
        <f>IFERROR(D141/D146,0)</f>
        <v>85.535937209405304</v>
      </c>
      <c r="E152" s="15">
        <f>IFERROR(E141/E146,0)</f>
        <v>85.573830239666862</v>
      </c>
      <c r="F152" s="66">
        <f>IFERROR(E152-C152,0)</f>
        <v>-20.917832300265331</v>
      </c>
      <c r="G152" s="15">
        <f>IFERROR(G141/G146,0)</f>
        <v>73.832594584009854</v>
      </c>
      <c r="H152" s="66">
        <f>IFERROR(E152-G152,0)</f>
        <v>11.741235655657007</v>
      </c>
      <c r="I152" s="21">
        <f>IFERROR(E152/C152-1,0)</f>
        <v>-0.19642694837656016</v>
      </c>
      <c r="J152" s="22">
        <f>IFERROR(E152/G152-1,0)</f>
        <v>0.1590250988985269</v>
      </c>
      <c r="K152" s="52">
        <f>IFERROR(K141/K146,0)</f>
        <v>85.573830239666862</v>
      </c>
      <c r="L152" s="66">
        <f>IFERROR(E152-K152,0)</f>
        <v>0</v>
      </c>
      <c r="M152" s="129"/>
      <c r="N152" s="130"/>
    </row>
    <row r="153" spans="1:14" s="35" customFormat="1" ht="15" customHeight="1" thickBot="1" x14ac:dyDescent="0.3">
      <c r="A153" s="9"/>
      <c r="B153" s="10" t="s">
        <v>14</v>
      </c>
      <c r="C153" s="16">
        <f>IFERROR(C141/C145,0)</f>
        <v>82.0003943237638</v>
      </c>
      <c r="D153" s="16">
        <f>IFERROR(D141/D145,0)</f>
        <v>54.852162143523593</v>
      </c>
      <c r="E153" s="16">
        <f>IFERROR(E141/E145,0)</f>
        <v>54.852162143523593</v>
      </c>
      <c r="F153" s="67">
        <f t="shared" ref="F153:F154" si="58">IFERROR(E153-C153,0)</f>
        <v>-27.148232180240207</v>
      </c>
      <c r="G153" s="16">
        <f>IFERROR(G141/G145,0)</f>
        <v>35.465978012933562</v>
      </c>
      <c r="H153" s="67">
        <f t="shared" ref="H153:H154" si="59">IFERROR(E153-G153,0)</f>
        <v>19.386184130590031</v>
      </c>
      <c r="I153" s="20">
        <f>IFERROR(E153/C153-1,0)</f>
        <v>-0.33107441011869165</v>
      </c>
      <c r="J153" s="11">
        <f>IFERROR(E153/G153-1,0)</f>
        <v>0.54661354956912156</v>
      </c>
      <c r="K153" s="53">
        <f>IFERROR(K141/K145,0)</f>
        <v>54.852162143523593</v>
      </c>
      <c r="L153" s="67">
        <f>IFERROR(E153-K153,0)</f>
        <v>0</v>
      </c>
      <c r="M153" s="129"/>
      <c r="N153" s="130"/>
    </row>
    <row r="154" spans="1:14" ht="15" customHeight="1" thickBot="1" x14ac:dyDescent="0.3">
      <c r="A154" s="17"/>
      <c r="B154" s="18" t="s">
        <v>34</v>
      </c>
      <c r="C154" s="19">
        <f>IFERROR(C140/C146,0)</f>
        <v>139.96744985516983</v>
      </c>
      <c r="D154" s="19">
        <f>IFERROR(D140/D146,0)</f>
        <v>126.43173841258593</v>
      </c>
      <c r="E154" s="19">
        <f>IFERROR(E140/E146,0)</f>
        <v>126.48774857446631</v>
      </c>
      <c r="F154" s="69">
        <f t="shared" si="58"/>
        <v>-13.479701280703523</v>
      </c>
      <c r="G154" s="19">
        <f>IFERROR(G140/G146,0)</f>
        <v>115.86582998131573</v>
      </c>
      <c r="H154" s="69">
        <f t="shared" si="59"/>
        <v>10.621918593150582</v>
      </c>
      <c r="I154" s="25">
        <f>IFERROR(E154/C154-1,0)</f>
        <v>-9.6305971814529268E-2</v>
      </c>
      <c r="J154" s="26">
        <f>IFERROR(E154/G154-1,0)</f>
        <v>9.1674297718865372E-2</v>
      </c>
      <c r="K154" s="54">
        <f>IFERROR(K140/K146,0)</f>
        <v>126.48774857446631</v>
      </c>
      <c r="L154" s="69">
        <f>IFERROR(E154-K154,0)</f>
        <v>0</v>
      </c>
      <c r="M154" s="129"/>
      <c r="N154" s="130"/>
    </row>
    <row r="155" spans="1:14" s="27" customFormat="1" ht="15" customHeight="1" thickBot="1" x14ac:dyDescent="0.3">
      <c r="A155" s="1"/>
      <c r="B155" s="2" t="s">
        <v>18</v>
      </c>
      <c r="C155" s="3">
        <f>SUM(C156:C158)</f>
        <v>26899065.556856338</v>
      </c>
      <c r="D155" s="3">
        <f>SUM(D156:D158)</f>
        <v>20881702.59</v>
      </c>
      <c r="E155" s="4">
        <f>SUM(E156:E158)</f>
        <v>20881702.59</v>
      </c>
      <c r="F155" s="68">
        <f>IFERROR(SUM(F156:F158),0)</f>
        <v>-6017362.9668563381</v>
      </c>
      <c r="G155" s="3">
        <f>SUM(G156:G158)</f>
        <v>12187385.569999998</v>
      </c>
      <c r="H155" s="68">
        <f>IFERROR(E155-G155,0)</f>
        <v>8694317.0200000014</v>
      </c>
      <c r="I155" s="20">
        <f>IFERROR(E155/C155-1,0)</f>
        <v>-0.22370156145898401</v>
      </c>
      <c r="J155" s="11">
        <f>IFERROR(E155/G155-1,0)</f>
        <v>0.7133865561291175</v>
      </c>
      <c r="K155" s="48">
        <f>SUM(K156:K158)</f>
        <v>20673334.222609371</v>
      </c>
      <c r="L155" s="68">
        <f>IFERROR(SUM(L156:L158),0)</f>
        <v>208368.36739063077</v>
      </c>
      <c r="M155" s="129"/>
      <c r="N155" s="130"/>
    </row>
    <row r="156" spans="1:14" s="27" customFormat="1" ht="15" customHeight="1" thickBot="1" x14ac:dyDescent="0.3">
      <c r="A156" s="5"/>
      <c r="B156" s="6" t="s">
        <v>5</v>
      </c>
      <c r="C156" s="42">
        <f>SUM('Region Berlin'!C156+'Region Nord'!C156+'Region Südwest'!C156+'Region West'!C156+'Region Ost'!C156+'Region Süd'!C156+'Region Austria'!C156)</f>
        <v>20253249.995929457</v>
      </c>
      <c r="D156" s="42">
        <f>SUM('Region Berlin'!D156+'Region Nord'!D156+'Region Südwest'!D156+'Region West'!D156+'Region Ost'!D156+'Region Süd'!D156+'Region Austria'!D156)</f>
        <v>14416073.640000001</v>
      </c>
      <c r="E156" s="42">
        <f>SUM('Region Berlin'!E156+'Region Nord'!E156+'Region Südwest'!E156+'Region West'!E156+'Region Ost'!E156+'Region Süd'!E156+'Region Austria'!E156)</f>
        <v>14416073.640000001</v>
      </c>
      <c r="F156" s="64">
        <f>IFERROR(E156-C156,0)</f>
        <v>-5837176.3559294567</v>
      </c>
      <c r="G156" s="42">
        <f>SUM('Region Berlin'!G156+'Region Nord'!G156+'Region Südwest'!G156+'Region West'!G156+'Region Ost'!G156+'Region Süd'!G156+'Region Austria'!G156)</f>
        <v>7448361.7499999991</v>
      </c>
      <c r="H156" s="64">
        <f t="shared" ref="H156:H158" si="60">IFERROR(E156-G156,0)</f>
        <v>6967711.8900000015</v>
      </c>
      <c r="I156" s="21">
        <f t="shared" ref="I156:I158" si="61">IFERROR(E156/C156-1,0)</f>
        <v>-0.28820936674867614</v>
      </c>
      <c r="J156" s="22">
        <f t="shared" ref="J156:J158" si="62">IFERROR(E156/G156-1,0)</f>
        <v>0.93546904995585134</v>
      </c>
      <c r="K156" s="49">
        <f>SUM('Region Berlin'!K156+'Region Nord'!K156+'Region Südwest'!K156+'Region West'!K156+'Region Ost'!K156+'Region Süd'!K156+'Region Austria'!K156)</f>
        <v>14349094.670582533</v>
      </c>
      <c r="L156" s="64">
        <f>IFERROR(E156-K156,0)</f>
        <v>66978.969417467713</v>
      </c>
      <c r="M156" s="129"/>
      <c r="N156" s="130"/>
    </row>
    <row r="157" spans="1:14" s="27" customFormat="1" ht="15" customHeight="1" thickBot="1" x14ac:dyDescent="0.3">
      <c r="A157" s="5"/>
      <c r="B157" s="6" t="s">
        <v>6</v>
      </c>
      <c r="C157" s="42">
        <f>SUM('Region Berlin'!C157+'Region Nord'!C157+'Region Südwest'!C157+'Region West'!C157+'Region Ost'!C157+'Region Süd'!C157+'Region Austria'!C157)</f>
        <v>4702411.9480757611</v>
      </c>
      <c r="D157" s="42">
        <f>SUM('Region Berlin'!D157+'Region Nord'!D157+'Region Südwest'!D157+'Region West'!D157+'Region Ost'!D157+'Region Süd'!D157+'Region Austria'!D157)</f>
        <v>4598421.7</v>
      </c>
      <c r="E157" s="42">
        <f>SUM('Region Berlin'!E157+'Region Nord'!E157+'Region Südwest'!E157+'Region West'!E157+'Region Ost'!E157+'Region Süd'!E157+'Region Austria'!E157)</f>
        <v>4598421.7</v>
      </c>
      <c r="F157" s="64">
        <f t="shared" ref="F157:F158" si="63">IFERROR(E157-C157,0)</f>
        <v>-103990.2480757609</v>
      </c>
      <c r="G157" s="42">
        <f>SUM('Region Berlin'!G157+'Region Nord'!G157+'Region Südwest'!G157+'Region West'!G157+'Region Ost'!G157+'Region Süd'!G157+'Region Austria'!G157)</f>
        <v>2590244.56</v>
      </c>
      <c r="H157" s="64">
        <f t="shared" si="60"/>
        <v>2008177.1400000001</v>
      </c>
      <c r="I157" s="21">
        <f t="shared" si="61"/>
        <v>-2.2114236103520035E-2</v>
      </c>
      <c r="J157" s="22">
        <f t="shared" si="62"/>
        <v>0.77528476307271932</v>
      </c>
      <c r="K157" s="49">
        <f>SUM('Region Berlin'!K157+'Region Nord'!K157+'Region Südwest'!K157+'Region West'!K157+'Region Ost'!K157+'Region Süd'!K157+'Region Austria'!K157)</f>
        <v>4468169.0374076283</v>
      </c>
      <c r="L157" s="64">
        <f>IFERROR(E157-K157,0)</f>
        <v>130252.66259237193</v>
      </c>
      <c r="M157" s="129"/>
      <c r="N157" s="130"/>
    </row>
    <row r="158" spans="1:14" s="27" customFormat="1" ht="15" customHeight="1" thickBot="1" x14ac:dyDescent="0.3">
      <c r="A158" s="5"/>
      <c r="B158" s="6" t="s">
        <v>7</v>
      </c>
      <c r="C158" s="42">
        <f>SUM('Region Berlin'!C158+'Region Nord'!C158+'Region Südwest'!C158+'Region West'!C158+'Region Ost'!C158+'Region Süd'!C158+'Region Austria'!C158)</f>
        <v>1943403.6128511201</v>
      </c>
      <c r="D158" s="42">
        <f>SUM('Region Berlin'!D158+'Region Nord'!D158+'Region Südwest'!D158+'Region West'!D158+'Region Ost'!D158+'Region Süd'!D158+'Region Austria'!D158)</f>
        <v>1867207.2499999998</v>
      </c>
      <c r="E158" s="42">
        <f>SUM('Region Berlin'!E158+'Region Nord'!E158+'Region Südwest'!E158+'Region West'!E158+'Region Ost'!E158+'Region Süd'!E158+'Region Austria'!E158)</f>
        <v>1867207.2499999998</v>
      </c>
      <c r="F158" s="64">
        <f t="shared" si="63"/>
        <v>-76196.362851120299</v>
      </c>
      <c r="G158" s="42">
        <f>SUM('Region Berlin'!G158+'Region Nord'!G158+'Region Südwest'!G158+'Region West'!G158+'Region Ost'!G158+'Region Süd'!G158+'Region Austria'!G158)</f>
        <v>2148779.2599999998</v>
      </c>
      <c r="H158" s="64">
        <f t="shared" si="60"/>
        <v>-281572.01</v>
      </c>
      <c r="I158" s="21">
        <f t="shared" si="61"/>
        <v>-3.9207688175146749E-2</v>
      </c>
      <c r="J158" s="22">
        <f t="shared" si="62"/>
        <v>-0.13103812720158148</v>
      </c>
      <c r="K158" s="49">
        <f>SUM('Region Berlin'!K158+'Region Nord'!K158+'Region Südwest'!K158+'Region West'!K158+'Region Ost'!K158+'Region Süd'!K158+'Region Austria'!K158)</f>
        <v>1856070.5146192086</v>
      </c>
      <c r="L158" s="64">
        <f>IFERROR(E158-K158,0)</f>
        <v>11136.735380791128</v>
      </c>
      <c r="M158" s="129"/>
      <c r="N158" s="130"/>
    </row>
    <row r="159" spans="1:14" s="27" customFormat="1" ht="5.0999999999999996" customHeight="1" thickBot="1" x14ac:dyDescent="0.3">
      <c r="A159" s="5"/>
      <c r="B159" s="6"/>
      <c r="C159" s="7"/>
      <c r="D159" s="7"/>
      <c r="E159" s="8"/>
      <c r="F159" s="64"/>
      <c r="G159" s="7"/>
      <c r="H159" s="64"/>
      <c r="I159" s="21"/>
      <c r="J159" s="21"/>
      <c r="K159" s="50"/>
      <c r="L159" s="64"/>
      <c r="M159" s="129"/>
      <c r="N159" s="130"/>
    </row>
    <row r="160" spans="1:14" s="27" customFormat="1" ht="15" customHeight="1" thickBot="1" x14ac:dyDescent="0.3">
      <c r="A160" s="5"/>
      <c r="B160" s="6" t="s">
        <v>8</v>
      </c>
      <c r="C160" s="42">
        <f>SUM('Region Berlin'!C160+'Region Nord'!C160+'Region Südwest'!C160+'Region West'!C160+'Region Ost'!C160+'Region Süd'!C160+'Region Austria'!C160)</f>
        <v>269266</v>
      </c>
      <c r="D160" s="42">
        <f>SUM('Region Berlin'!D160+'Region Nord'!D160+'Region Südwest'!D160+'Region West'!D160+'Region Ost'!D160+'Region Süd'!D160+'Region Austria'!D160)</f>
        <v>259966</v>
      </c>
      <c r="E160" s="43">
        <f>SUM('Region Berlin'!E160+'Region Nord'!E160+'Region Südwest'!E160+'Region West'!E160+'Region Ost'!E160+'Region Süd'!E160+'Region Austria'!E160)</f>
        <v>259966</v>
      </c>
      <c r="F160" s="64">
        <f>IFERROR(E160-C160,0)</f>
        <v>-9300</v>
      </c>
      <c r="G160" s="42">
        <f>SUM('Region Berlin'!G160+'Region Nord'!G160+'Region Südwest'!G160+'Region West'!G160+'Region Ost'!G160+'Region Süd'!G160+'Region Austria'!G160)</f>
        <v>263655</v>
      </c>
      <c r="H160" s="64">
        <f>IFERROR(E160-G160,0)</f>
        <v>-3689</v>
      </c>
      <c r="I160" s="23"/>
      <c r="J160" s="24"/>
      <c r="K160" s="49">
        <f>SUM('Region Berlin'!K160+'Region Nord'!K160+'Region Südwest'!K160+'Region West'!K160+'Region Ost'!K160+'Region Süd'!K160+'Region Austria'!K160)</f>
        <v>259966</v>
      </c>
      <c r="L160" s="64">
        <f>IFERROR(E160-K160,0)</f>
        <v>0</v>
      </c>
      <c r="M160" s="129"/>
      <c r="N160" s="130"/>
    </row>
    <row r="161" spans="1:14" s="27" customFormat="1" ht="15" customHeight="1" thickBot="1" x14ac:dyDescent="0.3">
      <c r="A161" s="5"/>
      <c r="B161" s="6" t="s">
        <v>9</v>
      </c>
      <c r="C161" s="42">
        <f>SUM('Region Berlin'!C161+'Region Nord'!C161+'Region Südwest'!C161+'Region West'!C161+'Region Ost'!C161+'Region Süd'!C161+'Region Austria'!C161)</f>
        <v>200382</v>
      </c>
      <c r="D161" s="42">
        <f>SUM('Region Berlin'!D161+'Region Nord'!D161+'Region Südwest'!D161+'Region West'!D161+'Region Ost'!D161+'Region Süd'!D161+'Region Austria'!D161)</f>
        <v>171633</v>
      </c>
      <c r="E161" s="43">
        <f>SUM('Region Berlin'!E161+'Region Nord'!E161+'Region Südwest'!E161+'Region West'!E161+'Region Ost'!E161+'Region Süd'!E161+'Region Austria'!E161)</f>
        <v>171571.20862561703</v>
      </c>
      <c r="F161" s="64">
        <f>IFERROR(E161-C161,0)</f>
        <v>-28810.79137438297</v>
      </c>
      <c r="G161" s="42">
        <f>SUM('Region Berlin'!G161+'Region Nord'!G161+'Region Südwest'!G161+'Region West'!G161+'Region Ost'!G161+'Region Süd'!G161+'Region Austria'!G161)</f>
        <v>99846</v>
      </c>
      <c r="H161" s="64">
        <f>IFERROR(E161-G161,0)</f>
        <v>71725.20862561703</v>
      </c>
      <c r="I161" s="23"/>
      <c r="J161" s="24"/>
      <c r="K161" s="49">
        <f>SUM('Region Berlin'!K161+'Region Nord'!K161+'Region Südwest'!K161+'Region West'!K161+'Region Ost'!K161+'Region Süd'!K161+'Region Austria'!K161)</f>
        <v>170003.20862561703</v>
      </c>
      <c r="L161" s="64">
        <f>IFERROR(E161-K161,0)</f>
        <v>1568</v>
      </c>
      <c r="M161" s="129"/>
      <c r="N161" s="130"/>
    </row>
    <row r="162" spans="1:14" s="35" customFormat="1" ht="15" customHeight="1" thickBot="1" x14ac:dyDescent="0.3">
      <c r="A162" s="9"/>
      <c r="B162" s="10" t="s">
        <v>10</v>
      </c>
      <c r="C162" s="11">
        <f>IFERROR(C161/C160,0)</f>
        <v>0.74417861891215376</v>
      </c>
      <c r="D162" s="11">
        <f>IFERROR(D161/D160,0)</f>
        <v>0.66021325865690128</v>
      </c>
      <c r="E162" s="11">
        <f>IFERROR(E161/E160,0)</f>
        <v>0.65997556844209249</v>
      </c>
      <c r="F162" s="65">
        <f>IFERROR(E162-C162,0)</f>
        <v>-8.4203050470061269E-2</v>
      </c>
      <c r="G162" s="11">
        <f>IFERROR(G161/G160,0)</f>
        <v>0.3786994367639529</v>
      </c>
      <c r="H162" s="65">
        <f>IFERROR(E162-G162,0)</f>
        <v>0.28127613167813958</v>
      </c>
      <c r="I162" s="20">
        <f>IFERROR(E162/C162-1,0)</f>
        <v>-0.11314897839063154</v>
      </c>
      <c r="J162" s="11">
        <f>IFERROR(E162/G162-1,0)</f>
        <v>0.74274240828475735</v>
      </c>
      <c r="K162" s="12">
        <f>IFERROR(K161/K160,0)</f>
        <v>0.65394401046912687</v>
      </c>
      <c r="L162" s="65">
        <f>IFERROR(E162-K162,0)</f>
        <v>6.0315579729656177E-3</v>
      </c>
      <c r="M162" s="129"/>
      <c r="N162" s="130"/>
    </row>
    <row r="163" spans="1:14" s="27" customFormat="1" ht="5.0999999999999996" customHeight="1" thickBot="1" x14ac:dyDescent="0.3">
      <c r="A163" s="5"/>
      <c r="B163" s="6"/>
      <c r="C163" s="7"/>
      <c r="D163" s="13"/>
      <c r="E163" s="14"/>
      <c r="F163" s="64"/>
      <c r="G163" s="13"/>
      <c r="H163" s="64"/>
      <c r="I163" s="21"/>
      <c r="J163" s="22"/>
      <c r="K163" s="51"/>
      <c r="L163" s="64"/>
      <c r="M163" s="129"/>
      <c r="N163" s="130"/>
    </row>
    <row r="164" spans="1:14" s="27" customFormat="1" ht="15" customHeight="1" thickBot="1" x14ac:dyDescent="0.3">
      <c r="A164" s="5"/>
      <c r="B164" s="6" t="s">
        <v>11</v>
      </c>
      <c r="C164" s="42">
        <f>SUM('Region Berlin'!C164+'Region Nord'!C164+'Region Südwest'!C164+'Region West'!C164+'Region Ost'!C164+'Region Süd'!C164+'Region Austria'!C164)</f>
        <v>316287.19755505002</v>
      </c>
      <c r="D164" s="42">
        <f>SUM('Region Berlin'!D164+'Region Nord'!D164+'Region Südwest'!D164+'Region West'!D164+'Region Ost'!D164+'Region Süd'!D164+'Region Austria'!D164)</f>
        <v>267741</v>
      </c>
      <c r="E164" s="43">
        <f>SUM('Region Berlin'!E164+'Region Nord'!E164+'Region Südwest'!E164+'Region West'!E164+'Region Ost'!E164+'Region Süd'!E164+'Region Austria'!E164)</f>
        <v>267536.49871023215</v>
      </c>
      <c r="F164" s="64">
        <f>IFERROR(E164-C164,0)</f>
        <v>-48750.698844817874</v>
      </c>
      <c r="G164" s="42">
        <f>SUM('Region Berlin'!G164+'Region Nord'!G164+'Region Südwest'!G164+'Region West'!G164+'Region Ost'!G164+'Region Süd'!G164+'Region Austria'!G164)</f>
        <v>158776</v>
      </c>
      <c r="H164" s="64">
        <f>IFERROR(E164-G164,0)</f>
        <v>108760.49871023215</v>
      </c>
      <c r="I164" s="21">
        <f>IFERROR(E164/C164-1,0)</f>
        <v>-0.15413427802854007</v>
      </c>
      <c r="J164" s="22">
        <f>IFERROR(E164/G164-1,0)</f>
        <v>0.68499331580485801</v>
      </c>
      <c r="K164" s="49">
        <f>SUM('Region Berlin'!K164+'Region Nord'!K164+'Region Südwest'!K164+'Region West'!K164+'Region Ost'!K164+'Region Süd'!K164+'Region Austria'!K164)</f>
        <v>265132.49871023215</v>
      </c>
      <c r="L164" s="64">
        <f>IFERROR(E164-K164,0)</f>
        <v>2404</v>
      </c>
      <c r="M164" s="129"/>
      <c r="N164" s="130"/>
    </row>
    <row r="165" spans="1:14" s="27" customFormat="1" ht="15" customHeight="1" thickBot="1" x14ac:dyDescent="0.3">
      <c r="A165" s="5"/>
      <c r="B165" s="6" t="s">
        <v>12</v>
      </c>
      <c r="C165" s="15">
        <f>IFERROR(C164/C161,0)</f>
        <v>1.5784212032769911</v>
      </c>
      <c r="D165" s="15">
        <f>IFERROR(D164/D161,0)</f>
        <v>1.5599622450228103</v>
      </c>
      <c r="E165" s="15">
        <f>IFERROR(E164/E161,0)</f>
        <v>1.5593321330155081</v>
      </c>
      <c r="F165" s="66">
        <f>IFERROR(E165-C165,0)</f>
        <v>-1.9089070261482988E-2</v>
      </c>
      <c r="G165" s="15">
        <f>IFERROR(G164/G161,0)</f>
        <v>1.5902089217394788</v>
      </c>
      <c r="H165" s="66">
        <f>IFERROR(E165-G165,0)</f>
        <v>-3.0876788723970705E-2</v>
      </c>
      <c r="I165" s="21"/>
      <c r="J165" s="22"/>
      <c r="K165" s="52">
        <f>IFERROR(K164/K161,0)</f>
        <v>1.5595734977809148</v>
      </c>
      <c r="L165" s="66">
        <f>IFERROR(E165-K165,0)</f>
        <v>-2.4136476540670415E-4</v>
      </c>
      <c r="M165" s="129"/>
      <c r="N165" s="130"/>
    </row>
    <row r="166" spans="1:14" s="27" customFormat="1" ht="5.0999999999999996" customHeight="1" thickBot="1" x14ac:dyDescent="0.3">
      <c r="A166" s="5"/>
      <c r="B166" s="6"/>
      <c r="C166" s="7"/>
      <c r="D166" s="13"/>
      <c r="E166" s="14"/>
      <c r="F166" s="66"/>
      <c r="G166" s="13"/>
      <c r="H166" s="66"/>
      <c r="I166" s="21"/>
      <c r="J166" s="22"/>
      <c r="K166" s="51"/>
      <c r="L166" s="66"/>
      <c r="M166" s="129"/>
      <c r="N166" s="130"/>
    </row>
    <row r="167" spans="1:14" s="27" customFormat="1" ht="15" customHeight="1" thickBot="1" x14ac:dyDescent="0.3">
      <c r="A167" s="5"/>
      <c r="B167" s="6" t="s">
        <v>13</v>
      </c>
      <c r="C167" s="15">
        <f>IFERROR(C156/C161,0)</f>
        <v>101.07320016732768</v>
      </c>
      <c r="D167" s="15">
        <f>IFERROR(D156/D161,0)</f>
        <v>83.993600531366354</v>
      </c>
      <c r="E167" s="15">
        <f>IFERROR(E156/E161,0)</f>
        <v>84.023850828358391</v>
      </c>
      <c r="F167" s="66">
        <f>IFERROR(E167-C167,0)</f>
        <v>-17.049349338969293</v>
      </c>
      <c r="G167" s="15">
        <f>IFERROR(G156/G161,0)</f>
        <v>74.598499188750665</v>
      </c>
      <c r="H167" s="66">
        <f>IFERROR(E167-G167,0)</f>
        <v>9.4253516396077259</v>
      </c>
      <c r="I167" s="21">
        <f>IFERROR(E167/C167-1,0)</f>
        <v>-0.16868318516425651</v>
      </c>
      <c r="J167" s="22">
        <f>IFERROR(E167/G167-1,0)</f>
        <v>0.1263477381194964</v>
      </c>
      <c r="K167" s="52">
        <f>IFERROR(K156/K161,0)</f>
        <v>84.404846159005558</v>
      </c>
      <c r="L167" s="66">
        <f>IFERROR(E167-K167,0)</f>
        <v>-0.38099533064716695</v>
      </c>
      <c r="M167" s="129"/>
      <c r="N167" s="130"/>
    </row>
    <row r="168" spans="1:14" s="35" customFormat="1" ht="15" customHeight="1" thickBot="1" x14ac:dyDescent="0.3">
      <c r="A168" s="9"/>
      <c r="B168" s="10" t="s">
        <v>14</v>
      </c>
      <c r="C168" s="16">
        <f>IFERROR(C156/C160,0)</f>
        <v>75.216514509553591</v>
      </c>
      <c r="D168" s="16">
        <f>IFERROR(D156/D160,0)</f>
        <v>55.453688713139414</v>
      </c>
      <c r="E168" s="16">
        <f>IFERROR(E156/E160,0)</f>
        <v>55.453688713139414</v>
      </c>
      <c r="F168" s="67">
        <f t="shared" ref="F168:F169" si="64">IFERROR(E168-C168,0)</f>
        <v>-19.762825796414177</v>
      </c>
      <c r="G168" s="16">
        <f>IFERROR(G156/G160,0)</f>
        <v>28.250409626216076</v>
      </c>
      <c r="H168" s="67">
        <f t="shared" ref="H168:H169" si="65">IFERROR(E168-G168,0)</f>
        <v>27.203279086923338</v>
      </c>
      <c r="I168" s="20">
        <f>IFERROR(E168/C168-1,0)</f>
        <v>-0.26274583348187464</v>
      </c>
      <c r="J168" s="11">
        <f>IFERROR(E168/G168-1,0)</f>
        <v>0.96293396969646028</v>
      </c>
      <c r="K168" s="53">
        <f>IFERROR(K156/K160,0)</f>
        <v>55.196043600249773</v>
      </c>
      <c r="L168" s="67">
        <f>IFERROR(E168-K168,0)</f>
        <v>0.25764511288964087</v>
      </c>
      <c r="M168" s="129"/>
      <c r="N168" s="130"/>
    </row>
    <row r="169" spans="1:14" ht="15" customHeight="1" thickBot="1" x14ac:dyDescent="0.3">
      <c r="A169" s="17"/>
      <c r="B169" s="18" t="s">
        <v>34</v>
      </c>
      <c r="C169" s="19">
        <f>IFERROR(C155/C161,0)</f>
        <v>134.23893142525944</v>
      </c>
      <c r="D169" s="19">
        <f>IFERROR(D155/D161,0)</f>
        <v>121.66484644561361</v>
      </c>
      <c r="E169" s="19">
        <f>IFERROR(E155/E161,0)</f>
        <v>121.70866404261132</v>
      </c>
      <c r="F169" s="69">
        <f t="shared" si="64"/>
        <v>-12.53026738264812</v>
      </c>
      <c r="G169" s="19">
        <f>IFERROR(G155/G161,0)</f>
        <v>122.0618309196162</v>
      </c>
      <c r="H169" s="69">
        <f t="shared" si="65"/>
        <v>-0.35316687700488103</v>
      </c>
      <c r="I169" s="25">
        <f>IFERROR(E169/C169-1,0)</f>
        <v>-9.3343020907646568E-2</v>
      </c>
      <c r="J169" s="26">
        <f>IFERROR(E169/G169-1,0)</f>
        <v>-2.8933440891727447E-3</v>
      </c>
      <c r="K169" s="54">
        <f>IFERROR(K155/K161,0)</f>
        <v>121.60555315244913</v>
      </c>
      <c r="L169" s="69">
        <f>IFERROR(E169-K169,0)</f>
        <v>0.10311089016218489</v>
      </c>
      <c r="M169" s="129"/>
      <c r="N169" s="130"/>
    </row>
    <row r="170" spans="1:14" s="27" customFormat="1" ht="15" customHeight="1" thickBot="1" x14ac:dyDescent="0.3">
      <c r="A170" s="1"/>
      <c r="B170" s="2" t="s">
        <v>19</v>
      </c>
      <c r="C170" s="3">
        <f>SUM(C171:C173)</f>
        <v>24031208.804993253</v>
      </c>
      <c r="D170" s="3">
        <f>SUM(D171:D173)</f>
        <v>14293179.127493994</v>
      </c>
      <c r="E170" s="4">
        <f>SUM(E171:E173)</f>
        <v>14801224.334960246</v>
      </c>
      <c r="F170" s="68">
        <f>IFERROR(SUM(F171:F173),0)</f>
        <v>-9229984.4700330049</v>
      </c>
      <c r="G170" s="3">
        <f>SUM(G171:G173)</f>
        <v>887826.23</v>
      </c>
      <c r="H170" s="68">
        <f>IFERROR(E170-G170,0)</f>
        <v>13913398.104960246</v>
      </c>
      <c r="I170" s="20">
        <f>IFERROR(E170/C170-1,0)</f>
        <v>-0.38408323713267312</v>
      </c>
      <c r="J170" s="11">
        <f>IFERROR(E170/G170-1,0)</f>
        <v>15.671307779406614</v>
      </c>
      <c r="K170" s="48">
        <f>SUM(K171:K173)</f>
        <v>16456662.244504005</v>
      </c>
      <c r="L170" s="68">
        <f>IFERROR(SUM(L171:L173),0)</f>
        <v>-1655437.9095437583</v>
      </c>
      <c r="M170" s="129"/>
      <c r="N170" s="130"/>
    </row>
    <row r="171" spans="1:14" s="27" customFormat="1" ht="15" customHeight="1" thickBot="1" x14ac:dyDescent="0.3">
      <c r="A171" s="5"/>
      <c r="B171" s="6" t="s">
        <v>5</v>
      </c>
      <c r="C171" s="42">
        <f>SUM('Region Berlin'!C171+'Region Nord'!C171+'Region Südwest'!C171+'Region West'!C171+'Region Ost'!C171+'Region Süd'!C171+'Region Austria'!C171)</f>
        <v>17299661.787399154</v>
      </c>
      <c r="D171" s="42">
        <f>SUM('Region Berlin'!D171+'Region Nord'!D171+'Region Südwest'!D171+'Region West'!D171+'Region Ost'!D171+'Region Süd'!D171+'Region Austria'!D171)</f>
        <v>9481479.9384001251</v>
      </c>
      <c r="E171" s="42">
        <f>SUM('Region Berlin'!E171+'Region Nord'!E171+'Region Südwest'!E171+'Region West'!E171+'Region Ost'!E171+'Region Süd'!E171+'Region Austria'!E171)</f>
        <v>9419548.9550646525</v>
      </c>
      <c r="F171" s="64">
        <f>IFERROR(E171-C171,0)</f>
        <v>-7880112.8323345017</v>
      </c>
      <c r="G171" s="42">
        <f>SUM('Region Berlin'!G171+'Region Nord'!G171+'Region Südwest'!G171+'Region West'!G171+'Region Ost'!G171+'Region Süd'!G171+'Region Austria'!G171)</f>
        <v>695388.05999999994</v>
      </c>
      <c r="H171" s="64">
        <f t="shared" ref="H171:H173" si="66">IFERROR(E171-G171,0)</f>
        <v>8724160.895064652</v>
      </c>
      <c r="I171" s="21">
        <f t="shared" ref="I171:I173" si="67">IFERROR(E171/C171-1,0)</f>
        <v>-0.45550675667395257</v>
      </c>
      <c r="J171" s="22">
        <f t="shared" ref="J171:J173" si="68">IFERROR(E171/G171-1,0)</f>
        <v>12.545744451040262</v>
      </c>
      <c r="K171" s="49">
        <f>SUM('Region Berlin'!K171+'Region Nord'!K171+'Region Südwest'!K171+'Region West'!K171+'Region Ost'!K171+'Region Süd'!K171+'Region Austria'!K171)</f>
        <v>11335797.355965281</v>
      </c>
      <c r="L171" s="64">
        <f>IFERROR(E171-K171,0)</f>
        <v>-1916248.4009006284</v>
      </c>
      <c r="M171" s="129"/>
      <c r="N171" s="130"/>
    </row>
    <row r="172" spans="1:14" s="27" customFormat="1" ht="15" customHeight="1" thickBot="1" x14ac:dyDescent="0.3">
      <c r="A172" s="5"/>
      <c r="B172" s="6" t="s">
        <v>6</v>
      </c>
      <c r="C172" s="42">
        <f>SUM('Region Berlin'!C172+'Region Nord'!C172+'Region Südwest'!C172+'Region West'!C172+'Region Ost'!C172+'Region Süd'!C172+'Region Austria'!C172)</f>
        <v>4651262.9565161755</v>
      </c>
      <c r="D172" s="42">
        <f>SUM('Region Berlin'!D172+'Region Nord'!D172+'Region Südwest'!D172+'Region West'!D172+'Region Ost'!D172+'Region Süd'!D172+'Region Austria'!D172)</f>
        <v>2948047.1106216959</v>
      </c>
      <c r="E172" s="42">
        <f>SUM('Region Berlin'!E172+'Region Nord'!E172+'Region Südwest'!E172+'Region West'!E172+'Region Ost'!E172+'Region Süd'!E172+'Region Austria'!E172)</f>
        <v>3132685.3018628424</v>
      </c>
      <c r="F172" s="64">
        <f t="shared" ref="F172:F173" si="69">IFERROR(E172-C172,0)</f>
        <v>-1518577.6546533331</v>
      </c>
      <c r="G172" s="42">
        <f>SUM('Region Berlin'!G172+'Region Nord'!G172+'Region Südwest'!G172+'Region West'!G172+'Region Ost'!G172+'Region Süd'!G172+'Region Austria'!G172)</f>
        <v>135621.1</v>
      </c>
      <c r="H172" s="64">
        <f t="shared" si="66"/>
        <v>2997064.2018628423</v>
      </c>
      <c r="I172" s="21">
        <f t="shared" si="67"/>
        <v>-0.32648716463684024</v>
      </c>
      <c r="J172" s="22">
        <f t="shared" si="68"/>
        <v>22.098804698257442</v>
      </c>
      <c r="K172" s="49">
        <f>SUM('Region Berlin'!K172+'Region Nord'!K172+'Region Südwest'!K172+'Region West'!K172+'Region Ost'!K172+'Region Süd'!K172+'Region Austria'!K172)</f>
        <v>3472164.1238256488</v>
      </c>
      <c r="L172" s="64">
        <f>IFERROR(E172-K172,0)</f>
        <v>-339478.8219628064</v>
      </c>
      <c r="M172" s="129"/>
      <c r="N172" s="130"/>
    </row>
    <row r="173" spans="1:14" s="27" customFormat="1" ht="15" customHeight="1" thickBot="1" x14ac:dyDescent="0.3">
      <c r="A173" s="5"/>
      <c r="B173" s="6" t="s">
        <v>7</v>
      </c>
      <c r="C173" s="42">
        <f>SUM('Region Berlin'!C173+'Region Nord'!C173+'Region Südwest'!C173+'Region West'!C173+'Region Ost'!C173+'Region Süd'!C173+'Region Austria'!C173)</f>
        <v>2080284.0610779228</v>
      </c>
      <c r="D173" s="42">
        <f>SUM('Region Berlin'!D173+'Region Nord'!D173+'Region Südwest'!D173+'Region West'!D173+'Region Ost'!D173+'Region Süd'!D173+'Region Austria'!D173)</f>
        <v>1863652.0784721733</v>
      </c>
      <c r="E173" s="42">
        <f>SUM('Region Berlin'!E173+'Region Nord'!E173+'Region Südwest'!E173+'Region West'!E173+'Region Ost'!E173+'Region Süd'!E173+'Region Austria'!E173)</f>
        <v>2248990.078032752</v>
      </c>
      <c r="F173" s="64">
        <f t="shared" si="69"/>
        <v>168706.01695482922</v>
      </c>
      <c r="G173" s="42">
        <f>SUM('Region Berlin'!G173+'Region Nord'!G173+'Region Südwest'!G173+'Region West'!G173+'Region Ost'!G173+'Region Süd'!G173+'Region Austria'!G173)</f>
        <v>56817.070000000007</v>
      </c>
      <c r="H173" s="64">
        <f t="shared" si="66"/>
        <v>2192173.0080327522</v>
      </c>
      <c r="I173" s="21">
        <f t="shared" si="67"/>
        <v>8.1097586676413869E-2</v>
      </c>
      <c r="J173" s="22">
        <f t="shared" si="68"/>
        <v>38.582999933519133</v>
      </c>
      <c r="K173" s="49">
        <f>SUM('Region Berlin'!K173+'Region Nord'!K173+'Region Südwest'!K173+'Region West'!K173+'Region Ost'!K173+'Region Süd'!K173+'Region Austria'!K173)</f>
        <v>1648700.7647130755</v>
      </c>
      <c r="L173" s="64">
        <f>IFERROR(E173-K173,0)</f>
        <v>600289.31331967656</v>
      </c>
      <c r="M173" s="129"/>
      <c r="N173" s="130"/>
    </row>
    <row r="174" spans="1:14" s="27" customFormat="1" ht="5.0999999999999996" customHeight="1" thickBot="1" x14ac:dyDescent="0.3">
      <c r="A174" s="5"/>
      <c r="B174" s="6"/>
      <c r="C174" s="7"/>
      <c r="D174" s="7"/>
      <c r="E174" s="8"/>
      <c r="F174" s="64"/>
      <c r="G174" s="7"/>
      <c r="H174" s="64"/>
      <c r="I174" s="21"/>
      <c r="J174" s="21"/>
      <c r="K174" s="50"/>
      <c r="L174" s="64"/>
      <c r="M174" s="129"/>
      <c r="N174" s="130"/>
    </row>
    <row r="175" spans="1:14" s="27" customFormat="1" ht="15" customHeight="1" thickBot="1" x14ac:dyDescent="0.3">
      <c r="A175" s="5"/>
      <c r="B175" s="6" t="s">
        <v>8</v>
      </c>
      <c r="C175" s="42">
        <f>SUM('Region Berlin'!C175+'Region Nord'!C175+'Region Südwest'!C175+'Region West'!C175+'Region Ost'!C175+'Region Süd'!C175+'Region Austria'!C175)</f>
        <v>260580</v>
      </c>
      <c r="D175" s="42">
        <f>SUM('Region Berlin'!D175+'Region Nord'!D175+'Region Südwest'!D175+'Region West'!D175+'Region Ost'!D175+'Region Süd'!D175+'Region Austria'!D175)</f>
        <v>251580</v>
      </c>
      <c r="E175" s="43">
        <f>SUM('Region Berlin'!E175+'Region Nord'!E175+'Region Südwest'!E175+'Region West'!E175+'Region Ost'!E175+'Region Süd'!E175+'Region Austria'!E175)</f>
        <v>251580</v>
      </c>
      <c r="F175" s="64">
        <f>IFERROR(E175-C175,0)</f>
        <v>-9000</v>
      </c>
      <c r="G175" s="42">
        <f>SUM('Region Berlin'!G175+'Region Nord'!G175+'Region Südwest'!G175+'Region West'!G175+'Region Ost'!G175+'Region Süd'!G175+'Region Austria'!G175)</f>
        <v>255150</v>
      </c>
      <c r="H175" s="64">
        <f>IFERROR(E175-G175,0)</f>
        <v>-3570</v>
      </c>
      <c r="I175" s="23"/>
      <c r="J175" s="24"/>
      <c r="K175" s="49">
        <f>SUM('Region Berlin'!K175+'Region Nord'!K175+'Region Südwest'!K175+'Region West'!K175+'Region Ost'!K175+'Region Süd'!K175+'Region Austria'!K175)</f>
        <v>251580</v>
      </c>
      <c r="L175" s="64">
        <f>IFERROR(E175-K175,0)</f>
        <v>0</v>
      </c>
      <c r="M175" s="129"/>
      <c r="N175" s="130"/>
    </row>
    <row r="176" spans="1:14" s="27" customFormat="1" ht="15" customHeight="1" thickBot="1" x14ac:dyDescent="0.3">
      <c r="A176" s="5"/>
      <c r="B176" s="6" t="s">
        <v>9</v>
      </c>
      <c r="C176" s="42">
        <f>SUM('Region Berlin'!C176+'Region Nord'!C176+'Region Südwest'!C176+'Region West'!C176+'Region Ost'!C176+'Region Süd'!C176+'Region Austria'!C176)</f>
        <v>188029</v>
      </c>
      <c r="D176" s="42">
        <f>SUM('Region Berlin'!D176+'Region Nord'!D176+'Region Südwest'!D176+'Region West'!D176+'Region Ost'!D176+'Region Süd'!D176+'Region Austria'!D176)</f>
        <v>119537</v>
      </c>
      <c r="E176" s="43">
        <f>SUM('Region Berlin'!E176+'Region Nord'!E176+'Region Südwest'!E176+'Region West'!E176+'Region Ost'!E176+'Region Süd'!E176+'Region Austria'!E176)</f>
        <v>120380</v>
      </c>
      <c r="F176" s="64">
        <f>IFERROR(E176-C176,0)</f>
        <v>-67649</v>
      </c>
      <c r="G176" s="42">
        <f>SUM('Region Berlin'!G176+'Region Nord'!G176+'Region Südwest'!G176+'Region West'!G176+'Region Ost'!G176+'Region Süd'!G176+'Region Austria'!G176)</f>
        <v>11723</v>
      </c>
      <c r="H176" s="64">
        <f>IFERROR(E176-G176,0)</f>
        <v>108657</v>
      </c>
      <c r="I176" s="23"/>
      <c r="J176" s="24"/>
      <c r="K176" s="49">
        <f>SUM('Region Berlin'!K176+'Region Nord'!K176+'Region Südwest'!K176+'Region West'!K176+'Region Ost'!K176+'Region Süd'!K176+'Region Austria'!K176)</f>
        <v>138548</v>
      </c>
      <c r="L176" s="64">
        <f>IFERROR(E176-K176,0)</f>
        <v>-18168</v>
      </c>
      <c r="M176" s="129"/>
      <c r="N176" s="130"/>
    </row>
    <row r="177" spans="1:14" s="35" customFormat="1" ht="15" customHeight="1" thickBot="1" x14ac:dyDescent="0.3">
      <c r="A177" s="9"/>
      <c r="B177" s="10" t="s">
        <v>10</v>
      </c>
      <c r="C177" s="11">
        <f>IFERROR(C176/C175,0)</f>
        <v>0.72157878578555534</v>
      </c>
      <c r="D177" s="11">
        <f>IFERROR(D176/D175,0)</f>
        <v>0.47514508307496622</v>
      </c>
      <c r="E177" s="11">
        <f>IFERROR(E176/E175,0)</f>
        <v>0.47849590587487084</v>
      </c>
      <c r="F177" s="65">
        <f>IFERROR(E177-C177,0)</f>
        <v>-0.2430828799106845</v>
      </c>
      <c r="G177" s="11">
        <f>IFERROR(G176/G175,0)</f>
        <v>4.594552224181854E-2</v>
      </c>
      <c r="H177" s="65">
        <f>IFERROR(E177-G177,0)</f>
        <v>0.43255038363305232</v>
      </c>
      <c r="I177" s="20">
        <f>IFERROR(E177/C177-1,0)</f>
        <v>-0.33687642250464644</v>
      </c>
      <c r="J177" s="11">
        <f>IFERROR(E177/G177-1,0)</f>
        <v>9.4144186969183057</v>
      </c>
      <c r="K177" s="12">
        <f>IFERROR(K176/K175,0)</f>
        <v>0.55071150329914942</v>
      </c>
      <c r="L177" s="65">
        <f>IFERROR(E177-K177,0)</f>
        <v>-7.2215597424278577E-2</v>
      </c>
      <c r="M177" s="129"/>
      <c r="N177" s="130"/>
    </row>
    <row r="178" spans="1:14" s="27" customFormat="1" ht="5.0999999999999996" customHeight="1" thickBot="1" x14ac:dyDescent="0.3">
      <c r="A178" s="5"/>
      <c r="B178" s="6"/>
      <c r="C178" s="7"/>
      <c r="D178" s="13"/>
      <c r="E178" s="14"/>
      <c r="F178" s="64"/>
      <c r="G178" s="13"/>
      <c r="H178" s="64"/>
      <c r="I178" s="21"/>
      <c r="J178" s="22"/>
      <c r="K178" s="51"/>
      <c r="L178" s="64"/>
      <c r="M178" s="129"/>
      <c r="N178" s="130"/>
    </row>
    <row r="179" spans="1:14" s="27" customFormat="1" ht="15" customHeight="1" thickBot="1" x14ac:dyDescent="0.3">
      <c r="A179" s="5"/>
      <c r="B179" s="6" t="s">
        <v>11</v>
      </c>
      <c r="C179" s="42">
        <f>SUM('Region Berlin'!C179+'Region Nord'!C179+'Region Südwest'!C179+'Region West'!C179+'Region Ost'!C179+'Region Süd'!C179+'Region Austria'!C179)</f>
        <v>281418.68479100004</v>
      </c>
      <c r="D179" s="42">
        <f>SUM('Region Berlin'!D179+'Region Nord'!D179+'Region Südwest'!D179+'Region West'!D179+'Region Ost'!D179+'Region Süd'!D179+'Region Austria'!D179)</f>
        <v>171213</v>
      </c>
      <c r="E179" s="43">
        <f>SUM('Region Berlin'!E179+'Region Nord'!E179+'Region Südwest'!E179+'Region West'!E179+'Region Ost'!E179+'Region Süd'!E179+'Region Austria'!E179)</f>
        <v>177408.44964751098</v>
      </c>
      <c r="F179" s="64">
        <f>IFERROR(E179-C179,0)</f>
        <v>-104010.23514348906</v>
      </c>
      <c r="G179" s="42">
        <f>SUM('Region Berlin'!G179+'Region Nord'!G179+'Region Südwest'!G179+'Region West'!G179+'Region Ost'!G179+'Region Süd'!G179+'Region Austria'!G179)</f>
        <v>12665</v>
      </c>
      <c r="H179" s="64">
        <f>IFERROR(E179-G179,0)</f>
        <v>164743.44964751098</v>
      </c>
      <c r="I179" s="21">
        <f>IFERROR(E179/C179-1,0)</f>
        <v>-0.36959249959089913</v>
      </c>
      <c r="J179" s="22">
        <f>IFERROR(E179/G179-1,0)</f>
        <v>13.007773363403945</v>
      </c>
      <c r="K179" s="49">
        <f>SUM('Region Berlin'!K179+'Region Nord'!K179+'Region Südwest'!K179+'Region West'!K179+'Region Ost'!K179+'Region Süd'!K179+'Region Austria'!K179)</f>
        <v>203835.3088437421</v>
      </c>
      <c r="L179" s="64">
        <f>IFERROR(E179-K179,0)</f>
        <v>-26426.859196231118</v>
      </c>
      <c r="M179" s="129"/>
      <c r="N179" s="130"/>
    </row>
    <row r="180" spans="1:14" s="27" customFormat="1" ht="15" customHeight="1" thickBot="1" x14ac:dyDescent="0.3">
      <c r="A180" s="5"/>
      <c r="B180" s="6" t="s">
        <v>12</v>
      </c>
      <c r="C180" s="15">
        <f>IFERROR(C179/C176,0)</f>
        <v>1.496677027431939</v>
      </c>
      <c r="D180" s="15">
        <f>IFERROR(D179/D176,0)</f>
        <v>1.4323012958330894</v>
      </c>
      <c r="E180" s="15">
        <f>IFERROR(E179/E176,0)</f>
        <v>1.4737369135031648</v>
      </c>
      <c r="F180" s="66">
        <f>IFERROR(E180-C180,0)</f>
        <v>-2.2940113928774153E-2</v>
      </c>
      <c r="G180" s="15">
        <f>IFERROR(G179/G176,0)</f>
        <v>1.080354857971509</v>
      </c>
      <c r="H180" s="66">
        <f>IFERROR(E180-G180,0)</f>
        <v>0.39338205553165584</v>
      </c>
      <c r="I180" s="21"/>
      <c r="J180" s="22"/>
      <c r="K180" s="52">
        <f>IFERROR(K179/K176,0)</f>
        <v>1.4712251988028848</v>
      </c>
      <c r="L180" s="66">
        <f>IFERROR(E180-K180,0)</f>
        <v>2.5117147002799989E-3</v>
      </c>
      <c r="M180" s="129"/>
      <c r="N180" s="130"/>
    </row>
    <row r="181" spans="1:14" s="27" customFormat="1" ht="5.0999999999999996" customHeight="1" thickBot="1" x14ac:dyDescent="0.3">
      <c r="A181" s="5"/>
      <c r="B181" s="6"/>
      <c r="C181" s="7"/>
      <c r="D181" s="13"/>
      <c r="E181" s="14"/>
      <c r="F181" s="66"/>
      <c r="G181" s="13"/>
      <c r="H181" s="66"/>
      <c r="I181" s="21"/>
      <c r="J181" s="22"/>
      <c r="K181" s="51"/>
      <c r="L181" s="66"/>
      <c r="M181" s="129"/>
      <c r="N181" s="130"/>
    </row>
    <row r="182" spans="1:14" s="27" customFormat="1" ht="15" customHeight="1" thickBot="1" x14ac:dyDescent="0.3">
      <c r="A182" s="5"/>
      <c r="B182" s="6" t="s">
        <v>13</v>
      </c>
      <c r="C182" s="15">
        <f>IFERROR(C171/C176,0)</f>
        <v>92.00528528790322</v>
      </c>
      <c r="D182" s="15">
        <f>IFERROR(D171/D176,0)</f>
        <v>79.318369529100821</v>
      </c>
      <c r="E182" s="15">
        <f>IFERROR(E171/E176,0)</f>
        <v>78.24845451956017</v>
      </c>
      <c r="F182" s="66">
        <f>IFERROR(E182-C182,0)</f>
        <v>-13.75683076834305</v>
      </c>
      <c r="G182" s="15">
        <f>IFERROR(G171/G176,0)</f>
        <v>59.318268361340948</v>
      </c>
      <c r="H182" s="66">
        <f>IFERROR(E182-G182,0)</f>
        <v>18.930186158219222</v>
      </c>
      <c r="I182" s="21">
        <f>IFERROR(E182/C182-1,0)</f>
        <v>-0.1495221793541005</v>
      </c>
      <c r="J182" s="22">
        <f>IFERROR(E182/G182-1,0)</f>
        <v>0.31912910948284612</v>
      </c>
      <c r="K182" s="52">
        <f>IFERROR(K171/K176,0)</f>
        <v>81.818556427846531</v>
      </c>
      <c r="L182" s="66">
        <f>IFERROR(E182-K182,0)</f>
        <v>-3.570101908286361</v>
      </c>
      <c r="M182" s="129"/>
      <c r="N182" s="130"/>
    </row>
    <row r="183" spans="1:14" s="35" customFormat="1" ht="15" customHeight="1" thickBot="1" x14ac:dyDescent="0.3">
      <c r="A183" s="9"/>
      <c r="B183" s="10" t="s">
        <v>14</v>
      </c>
      <c r="C183" s="16">
        <f>IFERROR(C171/C175,0)</f>
        <v>66.389062043898818</v>
      </c>
      <c r="D183" s="16">
        <f>IFERROR(D171/D175,0)</f>
        <v>37.687733279275477</v>
      </c>
      <c r="E183" s="16">
        <f>IFERROR(E171/E175,0)</f>
        <v>37.441565128645571</v>
      </c>
      <c r="F183" s="67">
        <f t="shared" ref="F183:F184" si="70">IFERROR(E183-C183,0)</f>
        <v>-28.947496915253247</v>
      </c>
      <c r="G183" s="16">
        <f>IFERROR(G171/G175,0)</f>
        <v>2.7254088183421517</v>
      </c>
      <c r="H183" s="67">
        <f t="shared" ref="H183:H184" si="71">IFERROR(E183-G183,0)</f>
        <v>34.716156310303418</v>
      </c>
      <c r="I183" s="20">
        <f>IFERROR(E183/C183-1,0)</f>
        <v>-0.4360281049928395</v>
      </c>
      <c r="J183" s="11">
        <f>IFERROR(E183/G183-1,0)</f>
        <v>12.737962861447345</v>
      </c>
      <c r="K183" s="53">
        <f>IFERROR(K171/K175,0)</f>
        <v>45.058420208145641</v>
      </c>
      <c r="L183" s="67">
        <f>IFERROR(E183-K183,0)</f>
        <v>-7.6168550795000698</v>
      </c>
      <c r="M183" s="129"/>
      <c r="N183" s="130"/>
    </row>
    <row r="184" spans="1:14" ht="15" customHeight="1" thickBot="1" x14ac:dyDescent="0.3">
      <c r="A184" s="17"/>
      <c r="B184" s="18" t="s">
        <v>34</v>
      </c>
      <c r="C184" s="19">
        <f>IFERROR(C170/C176,0)</f>
        <v>127.80586401562128</v>
      </c>
      <c r="D184" s="19">
        <f>IFERROR(D170/D176,0)</f>
        <v>119.57117149915084</v>
      </c>
      <c r="E184" s="19">
        <f>IFERROR(E170/E176,0)</f>
        <v>122.95418121748003</v>
      </c>
      <c r="F184" s="69">
        <f t="shared" si="70"/>
        <v>-4.8516827981412547</v>
      </c>
      <c r="G184" s="19">
        <f>IFERROR(G170/G176,0)</f>
        <v>75.733705536125569</v>
      </c>
      <c r="H184" s="69">
        <f t="shared" si="71"/>
        <v>47.220475681354458</v>
      </c>
      <c r="I184" s="25">
        <f>IFERROR(E184/C184-1,0)</f>
        <v>-3.7961347356865072E-2</v>
      </c>
      <c r="J184" s="26">
        <f>IFERROR(E184/G184-1,0)</f>
        <v>0.62350673781345511</v>
      </c>
      <c r="K184" s="54">
        <f>IFERROR(K170/K176,0)</f>
        <v>118.77950056661955</v>
      </c>
      <c r="L184" s="69">
        <f>IFERROR(E184-K184,0)</f>
        <v>4.1746806508604806</v>
      </c>
      <c r="M184" s="129"/>
      <c r="N184" s="130"/>
    </row>
    <row r="185" spans="1:14" s="27" customFormat="1" ht="15" customHeight="1" thickBot="1" x14ac:dyDescent="0.3">
      <c r="A185" s="1"/>
      <c r="B185" s="2" t="s">
        <v>20</v>
      </c>
      <c r="C185" s="3">
        <f>SUM(C186:C188)</f>
        <v>21770398.859695863</v>
      </c>
      <c r="D185" s="3">
        <f>SUM(D186:D188)</f>
        <v>6481782.1895212084</v>
      </c>
      <c r="E185" s="4">
        <f>SUM(E186:E188)</f>
        <v>7562125.9699344579</v>
      </c>
      <c r="F185" s="68">
        <f>IFERROR(SUM(F186:F188),0)</f>
        <v>-14208272.889761407</v>
      </c>
      <c r="G185" s="3">
        <f>SUM(G186:G188)</f>
        <v>789220.0527586207</v>
      </c>
      <c r="H185" s="68">
        <f>IFERROR(E185-G185,0)</f>
        <v>6772905.9171758369</v>
      </c>
      <c r="I185" s="20">
        <f>IFERROR(E185/C185-1,0)</f>
        <v>-0.65264182715850794</v>
      </c>
      <c r="J185" s="11">
        <f>IFERROR(E185/G185-1,0)</f>
        <v>8.5817711974017712</v>
      </c>
      <c r="K185" s="48">
        <f>SUM(K186:K188)</f>
        <v>15740844.152186427</v>
      </c>
      <c r="L185" s="68">
        <f>IFERROR(SUM(L186:L188),0)</f>
        <v>-8178718.1822519712</v>
      </c>
      <c r="M185" s="129"/>
      <c r="N185" s="130"/>
    </row>
    <row r="186" spans="1:14" s="27" customFormat="1" ht="15" customHeight="1" thickBot="1" x14ac:dyDescent="0.3">
      <c r="A186" s="5"/>
      <c r="B186" s="6" t="s">
        <v>5</v>
      </c>
      <c r="C186" s="42">
        <f>SUM('Region Berlin'!C186+'Region Nord'!C186+'Region Südwest'!C186+'Region West'!C186+'Region Ost'!C186+'Region Süd'!C186+'Region Austria'!C186)</f>
        <v>15858549.106122926</v>
      </c>
      <c r="D186" s="42">
        <f>SUM('Region Berlin'!D186+'Region Nord'!D186+'Region Südwest'!D186+'Region West'!D186+'Region Ost'!D186+'Region Süd'!D186+'Region Austria'!D186)</f>
        <v>5623458.2231346536</v>
      </c>
      <c r="E186" s="42">
        <f>SUM('Region Berlin'!E186+'Region Nord'!E186+'Region Südwest'!E186+'Region West'!E186+'Region Ost'!E186+'Region Süd'!E186+'Region Austria'!E186)</f>
        <v>5309460.5219448293</v>
      </c>
      <c r="F186" s="64">
        <f>IFERROR(E186-C186,0)</f>
        <v>-10549088.584178098</v>
      </c>
      <c r="G186" s="42">
        <f>SUM('Region Berlin'!G186+'Region Nord'!G186+'Region Südwest'!G186+'Region West'!G186+'Region Ost'!G186+'Region Süd'!G186+'Region Austria'!G186)</f>
        <v>447743.32</v>
      </c>
      <c r="H186" s="64">
        <f t="shared" ref="H186:H188" si="72">IFERROR(E186-G186,0)</f>
        <v>4861717.201944829</v>
      </c>
      <c r="I186" s="21">
        <f t="shared" ref="I186:I188" si="73">IFERROR(E186/C186-1,0)</f>
        <v>-0.66519884723282363</v>
      </c>
      <c r="J186" s="22">
        <f t="shared" ref="J186:J188" si="74">IFERROR(E186/G186-1,0)</f>
        <v>10.858268531945555</v>
      </c>
      <c r="K186" s="49">
        <f>SUM('Region Berlin'!K186+'Region Nord'!K186+'Region Südwest'!K186+'Region West'!K186+'Region Ost'!K186+'Region Süd'!K186+'Region Austria'!K186)</f>
        <v>11244100.993991477</v>
      </c>
      <c r="L186" s="64">
        <f>IFERROR(E186-K186,0)</f>
        <v>-5934640.4720466482</v>
      </c>
      <c r="M186" s="129"/>
      <c r="N186" s="130"/>
    </row>
    <row r="187" spans="1:14" s="27" customFormat="1" ht="15" customHeight="1" thickBot="1" x14ac:dyDescent="0.3">
      <c r="A187" s="5"/>
      <c r="B187" s="6" t="s">
        <v>6</v>
      </c>
      <c r="C187" s="42">
        <f>SUM('Region Berlin'!C187+'Region Nord'!C187+'Region Südwest'!C187+'Region West'!C187+'Region Ost'!C187+'Region Süd'!C187+'Region Austria'!C187)</f>
        <v>4499230.1087251157</v>
      </c>
      <c r="D187" s="42">
        <f>SUM('Region Berlin'!D187+'Region Nord'!D187+'Region Südwest'!D187+'Region West'!D187+'Region Ost'!D187+'Region Süd'!D187+'Region Austria'!D187)</f>
        <v>613764.38655462186</v>
      </c>
      <c r="E187" s="42">
        <f>SUM('Region Berlin'!E187+'Region Nord'!E187+'Region Südwest'!E187+'Region West'!E187+'Region Ost'!E187+'Region Süd'!E187+'Region Austria'!E187)</f>
        <v>1329398.1219843922</v>
      </c>
      <c r="F187" s="64">
        <f t="shared" ref="F187:F188" si="75">IFERROR(E187-C187,0)</f>
        <v>-3169831.9867407233</v>
      </c>
      <c r="G187" s="42">
        <f>SUM('Region Berlin'!G187+'Region Nord'!G187+'Region Südwest'!G187+'Region West'!G187+'Region Ost'!G187+'Region Süd'!G187+'Region Austria'!G187)</f>
        <v>93617.329999999987</v>
      </c>
      <c r="H187" s="64">
        <f t="shared" si="72"/>
        <v>1235780.7919843921</v>
      </c>
      <c r="I187" s="21">
        <f t="shared" si="73"/>
        <v>-0.70452764365032994</v>
      </c>
      <c r="J187" s="22">
        <f t="shared" si="74"/>
        <v>13.200342201432068</v>
      </c>
      <c r="K187" s="49">
        <f>SUM('Region Berlin'!K187+'Region Nord'!K187+'Region Südwest'!K187+'Region West'!K187+'Region Ost'!K187+'Region Süd'!K187+'Region Austria'!K187)</f>
        <v>3305268.892331908</v>
      </c>
      <c r="L187" s="64">
        <f>IFERROR(E187-K187,0)</f>
        <v>-1975870.7703475158</v>
      </c>
      <c r="M187" s="129"/>
      <c r="N187" s="130"/>
    </row>
    <row r="188" spans="1:14" s="27" customFormat="1" ht="15" customHeight="1" thickBot="1" x14ac:dyDescent="0.3">
      <c r="A188" s="5"/>
      <c r="B188" s="6" t="s">
        <v>7</v>
      </c>
      <c r="C188" s="42">
        <f>SUM('Region Berlin'!C188+'Region Nord'!C188+'Region Südwest'!C188+'Region West'!C188+'Region Ost'!C188+'Region Süd'!C188+'Region Austria'!C188)</f>
        <v>1412619.6448478228</v>
      </c>
      <c r="D188" s="42">
        <f>SUM('Region Berlin'!D188+'Region Nord'!D188+'Region Südwest'!D188+'Region West'!D188+'Region Ost'!D188+'Region Süd'!D188+'Region Austria'!D188)</f>
        <v>244559.57983193279</v>
      </c>
      <c r="E188" s="42">
        <f>SUM('Region Berlin'!E188+'Region Nord'!E188+'Region Südwest'!E188+'Region West'!E188+'Region Ost'!E188+'Region Süd'!E188+'Region Austria'!E188)</f>
        <v>923267.32600523578</v>
      </c>
      <c r="F188" s="64">
        <f t="shared" si="75"/>
        <v>-489352.31884258706</v>
      </c>
      <c r="G188" s="42">
        <f>SUM('Region Berlin'!G188+'Region Nord'!G188+'Region Südwest'!G188+'Region West'!G188+'Region Ost'!G188+'Region Süd'!G188+'Region Austria'!G188)</f>
        <v>247859.40275862068</v>
      </c>
      <c r="H188" s="64">
        <f t="shared" si="72"/>
        <v>675407.9232466151</v>
      </c>
      <c r="I188" s="21">
        <f t="shared" si="73"/>
        <v>-0.34641477670750043</v>
      </c>
      <c r="J188" s="22">
        <f t="shared" si="74"/>
        <v>2.7249638937618399</v>
      </c>
      <c r="K188" s="49">
        <f>SUM('Region Berlin'!K188+'Region Nord'!K188+'Region Südwest'!K188+'Region West'!K188+'Region Ost'!K188+'Region Süd'!K188+'Region Austria'!K188)</f>
        <v>1191474.2658630423</v>
      </c>
      <c r="L188" s="64">
        <f>IFERROR(E188-K188,0)</f>
        <v>-268206.93985780654</v>
      </c>
      <c r="M188" s="129"/>
      <c r="N188" s="130"/>
    </row>
    <row r="189" spans="1:14" s="27" customFormat="1" ht="5.0999999999999996" customHeight="1" thickBot="1" x14ac:dyDescent="0.3">
      <c r="A189" s="5"/>
      <c r="B189" s="6"/>
      <c r="C189" s="7"/>
      <c r="D189" s="7"/>
      <c r="E189" s="8"/>
      <c r="F189" s="64"/>
      <c r="G189" s="7"/>
      <c r="H189" s="64"/>
      <c r="I189" s="21"/>
      <c r="J189" s="21"/>
      <c r="K189" s="50"/>
      <c r="L189" s="64"/>
      <c r="M189" s="129"/>
      <c r="N189" s="130"/>
    </row>
    <row r="190" spans="1:14" s="27" customFormat="1" ht="15" customHeight="1" thickBot="1" x14ac:dyDescent="0.3">
      <c r="A190" s="5"/>
      <c r="B190" s="6" t="s">
        <v>8</v>
      </c>
      <c r="C190" s="42">
        <f>SUM('Region Berlin'!C190+'Region Nord'!C190+'Region Südwest'!C190+'Region West'!C190+'Region Ost'!C190+'Region Süd'!C190+'Region Austria'!C190)</f>
        <v>269266</v>
      </c>
      <c r="D190" s="42">
        <f>SUM('Region Berlin'!D190+'Region Nord'!D190+'Region Südwest'!D190+'Region West'!D190+'Region Ost'!D190+'Region Süd'!D190+'Region Austria'!D190)</f>
        <v>259966</v>
      </c>
      <c r="E190" s="43">
        <f>SUM('Region Berlin'!E190+'Region Nord'!E190+'Region Südwest'!E190+'Region West'!E190+'Region Ost'!E190+'Region Süd'!E190+'Region Austria'!E190)</f>
        <v>259966</v>
      </c>
      <c r="F190" s="64">
        <f>IFERROR(E190-C190,0)</f>
        <v>-9300</v>
      </c>
      <c r="G190" s="42">
        <f>SUM('Region Berlin'!G190+'Region Nord'!G190+'Region Südwest'!G190+'Region West'!G190+'Region Ost'!G190+'Region Süd'!G190+'Region Austria'!G190)</f>
        <v>263655</v>
      </c>
      <c r="H190" s="64">
        <f>IFERROR(E190-G190,0)</f>
        <v>-3689</v>
      </c>
      <c r="I190" s="23"/>
      <c r="J190" s="24"/>
      <c r="K190" s="49">
        <f>SUM('Region Berlin'!K190+'Region Nord'!K190+'Region Südwest'!K190+'Region West'!K190+'Region Ost'!K190+'Region Süd'!K190+'Region Austria'!K190)</f>
        <v>259966</v>
      </c>
      <c r="L190" s="64">
        <f>IFERROR(E190-K190,0)</f>
        <v>0</v>
      </c>
      <c r="M190" s="129"/>
      <c r="N190" s="130"/>
    </row>
    <row r="191" spans="1:14" s="27" customFormat="1" ht="15" customHeight="1" thickBot="1" x14ac:dyDescent="0.3">
      <c r="A191" s="5"/>
      <c r="B191" s="6" t="s">
        <v>9</v>
      </c>
      <c r="C191" s="42">
        <f>SUM('Region Berlin'!C191+'Region Nord'!C191+'Region Südwest'!C191+'Region West'!C191+'Region Ost'!C191+'Region Süd'!C191+'Region Austria'!C191)</f>
        <v>179258</v>
      </c>
      <c r="D191" s="42">
        <f>SUM('Region Berlin'!D191+'Region Nord'!D191+'Region Südwest'!D191+'Region West'!D191+'Region Ost'!D191+'Region Süd'!D191+'Region Austria'!D191)</f>
        <v>67355</v>
      </c>
      <c r="E191" s="43">
        <f>SUM('Region Berlin'!E191+'Region Nord'!E191+'Region Südwest'!E191+'Region West'!E191+'Region Ost'!E191+'Region Süd'!E191+'Region Austria'!E191)</f>
        <v>64772</v>
      </c>
      <c r="F191" s="64">
        <f>IFERROR(E191-C191,0)</f>
        <v>-114486</v>
      </c>
      <c r="G191" s="42">
        <f>SUM('Region Berlin'!G191+'Region Nord'!G191+'Region Südwest'!G191+'Region West'!G191+'Region Ost'!G191+'Region Süd'!G191+'Region Austria'!G191)</f>
        <v>8357</v>
      </c>
      <c r="H191" s="64">
        <f>IFERROR(E191-G191,0)</f>
        <v>56415</v>
      </c>
      <c r="I191" s="23"/>
      <c r="J191" s="24"/>
      <c r="K191" s="49">
        <f>SUM('Region Berlin'!K191+'Region Nord'!K191+'Region Südwest'!K191+'Region West'!K191+'Region Ost'!K191+'Region Süd'!K191+'Region Austria'!K191)</f>
        <v>129965</v>
      </c>
      <c r="L191" s="64">
        <f>IFERROR(E191-K191,0)</f>
        <v>-65193</v>
      </c>
      <c r="M191" s="129"/>
      <c r="N191" s="130"/>
    </row>
    <row r="192" spans="1:14" s="35" customFormat="1" ht="15" customHeight="1" thickBot="1" x14ac:dyDescent="0.3">
      <c r="A192" s="9"/>
      <c r="B192" s="10" t="s">
        <v>10</v>
      </c>
      <c r="C192" s="11">
        <f>IFERROR(C191/C190,0)</f>
        <v>0.66572831326643545</v>
      </c>
      <c r="D192" s="11">
        <f>IFERROR(D191/D190,0)</f>
        <v>0.25909157351345946</v>
      </c>
      <c r="E192" s="11">
        <f>IFERROR(E191/E190,0)</f>
        <v>0.24915565881692223</v>
      </c>
      <c r="F192" s="65">
        <f>IFERROR(E192-C192,0)</f>
        <v>-0.41657265444951319</v>
      </c>
      <c r="G192" s="11">
        <f>IFERROR(G191/G190,0)</f>
        <v>3.1696724886689044E-2</v>
      </c>
      <c r="H192" s="65">
        <f>IFERROR(E192-G192,0)</f>
        <v>0.21745893393023319</v>
      </c>
      <c r="I192" s="20">
        <f>IFERROR(E192/C192-1,0)</f>
        <v>-0.62573972917807086</v>
      </c>
      <c r="J192" s="11">
        <f>IFERROR(E192/G192-1,0)</f>
        <v>6.8606120887131299</v>
      </c>
      <c r="K192" s="12">
        <f>IFERROR(K191/K190,0)</f>
        <v>0.49993076017633076</v>
      </c>
      <c r="L192" s="65">
        <f>IFERROR(E192-K192,0)</f>
        <v>-0.2507751013594085</v>
      </c>
      <c r="M192" s="129"/>
      <c r="N192" s="130"/>
    </row>
    <row r="193" spans="1:14" s="27" customFormat="1" ht="5.0999999999999996" customHeight="1" thickBot="1" x14ac:dyDescent="0.3">
      <c r="A193" s="5"/>
      <c r="B193" s="6"/>
      <c r="C193" s="7"/>
      <c r="D193" s="13"/>
      <c r="E193" s="14"/>
      <c r="F193" s="64"/>
      <c r="G193" s="13"/>
      <c r="H193" s="64"/>
      <c r="I193" s="21"/>
      <c r="J193" s="22"/>
      <c r="K193" s="51"/>
      <c r="L193" s="64"/>
      <c r="M193" s="129"/>
      <c r="N193" s="130"/>
    </row>
    <row r="194" spans="1:14" s="27" customFormat="1" ht="15" customHeight="1" thickBot="1" x14ac:dyDescent="0.3">
      <c r="A194" s="5"/>
      <c r="B194" s="6" t="s">
        <v>11</v>
      </c>
      <c r="C194" s="42">
        <f>SUM('Region Berlin'!C194+'Region Nord'!C194+'Region Südwest'!C194+'Region West'!C194+'Region Ost'!C194+'Region Süd'!C194+'Region Austria'!C194)</f>
        <v>296057.47517300001</v>
      </c>
      <c r="D194" s="42">
        <f>SUM('Region Berlin'!D194+'Region Nord'!D194+'Region Südwest'!D194+'Region West'!D194+'Region Ost'!D194+'Region Süd'!D194+'Region Austria'!D194)</f>
        <v>109844</v>
      </c>
      <c r="E194" s="43">
        <f>SUM('Region Berlin'!E194+'Region Nord'!E194+'Region Südwest'!E194+'Region West'!E194+'Region Ost'!E194+'Region Süd'!E194+'Region Austria'!E194)</f>
        <v>103366.82326271187</v>
      </c>
      <c r="F194" s="64">
        <f>IFERROR(E194-C194,0)</f>
        <v>-192690.65191028814</v>
      </c>
      <c r="G194" s="42">
        <f>SUM('Region Berlin'!G194+'Region Nord'!G194+'Region Südwest'!G194+'Region West'!G194+'Region Ost'!G194+'Region Süd'!G194+'Region Austria'!G194)</f>
        <v>9184</v>
      </c>
      <c r="H194" s="64">
        <f>IFERROR(E194-G194,0)</f>
        <v>94182.82326271187</v>
      </c>
      <c r="I194" s="21">
        <f>IFERROR(E194/C194-1,0)</f>
        <v>-0.65085555363089598</v>
      </c>
      <c r="J194" s="22">
        <f>IFERROR(E194/G194-1,0)</f>
        <v>10.255098351776118</v>
      </c>
      <c r="K194" s="49">
        <f>SUM('Region Berlin'!K194+'Region Nord'!K194+'Region Südwest'!K194+'Region West'!K194+'Region Ost'!K194+'Region Süd'!K194+'Region Austria'!K194)</f>
        <v>213602.09607083269</v>
      </c>
      <c r="L194" s="64">
        <f>IFERROR(E194-K194,0)</f>
        <v>-110235.27280812082</v>
      </c>
      <c r="M194" s="129"/>
      <c r="N194" s="130"/>
    </row>
    <row r="195" spans="1:14" s="27" customFormat="1" ht="15" customHeight="1" thickBot="1" x14ac:dyDescent="0.3">
      <c r="A195" s="5"/>
      <c r="B195" s="6" t="s">
        <v>12</v>
      </c>
      <c r="C195" s="15">
        <f>IFERROR(C194/C191,0)</f>
        <v>1.6515718973379152</v>
      </c>
      <c r="D195" s="15">
        <f>IFERROR(D194/D191,0)</f>
        <v>1.6308217652735506</v>
      </c>
      <c r="E195" s="15">
        <f>IFERROR(E194/E191,0)</f>
        <v>1.5958565933229154</v>
      </c>
      <c r="F195" s="66">
        <f>IFERROR(E195-C195,0)</f>
        <v>-5.57153040149998E-2</v>
      </c>
      <c r="G195" s="15">
        <f>IFERROR(G194/G191,0)</f>
        <v>1.09895895656336</v>
      </c>
      <c r="H195" s="66">
        <f>IFERROR(E195-G195,0)</f>
        <v>0.49689763675955545</v>
      </c>
      <c r="I195" s="21"/>
      <c r="J195" s="22"/>
      <c r="K195" s="52">
        <f>IFERROR(K194/K191,0)</f>
        <v>1.6435355370356073</v>
      </c>
      <c r="L195" s="66">
        <f>IFERROR(E195-K195,0)</f>
        <v>-4.7678943712691879E-2</v>
      </c>
      <c r="M195" s="129"/>
      <c r="N195" s="130"/>
    </row>
    <row r="196" spans="1:14" s="27" customFormat="1" ht="5.0999999999999996" customHeight="1" thickBot="1" x14ac:dyDescent="0.3">
      <c r="A196" s="5"/>
      <c r="B196" s="6"/>
      <c r="C196" s="7"/>
      <c r="D196" s="13"/>
      <c r="E196" s="14"/>
      <c r="F196" s="66"/>
      <c r="G196" s="13"/>
      <c r="H196" s="66"/>
      <c r="I196" s="21"/>
      <c r="J196" s="22"/>
      <c r="K196" s="51"/>
      <c r="L196" s="66"/>
      <c r="M196" s="129"/>
      <c r="N196" s="130"/>
    </row>
    <row r="197" spans="1:14" s="27" customFormat="1" ht="15" customHeight="1" thickBot="1" x14ac:dyDescent="0.3">
      <c r="A197" s="5"/>
      <c r="B197" s="6" t="s">
        <v>13</v>
      </c>
      <c r="C197" s="15">
        <f>IFERROR(C186/C191,0)</f>
        <v>88.467734249645346</v>
      </c>
      <c r="D197" s="15">
        <f>IFERROR(D186/D191,0)</f>
        <v>83.489840741365214</v>
      </c>
      <c r="E197" s="15">
        <f>IFERROR(E186/E191,0)</f>
        <v>81.971538966603305</v>
      </c>
      <c r="F197" s="66">
        <f>IFERROR(E197-C197,0)</f>
        <v>-6.4961952830420415</v>
      </c>
      <c r="G197" s="15">
        <f>IFERROR(G186/G191,0)</f>
        <v>53.577039607514656</v>
      </c>
      <c r="H197" s="66">
        <f>IFERROR(E197-G197,0)</f>
        <v>28.394499359088648</v>
      </c>
      <c r="I197" s="21">
        <f>IFERROR(E197/C197-1,0)</f>
        <v>-7.3430108029109875E-2</v>
      </c>
      <c r="J197" s="22">
        <f>IFERROR(E197/G197-1,0)</f>
        <v>0.52997514545589164</v>
      </c>
      <c r="K197" s="52">
        <f>IFERROR(K186/K191,0)</f>
        <v>86.516377440014452</v>
      </c>
      <c r="L197" s="66">
        <f>IFERROR(E197-K197,0)</f>
        <v>-4.5448384734111471</v>
      </c>
      <c r="M197" s="129"/>
      <c r="N197" s="130"/>
    </row>
    <row r="198" spans="1:14" s="35" customFormat="1" ht="15" customHeight="1" thickBot="1" x14ac:dyDescent="0.3">
      <c r="A198" s="9"/>
      <c r="B198" s="10" t="s">
        <v>14</v>
      </c>
      <c r="C198" s="16">
        <f>IFERROR(C186/C190,0)</f>
        <v>58.895475500519659</v>
      </c>
      <c r="D198" s="16">
        <f>IFERROR(D186/D190,0)</f>
        <v>21.631514210068445</v>
      </c>
      <c r="E198" s="16">
        <f>IFERROR(E186/E190,0)</f>
        <v>20.423672795461059</v>
      </c>
      <c r="F198" s="67">
        <f t="shared" ref="F198:F199" si="76">IFERROR(E198-C198,0)</f>
        <v>-38.4718027050586</v>
      </c>
      <c r="G198" s="16">
        <f>IFERROR(G186/G190,0)</f>
        <v>1.6982166846826345</v>
      </c>
      <c r="H198" s="67">
        <f t="shared" ref="H198:H199" si="77">IFERROR(E198-G198,0)</f>
        <v>18.725456110778424</v>
      </c>
      <c r="I198" s="20">
        <f>IFERROR(E198/C198-1,0)</f>
        <v>-0.65322170129552903</v>
      </c>
      <c r="J198" s="11">
        <f>IFERROR(E198/G198-1,0)</f>
        <v>11.026541123801211</v>
      </c>
      <c r="K198" s="53">
        <f>IFERROR(K186/K190,0)</f>
        <v>43.252198341288775</v>
      </c>
      <c r="L198" s="67">
        <f>IFERROR(E198-K198,0)</f>
        <v>-22.828525545827716</v>
      </c>
      <c r="M198" s="129"/>
      <c r="N198" s="130"/>
    </row>
    <row r="199" spans="1:14" ht="15" customHeight="1" thickBot="1" x14ac:dyDescent="0.3">
      <c r="A199" s="17"/>
      <c r="B199" s="18" t="s">
        <v>34</v>
      </c>
      <c r="C199" s="19">
        <f>IFERROR(C185/C191,0)</f>
        <v>121.44729306193231</v>
      </c>
      <c r="D199" s="19">
        <f>IFERROR(D185/D191,0)</f>
        <v>96.233125818739637</v>
      </c>
      <c r="E199" s="19">
        <f>IFERROR(E185/E191,0)</f>
        <v>116.74992234197582</v>
      </c>
      <c r="F199" s="69">
        <f t="shared" si="76"/>
        <v>-4.6973707199564956</v>
      </c>
      <c r="G199" s="19">
        <f>IFERROR(G185/G191,0)</f>
        <v>94.438201837815086</v>
      </c>
      <c r="H199" s="69">
        <f t="shared" si="77"/>
        <v>22.311720504160732</v>
      </c>
      <c r="I199" s="25">
        <f>IFERROR(E199/C199-1,0)</f>
        <v>-3.8678266114676285E-2</v>
      </c>
      <c r="J199" s="26">
        <f>IFERROR(E199/G199-1,0)</f>
        <v>0.23625736269818121</v>
      </c>
      <c r="K199" s="54">
        <f>IFERROR(K185/K191,0)</f>
        <v>121.11602471578061</v>
      </c>
      <c r="L199" s="69">
        <f>IFERROR(E199-K199,0)</f>
        <v>-4.366102373804793</v>
      </c>
      <c r="M199" s="129"/>
      <c r="N199" s="130"/>
    </row>
    <row r="200" spans="1:14" s="27" customFormat="1" ht="15" customHeight="1" thickBot="1" x14ac:dyDescent="0.3">
      <c r="A200" s="40" t="s">
        <v>27</v>
      </c>
      <c r="B200" s="41" t="s">
        <v>20</v>
      </c>
      <c r="C200" s="3">
        <f>SUM(C201:C203)</f>
        <v>200696600.66893771</v>
      </c>
      <c r="D200" s="3">
        <f>SUM(D201:D203)</f>
        <v>103416767.73104486</v>
      </c>
      <c r="E200" s="3">
        <f>SUM(E201:E203)</f>
        <v>105005156.71892439</v>
      </c>
      <c r="F200" s="68">
        <f>IFERROR(SUM(F201:F203),0)</f>
        <v>-95691443.95001331</v>
      </c>
      <c r="G200" s="3">
        <f>SUM(G201:G203)</f>
        <v>104576014.56275862</v>
      </c>
      <c r="H200" s="68">
        <f>IFERROR(E200-G200,0)</f>
        <v>429142.15616576374</v>
      </c>
      <c r="I200" s="20">
        <f>IFERROR(E200/C200-1,0)</f>
        <v>-0.47679653582106596</v>
      </c>
      <c r="J200" s="11">
        <f>IFERROR(E200/G200-1,0)</f>
        <v>4.1036384677695104E-3</v>
      </c>
      <c r="K200" s="48">
        <f>SUM(K201:K203)</f>
        <v>114630944.4433295</v>
      </c>
      <c r="L200" s="68">
        <f>IFERROR(SUM(L201:L203),0)</f>
        <v>-9625787.7244050968</v>
      </c>
      <c r="M200" s="129"/>
      <c r="N200" s="130"/>
    </row>
    <row r="201" spans="1:14" s="27" customFormat="1" ht="15" customHeight="1" thickBot="1" x14ac:dyDescent="0.3">
      <c r="A201" s="5"/>
      <c r="B201" s="6" t="s">
        <v>5</v>
      </c>
      <c r="C201" s="42">
        <f>SUM('Region Berlin'!C201+'Region Nord'!C201+'Region Südwest'!C201+'Region West'!C201+'Region Ost'!C201+'Region Süd'!C201+'Region Austria'!C201)</f>
        <v>148258501.10311753</v>
      </c>
      <c r="D201" s="42">
        <f>SUM('Region Berlin'!D201+'Region Nord'!D201+'Region Südwest'!D201+'Region West'!D201+'Region Ost'!D201+'Region Süd'!D201+'Region Austria'!D201)</f>
        <v>73290193.157329157</v>
      </c>
      <c r="E201" s="42">
        <f>SUM('Region Berlin'!E201+'Region Nord'!E201+'Region Südwest'!E201+'Region West'!E201+'Region Ost'!E201+'Region Süd'!E201+'Region Austria'!E201)</f>
        <v>72914264.472803876</v>
      </c>
      <c r="F201" s="64">
        <f>IFERROR(E201-C201,0)</f>
        <v>-75344236.63031365</v>
      </c>
      <c r="G201" s="42">
        <f>SUM('Region Berlin'!G201+'Region Nord'!G201+'Region Südwest'!G201+'Region West'!G201+'Region Ost'!G201+'Region Süd'!G201+'Region Austria'!G201)</f>
        <v>66083650.800000004</v>
      </c>
      <c r="H201" s="64">
        <f t="shared" ref="H201:H203" si="78">IFERROR(E201-G201,0)</f>
        <v>6830613.6728038713</v>
      </c>
      <c r="I201" s="21">
        <f t="shared" ref="I201:I203" si="79">IFERROR(E201/C201-1,0)</f>
        <v>-0.50819505168145351</v>
      </c>
      <c r="J201" s="22">
        <f t="shared" ref="J201:J203" si="80">IFERROR(E201/G201-1,0)</f>
        <v>0.10336314035488892</v>
      </c>
      <c r="K201" s="49">
        <f>SUM('Region Berlin'!K201+'Region Nord'!K201+'Region Südwest'!K201+'Region West'!K201+'Region Ost'!K201+'Region Süd'!K201+'Region Austria'!K201)</f>
        <v>80698174.376333684</v>
      </c>
      <c r="L201" s="64">
        <f>IFERROR(E201-K201,0)</f>
        <v>-7783909.9035298079</v>
      </c>
      <c r="M201" s="129"/>
      <c r="N201" s="130"/>
    </row>
    <row r="202" spans="1:14" s="27" customFormat="1" ht="15" customHeight="1" thickBot="1" x14ac:dyDescent="0.3">
      <c r="A202" s="5"/>
      <c r="B202" s="6" t="s">
        <v>6</v>
      </c>
      <c r="C202" s="42">
        <f>SUM('Region Berlin'!C202+'Region Nord'!C202+'Region Südwest'!C202+'Region West'!C202+'Region Ost'!C202+'Region Süd'!C202+'Region Austria'!C202)</f>
        <v>38069920.331019633</v>
      </c>
      <c r="D202" s="42">
        <f>SUM('Region Berlin'!D202+'Region Nord'!D202+'Region Südwest'!D202+'Region West'!D202+'Region Ost'!D202+'Region Süd'!D202+'Region Austria'!D202)</f>
        <v>20679729.307176314</v>
      </c>
      <c r="E202" s="42">
        <f>SUM('Region Berlin'!E202+'Region Nord'!E202+'Region Südwest'!E202+'Region West'!E202+'Region Ost'!E202+'Region Süd'!E202+'Region Austria'!E202)</f>
        <v>21580001.233847234</v>
      </c>
      <c r="F202" s="64">
        <f t="shared" ref="F202:F203" si="81">IFERROR(E202-C202,0)</f>
        <v>-16489919.097172398</v>
      </c>
      <c r="G202" s="42">
        <f>SUM('Region Berlin'!G202+'Region Nord'!G202+'Region Südwest'!G202+'Region West'!G202+'Region Ost'!G202+'Region Süd'!G202+'Region Austria'!G202)</f>
        <v>19953707.920000002</v>
      </c>
      <c r="H202" s="64">
        <f t="shared" si="78"/>
        <v>1626293.3138472326</v>
      </c>
      <c r="I202" s="21">
        <f t="shared" si="79"/>
        <v>-0.4331482428592397</v>
      </c>
      <c r="J202" s="22">
        <f t="shared" si="80"/>
        <v>8.1503313588005666E-2</v>
      </c>
      <c r="K202" s="49">
        <f>SUM('Region Berlin'!K202+'Region Nord'!K202+'Region Südwest'!K202+'Region West'!K202+'Region Ost'!K202+'Region Süd'!K202+'Region Austria'!K202)</f>
        <v>23765098.163565181</v>
      </c>
      <c r="L202" s="64">
        <f>IFERROR(E202-K202,0)</f>
        <v>-2185096.9297179468</v>
      </c>
      <c r="M202" s="129"/>
      <c r="N202" s="130"/>
    </row>
    <row r="203" spans="1:14" s="27" customFormat="1" ht="15" customHeight="1" thickBot="1" x14ac:dyDescent="0.3">
      <c r="A203" s="5"/>
      <c r="B203" s="6" t="s">
        <v>7</v>
      </c>
      <c r="C203" s="42">
        <f>SUM('Region Berlin'!C203+'Region Nord'!C203+'Region Südwest'!C203+'Region West'!C203+'Region Ost'!C203+'Region Süd'!C203+'Region Austria'!C203)</f>
        <v>14368179.234800553</v>
      </c>
      <c r="D203" s="42">
        <f>SUM('Region Berlin'!D203+'Region Nord'!D203+'Region Südwest'!D203+'Region West'!D203+'Region Ost'!D203+'Region Süd'!D203+'Region Austria'!D203)</f>
        <v>9446845.2665394004</v>
      </c>
      <c r="E203" s="42">
        <f>SUM('Region Berlin'!E203+'Region Nord'!E203+'Region Südwest'!E203+'Region West'!E203+'Region Ost'!E203+'Region Süd'!E203+'Region Austria'!E203)</f>
        <v>10510891.01227328</v>
      </c>
      <c r="F203" s="64">
        <f t="shared" si="81"/>
        <v>-3857288.222527273</v>
      </c>
      <c r="G203" s="42">
        <f>SUM('Region Berlin'!G203+'Region Nord'!G203+'Region Südwest'!G203+'Region West'!G203+'Region Ost'!G203+'Region Süd'!G203+'Region Austria'!G203)</f>
        <v>18538655.842758622</v>
      </c>
      <c r="H203" s="64">
        <f t="shared" si="78"/>
        <v>-8027764.8304853421</v>
      </c>
      <c r="I203" s="21">
        <f t="shared" si="79"/>
        <v>-0.26846047501862313</v>
      </c>
      <c r="J203" s="22">
        <f t="shared" si="80"/>
        <v>-0.43302841902753508</v>
      </c>
      <c r="K203" s="49">
        <f>SUM('Region Berlin'!K203+'Region Nord'!K203+'Region Südwest'!K203+'Region West'!K203+'Region Ost'!K203+'Region Süd'!K203+'Region Austria'!K203)</f>
        <v>10167671.903430622</v>
      </c>
      <c r="L203" s="64">
        <f>IFERROR(E203-K203,0)</f>
        <v>343219.10884265788</v>
      </c>
      <c r="M203" s="129"/>
      <c r="N203" s="130"/>
    </row>
    <row r="204" spans="1:14" s="27" customFormat="1" ht="5.0999999999999996" customHeight="1" thickBot="1" x14ac:dyDescent="0.3">
      <c r="A204" s="5"/>
      <c r="B204" s="6"/>
      <c r="C204" s="7"/>
      <c r="D204" s="7"/>
      <c r="E204" s="8"/>
      <c r="F204" s="64"/>
      <c r="G204" s="7"/>
      <c r="H204" s="64"/>
      <c r="I204" s="21"/>
      <c r="J204" s="21"/>
      <c r="K204" s="50"/>
      <c r="L204" s="64"/>
      <c r="M204" s="129"/>
      <c r="N204" s="130"/>
    </row>
    <row r="205" spans="1:14" s="27" customFormat="1" ht="15" customHeight="1" thickBot="1" x14ac:dyDescent="0.3">
      <c r="A205" s="5"/>
      <c r="B205" s="6" t="s">
        <v>8</v>
      </c>
      <c r="C205" s="42">
        <f>SUM('Region Berlin'!C205+'Region Nord'!C205+'Region Südwest'!C205+'Region West'!C205+'Region Ost'!C205+'Region Süd'!C205+'Region Austria'!C205)</f>
        <v>3117738</v>
      </c>
      <c r="D205" s="42">
        <f>SUM('Region Berlin'!D205+'Region Nord'!D205+'Region Südwest'!D205+'Region West'!D205+'Region Ost'!D205+'Region Süd'!D205+'Region Austria'!D205)</f>
        <v>3018442</v>
      </c>
      <c r="E205" s="43">
        <f>SUM('Region Berlin'!E205+'Region Nord'!E205+'Region Südwest'!E205+'Region West'!E205+'Region Ost'!E205+'Region Süd'!E205+'Region Austria'!E205)</f>
        <v>3018442</v>
      </c>
      <c r="F205" s="64">
        <f>IFERROR(E205-C205,0)</f>
        <v>-99296</v>
      </c>
      <c r="G205" s="42">
        <f>SUM('Region Berlin'!G205+'Region Nord'!G205+'Region Südwest'!G205+'Region West'!G205+'Region Ost'!G205+'Region Süd'!G205+'Region Austria'!G205)</f>
        <v>3112830</v>
      </c>
      <c r="H205" s="64">
        <f>IFERROR(E205-G205,0)</f>
        <v>-94388</v>
      </c>
      <c r="I205" s="23"/>
      <c r="J205" s="24"/>
      <c r="K205" s="49">
        <f>SUM('Region Berlin'!K205+'Region Nord'!K205+'Region Südwest'!K205+'Region West'!K205+'Region Ost'!K205+'Region Süd'!K205+'Region Austria'!K205)</f>
        <v>3018442</v>
      </c>
      <c r="L205" s="64">
        <f>IFERROR(E205-K205,0)</f>
        <v>0</v>
      </c>
      <c r="M205" s="129"/>
      <c r="N205" s="130"/>
    </row>
    <row r="206" spans="1:14" s="27" customFormat="1" ht="15" customHeight="1" thickBot="1" x14ac:dyDescent="0.3">
      <c r="A206" s="5"/>
      <c r="B206" s="6" t="s">
        <v>9</v>
      </c>
      <c r="C206" s="42">
        <f>SUM('Region Berlin'!C206+'Region Nord'!C206+'Region Südwest'!C206+'Region West'!C206+'Region Ost'!C206+'Region Süd'!C206+'Region Austria'!C206)</f>
        <v>1596948</v>
      </c>
      <c r="D206" s="42">
        <f>SUM('Region Berlin'!D206+'Region Nord'!D206+'Region Südwest'!D206+'Region West'!D206+'Region Ost'!D206+'Region Süd'!D206+'Region Austria'!D206)</f>
        <v>919016</v>
      </c>
      <c r="E206" s="43">
        <f>SUM('Region Berlin'!E206+'Region Nord'!E206+'Region Südwest'!E206+'Region West'!E206+'Region Ost'!E206+'Region Süd'!E206+'Region Austria'!E206)</f>
        <v>917144.20862561697</v>
      </c>
      <c r="F206" s="64">
        <f>IFERROR(E206-C206,0)</f>
        <v>-679803.79137438303</v>
      </c>
      <c r="G206" s="42">
        <f>SUM('Region Berlin'!G206+'Region Nord'!G206+'Region Südwest'!G206+'Region West'!G206+'Region Ost'!G206+'Region Süd'!G206+'Region Austria'!G206)</f>
        <v>867377</v>
      </c>
      <c r="H206" s="64">
        <f>IFERROR(E206-G206,0)</f>
        <v>49767.208625616971</v>
      </c>
      <c r="I206" s="23"/>
      <c r="J206" s="24"/>
      <c r="K206" s="49">
        <f>SUM('Region Berlin'!K206+'Region Nord'!K206+'Region Südwest'!K206+'Region West'!K206+'Region Ost'!K206+'Region Süd'!K206+'Region Austria'!K206)</f>
        <v>998937.20862561697</v>
      </c>
      <c r="L206" s="64">
        <f>IFERROR(E206-K206,0)</f>
        <v>-81793</v>
      </c>
      <c r="M206" s="129"/>
      <c r="N206" s="130"/>
    </row>
    <row r="207" spans="1:14" s="35" customFormat="1" ht="15" customHeight="1" thickBot="1" x14ac:dyDescent="0.3">
      <c r="A207" s="9"/>
      <c r="B207" s="10" t="s">
        <v>10</v>
      </c>
      <c r="C207" s="11">
        <f>IFERROR(C206/C205,0)</f>
        <v>0.51221366259769097</v>
      </c>
      <c r="D207" s="11">
        <f>IFERROR(D206/D205,0)</f>
        <v>0.304467006488778</v>
      </c>
      <c r="E207" s="11">
        <f>IFERROR(E206/E205,0)</f>
        <v>0.30384688810506116</v>
      </c>
      <c r="F207" s="65">
        <f>IFERROR(E207-C207,0)</f>
        <v>-0.2083667744926298</v>
      </c>
      <c r="G207" s="11">
        <f>IFERROR(G206/G205,0)</f>
        <v>0.27864579819649643</v>
      </c>
      <c r="H207" s="65">
        <f>IFERROR(E207-G207,0)</f>
        <v>2.5201089908564733E-2</v>
      </c>
      <c r="I207" s="20">
        <f>IFERROR(E207/C207-1,0)</f>
        <v>-0.406796596240518</v>
      </c>
      <c r="J207" s="11">
        <f>IFERROR(E207/G207-1,0)</f>
        <v>9.0441306029647395E-2</v>
      </c>
      <c r="K207" s="12">
        <f>IFERROR(K206/K205,0)</f>
        <v>0.33094464250948569</v>
      </c>
      <c r="L207" s="65">
        <f>IFERROR(E207-K207,0)</f>
        <v>-2.7097754404424523E-2</v>
      </c>
      <c r="M207" s="129"/>
      <c r="N207" s="130"/>
    </row>
    <row r="208" spans="1:14" s="27" customFormat="1" ht="5.0999999999999996" customHeight="1" thickBot="1" x14ac:dyDescent="0.3">
      <c r="A208" s="5"/>
      <c r="B208" s="6"/>
      <c r="C208" s="7"/>
      <c r="D208" s="13"/>
      <c r="E208" s="14"/>
      <c r="F208" s="64"/>
      <c r="G208" s="13"/>
      <c r="H208" s="64"/>
      <c r="I208" s="21"/>
      <c r="J208" s="22"/>
      <c r="K208" s="51"/>
      <c r="L208" s="64"/>
      <c r="M208" s="129"/>
      <c r="N208" s="130"/>
    </row>
    <row r="209" spans="1:14" s="27" customFormat="1" ht="15" customHeight="1" thickBot="1" x14ac:dyDescent="0.3">
      <c r="A209" s="5"/>
      <c r="B209" s="6" t="s">
        <v>11</v>
      </c>
      <c r="C209" s="42">
        <f>SUM('Region Berlin'!C209+'Region Nord'!C209+'Region Südwest'!C209+'Region West'!C209+'Region Ost'!C209+'Region Süd'!C209+'Region Austria'!C209)</f>
        <v>2532651.9062100505</v>
      </c>
      <c r="D209" s="42">
        <f>SUM('Region Berlin'!D209+'Region Nord'!D209+'Region Südwest'!D209+'Region West'!D209+'Region Ost'!D209+'Region Süd'!D209+'Region Austria'!D209)</f>
        <v>1422565</v>
      </c>
      <c r="E209" s="43">
        <f>SUM('Region Berlin'!E209+'Region Nord'!E209+'Region Südwest'!E209+'Region West'!E209+'Region Ost'!E209+'Region Süd'!E209+'Region Austria'!E209)</f>
        <v>1422095.771620455</v>
      </c>
      <c r="F209" s="64">
        <f>IFERROR(E209-C209,0)</f>
        <v>-1110556.1345895955</v>
      </c>
      <c r="G209" s="42">
        <f>SUM('Region Berlin'!G209+'Region Nord'!G209+'Region Südwest'!G209+'Region West'!G209+'Region Ost'!G209+'Region Süd'!G209+'Region Austria'!G209)</f>
        <v>1319459</v>
      </c>
      <c r="H209" s="64">
        <f>IFERROR(E209-G209,0)</f>
        <v>102636.77162045497</v>
      </c>
      <c r="I209" s="21">
        <f>IFERROR(E209/C209-1,0)</f>
        <v>-0.43849536995846805</v>
      </c>
      <c r="J209" s="22">
        <f>IFERROR(E209/G209-1,0)</f>
        <v>7.7787010904056153E-2</v>
      </c>
      <c r="K209" s="49">
        <f>SUM('Region Berlin'!K209+'Region Nord'!K209+'Region Südwest'!K209+'Region West'!K209+'Region Ost'!K209+'Region Süd'!K209+'Region Austria'!K209)</f>
        <v>1556353.9036248068</v>
      </c>
      <c r="L209" s="64">
        <f>IFERROR(E209-K209,0)</f>
        <v>-134258.13200435182</v>
      </c>
      <c r="M209" s="129"/>
      <c r="N209" s="130"/>
    </row>
    <row r="210" spans="1:14" s="27" customFormat="1" ht="15" customHeight="1" thickBot="1" x14ac:dyDescent="0.3">
      <c r="A210" s="5"/>
      <c r="B210" s="6" t="s">
        <v>12</v>
      </c>
      <c r="C210" s="15">
        <f>IFERROR(C209/C206,0)</f>
        <v>1.5859326078307185</v>
      </c>
      <c r="D210" s="15">
        <f>IFERROR(D209/D206,0)</f>
        <v>1.5479219077796251</v>
      </c>
      <c r="E210" s="36">
        <f>IFERROR(E209/E206,0)</f>
        <v>1.5505694287177927</v>
      </c>
      <c r="F210" s="66">
        <f>IFERROR(E210-C210,0)</f>
        <v>-3.5363179112925858E-2</v>
      </c>
      <c r="G210" s="36">
        <f>IFERROR(G209/G206,0)</f>
        <v>1.5212058885582624</v>
      </c>
      <c r="H210" s="66">
        <f>IFERROR(E210-G210,0)</f>
        <v>2.9363540159530244E-2</v>
      </c>
      <c r="I210" s="21"/>
      <c r="J210" s="22"/>
      <c r="K210" s="52">
        <f>IFERROR(K209/K206,0)</f>
        <v>1.5580097429408091</v>
      </c>
      <c r="L210" s="66">
        <f>IFERROR(E210-K210,0)</f>
        <v>-7.4403142230163866E-3</v>
      </c>
      <c r="M210" s="129"/>
      <c r="N210" s="130"/>
    </row>
    <row r="211" spans="1:14" s="27" customFormat="1" ht="5.0999999999999996" customHeight="1" thickBot="1" x14ac:dyDescent="0.3">
      <c r="A211" s="5"/>
      <c r="B211" s="6"/>
      <c r="C211" s="7"/>
      <c r="D211" s="7"/>
      <c r="E211" s="8"/>
      <c r="F211" s="66"/>
      <c r="G211" s="8"/>
      <c r="H211" s="66"/>
      <c r="I211" s="21"/>
      <c r="J211" s="22"/>
      <c r="K211" s="50"/>
      <c r="L211" s="66"/>
      <c r="M211" s="129"/>
      <c r="N211" s="130"/>
    </row>
    <row r="212" spans="1:14" s="27" customFormat="1" ht="15" customHeight="1" thickBot="1" x14ac:dyDescent="0.3">
      <c r="A212" s="5"/>
      <c r="B212" s="6" t="s">
        <v>13</v>
      </c>
      <c r="C212" s="15">
        <f>IFERROR(C201/C206,0)</f>
        <v>92.83865291989315</v>
      </c>
      <c r="D212" s="15">
        <f>IFERROR(D201/D206,0)</f>
        <v>79.748549706783294</v>
      </c>
      <c r="E212" s="36">
        <f>IFERROR(E201/E206,0)</f>
        <v>79.501417320259023</v>
      </c>
      <c r="F212" s="66">
        <f>IFERROR(E212-C212,0)</f>
        <v>-13.337235599634127</v>
      </c>
      <c r="G212" s="36">
        <f>IFERROR(G201/G206,0)</f>
        <v>76.187921515096676</v>
      </c>
      <c r="H212" s="66">
        <f>IFERROR(E212-G212,0)</f>
        <v>3.3134958051623471</v>
      </c>
      <c r="I212" s="21">
        <f>IFERROR(E212/C212-1,0)</f>
        <v>-0.1436603739946799</v>
      </c>
      <c r="J212" s="22">
        <f>IFERROR(E212/G212-1,0)</f>
        <v>4.3491090704000479E-2</v>
      </c>
      <c r="K212" s="52">
        <f>IFERROR(K201/K206,0)</f>
        <v>80.784030947612692</v>
      </c>
      <c r="L212" s="66">
        <f>IFERROR(E212-K212,0)</f>
        <v>-1.282613627353669</v>
      </c>
      <c r="M212" s="129"/>
      <c r="N212" s="130"/>
    </row>
    <row r="213" spans="1:14" s="35" customFormat="1" ht="15" customHeight="1" thickBot="1" x14ac:dyDescent="0.3">
      <c r="A213" s="9"/>
      <c r="B213" s="10" t="s">
        <v>14</v>
      </c>
      <c r="C213" s="16">
        <f>IFERROR(C201/C205,0)</f>
        <v>47.553226442734292</v>
      </c>
      <c r="D213" s="16">
        <f>IFERROR(D201/D205,0)</f>
        <v>24.280802201045823</v>
      </c>
      <c r="E213" s="37">
        <f>IFERROR(E201/E205,0)</f>
        <v>24.156258252702511</v>
      </c>
      <c r="F213" s="67">
        <f t="shared" ref="F213:F214" si="82">IFERROR(E213-C213,0)</f>
        <v>-23.396968190031782</v>
      </c>
      <c r="G213" s="37">
        <f>IFERROR(G201/G205,0)</f>
        <v>21.229444203506137</v>
      </c>
      <c r="H213" s="67">
        <f t="shared" ref="H213:H214" si="83">IFERROR(E213-G213,0)</f>
        <v>2.9268140491963734</v>
      </c>
      <c r="I213" s="20">
        <f>IFERROR(E213/C213-1,0)</f>
        <v>-0.49201641907952243</v>
      </c>
      <c r="J213" s="11">
        <f>IFERROR(E213/G213-1,0)</f>
        <v>0.13786578777757152</v>
      </c>
      <c r="K213" s="53">
        <f>IFERROR(K201/K205,0)</f>
        <v>26.735042242432911</v>
      </c>
      <c r="L213" s="67">
        <f>IFERROR(E213-K213,0)</f>
        <v>-2.5787839897304004</v>
      </c>
      <c r="M213" s="129"/>
      <c r="N213" s="130"/>
    </row>
    <row r="214" spans="1:14" ht="15" customHeight="1" thickBot="1" x14ac:dyDescent="0.3">
      <c r="A214" s="17"/>
      <c r="B214" s="18" t="s">
        <v>34</v>
      </c>
      <c r="C214" s="19">
        <f>IFERROR(C200/C206,0)</f>
        <v>125.6751006726191</v>
      </c>
      <c r="D214" s="19">
        <f>IFERROR(D200/D206,0)</f>
        <v>112.52988819677226</v>
      </c>
      <c r="E214" s="19">
        <f>IFERROR(E200/E206,0)</f>
        <v>114.49143518692603</v>
      </c>
      <c r="F214" s="69">
        <f t="shared" si="82"/>
        <v>-11.183665485693069</v>
      </c>
      <c r="G214" s="19">
        <f>IFERROR(G200/G206,0)</f>
        <v>120.56581459130069</v>
      </c>
      <c r="H214" s="69">
        <f t="shared" si="83"/>
        <v>-6.0743794043746675</v>
      </c>
      <c r="I214" s="25">
        <f>IFERROR(E214/C214-1,0)</f>
        <v>-8.8988713164640854E-2</v>
      </c>
      <c r="J214" s="26">
        <f>IFERROR(E214/G214-1,0)</f>
        <v>-5.038226984129679E-2</v>
      </c>
      <c r="K214" s="54">
        <f>IFERROR(K200/K206,0)</f>
        <v>114.75290283865183</v>
      </c>
      <c r="L214" s="69">
        <f>IFERROR(E214-K214,0)</f>
        <v>-0.26146765172580899</v>
      </c>
      <c r="M214" s="129"/>
      <c r="N214" s="130"/>
    </row>
  </sheetData>
  <sheetProtection algorithmName="SHA-512" hashValue="/ivgCd0a5C/64x5zfWaeW5WFYI0S98aTu+HSQC4vq0xEpOFXjy8MPA/bwOhpHyD6o9qW4Tj7Shw8V8co+XFMnA==" saltValue="pDuqGJs0s4fyXnYC9yVP2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9759" priority="58">
      <formula>$I155&gt;=0</formula>
    </cfRule>
    <cfRule type="expression" dxfId="19758" priority="59">
      <formula>$I155&lt;0</formula>
    </cfRule>
  </conditionalFormatting>
  <conditionalFormatting sqref="J159">
    <cfRule type="expression" dxfId="19757" priority="56">
      <formula>$J155&gt;=0</formula>
    </cfRule>
    <cfRule type="expression" dxfId="19756" priority="57">
      <formula>$J155&lt;0</formula>
    </cfRule>
  </conditionalFormatting>
  <conditionalFormatting sqref="I174">
    <cfRule type="expression" dxfId="19755" priority="54">
      <formula>$I170&gt;=0</formula>
    </cfRule>
    <cfRule type="expression" dxfId="19754" priority="55">
      <formula>$I170&lt;0</formula>
    </cfRule>
  </conditionalFormatting>
  <conditionalFormatting sqref="J174">
    <cfRule type="expression" dxfId="19753" priority="52">
      <formula>$J170&gt;=0</formula>
    </cfRule>
    <cfRule type="expression" dxfId="19752" priority="53">
      <formula>$J170&lt;0</formula>
    </cfRule>
  </conditionalFormatting>
  <conditionalFormatting sqref="I24">
    <cfRule type="expression" dxfId="19751" priority="94">
      <formula>$I20&gt;=0</formula>
    </cfRule>
    <cfRule type="expression" dxfId="19750" priority="95">
      <formula>$I20&lt;0</formula>
    </cfRule>
  </conditionalFormatting>
  <conditionalFormatting sqref="J24">
    <cfRule type="expression" dxfId="19749" priority="92">
      <formula>$J20&gt;=0</formula>
    </cfRule>
    <cfRule type="expression" dxfId="19748" priority="93">
      <formula>$J20&lt;0</formula>
    </cfRule>
  </conditionalFormatting>
  <conditionalFormatting sqref="I39">
    <cfRule type="expression" dxfId="19747" priority="90">
      <formula>$I35&gt;=0</formula>
    </cfRule>
    <cfRule type="expression" dxfId="19746" priority="91">
      <formula>$I35&lt;0</formula>
    </cfRule>
  </conditionalFormatting>
  <conditionalFormatting sqref="J39">
    <cfRule type="expression" dxfId="19745" priority="88">
      <formula>$J35&gt;=0</formula>
    </cfRule>
    <cfRule type="expression" dxfId="19744" priority="89">
      <formula>$J35&lt;0</formula>
    </cfRule>
  </conditionalFormatting>
  <conditionalFormatting sqref="I54">
    <cfRule type="expression" dxfId="19743" priority="86">
      <formula>$I50&gt;=0</formula>
    </cfRule>
    <cfRule type="expression" dxfId="19742" priority="87">
      <formula>$I50&lt;0</formula>
    </cfRule>
  </conditionalFormatting>
  <conditionalFormatting sqref="J54">
    <cfRule type="expression" dxfId="19741" priority="84">
      <formula>$J50&gt;=0</formula>
    </cfRule>
    <cfRule type="expression" dxfId="19740" priority="85">
      <formula>$J50&lt;0</formula>
    </cfRule>
  </conditionalFormatting>
  <conditionalFormatting sqref="I69">
    <cfRule type="expression" dxfId="19739" priority="82">
      <formula>$I65&gt;=0</formula>
    </cfRule>
    <cfRule type="expression" dxfId="19738" priority="83">
      <formula>$I65&lt;0</formula>
    </cfRule>
  </conditionalFormatting>
  <conditionalFormatting sqref="J69">
    <cfRule type="expression" dxfId="19737" priority="80">
      <formula>$J65&gt;=0</formula>
    </cfRule>
    <cfRule type="expression" dxfId="19736" priority="81">
      <formula>$J65&lt;0</formula>
    </cfRule>
  </conditionalFormatting>
  <conditionalFormatting sqref="I84">
    <cfRule type="expression" dxfId="19735" priority="78">
      <formula>$I80&gt;=0</formula>
    </cfRule>
    <cfRule type="expression" dxfId="19734" priority="79">
      <formula>$I80&lt;0</formula>
    </cfRule>
  </conditionalFormatting>
  <conditionalFormatting sqref="J84">
    <cfRule type="expression" dxfId="19733" priority="76">
      <formula>$J80&gt;=0</formula>
    </cfRule>
    <cfRule type="expression" dxfId="19732" priority="77">
      <formula>$J80&lt;0</formula>
    </cfRule>
  </conditionalFormatting>
  <conditionalFormatting sqref="I99">
    <cfRule type="expression" dxfId="19731" priority="74">
      <formula>$I95&gt;=0</formula>
    </cfRule>
    <cfRule type="expression" dxfId="19730" priority="75">
      <formula>$I95&lt;0</formula>
    </cfRule>
  </conditionalFormatting>
  <conditionalFormatting sqref="J99">
    <cfRule type="expression" dxfId="19729" priority="72">
      <formula>$J95&gt;=0</formula>
    </cfRule>
    <cfRule type="expression" dxfId="19728" priority="73">
      <formula>$J95&lt;0</formula>
    </cfRule>
  </conditionalFormatting>
  <conditionalFormatting sqref="I114">
    <cfRule type="expression" dxfId="19727" priority="70">
      <formula>$I110&gt;=0</formula>
    </cfRule>
    <cfRule type="expression" dxfId="19726" priority="71">
      <formula>$I110&lt;0</formula>
    </cfRule>
  </conditionalFormatting>
  <conditionalFormatting sqref="J114">
    <cfRule type="expression" dxfId="19725" priority="68">
      <formula>$J110&gt;=0</formula>
    </cfRule>
    <cfRule type="expression" dxfId="19724" priority="69">
      <formula>$J110&lt;0</formula>
    </cfRule>
  </conditionalFormatting>
  <conditionalFormatting sqref="I129">
    <cfRule type="expression" dxfId="19723" priority="66">
      <formula>$I125&gt;=0</formula>
    </cfRule>
    <cfRule type="expression" dxfId="19722" priority="67">
      <formula>$I125&lt;0</formula>
    </cfRule>
  </conditionalFormatting>
  <conditionalFormatting sqref="J129">
    <cfRule type="expression" dxfId="19721" priority="64">
      <formula>$J125&gt;=0</formula>
    </cfRule>
    <cfRule type="expression" dxfId="19720" priority="65">
      <formula>$J125&lt;0</formula>
    </cfRule>
  </conditionalFormatting>
  <conditionalFormatting sqref="I144">
    <cfRule type="expression" dxfId="19719" priority="62">
      <formula>$I140&gt;=0</formula>
    </cfRule>
    <cfRule type="expression" dxfId="19718" priority="63">
      <formula>$I140&lt;0</formula>
    </cfRule>
  </conditionalFormatting>
  <conditionalFormatting sqref="J144">
    <cfRule type="expression" dxfId="19717" priority="60">
      <formula>$J140&gt;=0</formula>
    </cfRule>
    <cfRule type="expression" dxfId="19716" priority="61">
      <formula>$J140&lt;0</formula>
    </cfRule>
  </conditionalFormatting>
  <conditionalFormatting sqref="I189">
    <cfRule type="expression" dxfId="19715" priority="50">
      <formula>$I185&gt;=0</formula>
    </cfRule>
    <cfRule type="expression" dxfId="19714" priority="51">
      <formula>$I185&lt;0</formula>
    </cfRule>
  </conditionalFormatting>
  <conditionalFormatting sqref="J189">
    <cfRule type="expression" dxfId="19713" priority="48">
      <formula>$J185&gt;=0</formula>
    </cfRule>
    <cfRule type="expression" dxfId="19712" priority="49">
      <formula>$J185&lt;0</formula>
    </cfRule>
  </conditionalFormatting>
  <conditionalFormatting sqref="I204">
    <cfRule type="expression" dxfId="19711" priority="46">
      <formula>$I200&gt;=0</formula>
    </cfRule>
    <cfRule type="expression" dxfId="19710" priority="47">
      <formula>$I200&lt;0</formula>
    </cfRule>
  </conditionalFormatting>
  <conditionalFormatting sqref="J204">
    <cfRule type="expression" dxfId="19709" priority="44">
      <formula>$J200&gt;=0</formula>
    </cfRule>
    <cfRule type="expression" dxfId="19708" priority="45">
      <formula>$J200&lt;0</formula>
    </cfRule>
  </conditionalFormatting>
  <conditionalFormatting sqref="I9">
    <cfRule type="expression" dxfId="19707" priority="42">
      <formula>$I5&gt;=0</formula>
    </cfRule>
    <cfRule type="expression" dxfId="19706" priority="43">
      <formula>$I5&lt;0</formula>
    </cfRule>
  </conditionalFormatting>
  <conditionalFormatting sqref="J9">
    <cfRule type="expression" dxfId="19705" priority="40">
      <formula>$J5&gt;=0</formula>
    </cfRule>
    <cfRule type="expression" dxfId="19704" priority="41">
      <formula>$J5&lt;0</formula>
    </cfRule>
  </conditionalFormatting>
  <conditionalFormatting sqref="L207">
    <cfRule type="cellIs" dxfId="19703" priority="39" operator="lessThan">
      <formula>0</formula>
    </cfRule>
  </conditionalFormatting>
  <conditionalFormatting sqref="H207">
    <cfRule type="cellIs" dxfId="19702" priority="38" operator="lessThan">
      <formula>0</formula>
    </cfRule>
  </conditionalFormatting>
  <conditionalFormatting sqref="F207">
    <cfRule type="cellIs" dxfId="19701" priority="37" operator="lessThan">
      <formula>0</formula>
    </cfRule>
  </conditionalFormatting>
  <conditionalFormatting sqref="F192">
    <cfRule type="cellIs" dxfId="19700" priority="36" operator="lessThan">
      <formula>0</formula>
    </cfRule>
  </conditionalFormatting>
  <conditionalFormatting sqref="H192">
    <cfRule type="cellIs" dxfId="19699" priority="35" operator="lessThan">
      <formula>0</formula>
    </cfRule>
  </conditionalFormatting>
  <conditionalFormatting sqref="L192">
    <cfRule type="cellIs" dxfId="19698" priority="34" operator="lessThan">
      <formula>0</formula>
    </cfRule>
  </conditionalFormatting>
  <conditionalFormatting sqref="L177">
    <cfRule type="cellIs" dxfId="19697" priority="33" operator="lessThan">
      <formula>0</formula>
    </cfRule>
  </conditionalFormatting>
  <conditionalFormatting sqref="H177">
    <cfRule type="cellIs" dxfId="19696" priority="32" operator="lessThan">
      <formula>0</formula>
    </cfRule>
  </conditionalFormatting>
  <conditionalFormatting sqref="F177">
    <cfRule type="cellIs" dxfId="19695" priority="31" operator="lessThan">
      <formula>0</formula>
    </cfRule>
  </conditionalFormatting>
  <conditionalFormatting sqref="F162">
    <cfRule type="cellIs" dxfId="19694" priority="30" operator="lessThan">
      <formula>0</formula>
    </cfRule>
  </conditionalFormatting>
  <conditionalFormatting sqref="H162">
    <cfRule type="cellIs" dxfId="19693" priority="29" operator="lessThan">
      <formula>0</formula>
    </cfRule>
  </conditionalFormatting>
  <conditionalFormatting sqref="L162">
    <cfRule type="cellIs" dxfId="19692" priority="28" operator="lessThan">
      <formula>0</formula>
    </cfRule>
  </conditionalFormatting>
  <conditionalFormatting sqref="L147">
    <cfRule type="cellIs" dxfId="19691" priority="27" operator="lessThan">
      <formula>0</formula>
    </cfRule>
  </conditionalFormatting>
  <conditionalFormatting sqref="H147">
    <cfRule type="cellIs" dxfId="19690" priority="26" operator="lessThan">
      <formula>0</formula>
    </cfRule>
  </conditionalFormatting>
  <conditionalFormatting sqref="F147">
    <cfRule type="cellIs" dxfId="19689" priority="25" operator="lessThan">
      <formula>0</formula>
    </cfRule>
  </conditionalFormatting>
  <conditionalFormatting sqref="F132">
    <cfRule type="cellIs" dxfId="19688" priority="24" operator="lessThan">
      <formula>0</formula>
    </cfRule>
  </conditionalFormatting>
  <conditionalFormatting sqref="H132">
    <cfRule type="cellIs" dxfId="19687" priority="23" operator="lessThan">
      <formula>0</formula>
    </cfRule>
  </conditionalFormatting>
  <conditionalFormatting sqref="L132">
    <cfRule type="cellIs" dxfId="19686" priority="22" operator="lessThan">
      <formula>0</formula>
    </cfRule>
  </conditionalFormatting>
  <conditionalFormatting sqref="L117">
    <cfRule type="cellIs" dxfId="19685" priority="21" operator="lessThan">
      <formula>0</formula>
    </cfRule>
  </conditionalFormatting>
  <conditionalFormatting sqref="H117">
    <cfRule type="cellIs" dxfId="19684" priority="20" operator="lessThan">
      <formula>0</formula>
    </cfRule>
  </conditionalFormatting>
  <conditionalFormatting sqref="F117">
    <cfRule type="cellIs" dxfId="19683" priority="19" operator="lessThan">
      <formula>0</formula>
    </cfRule>
  </conditionalFormatting>
  <conditionalFormatting sqref="F102">
    <cfRule type="cellIs" dxfId="19682" priority="18" operator="lessThan">
      <formula>0</formula>
    </cfRule>
  </conditionalFormatting>
  <conditionalFormatting sqref="H102">
    <cfRule type="cellIs" dxfId="19681" priority="17" operator="lessThan">
      <formula>0</formula>
    </cfRule>
  </conditionalFormatting>
  <conditionalFormatting sqref="L102">
    <cfRule type="cellIs" dxfId="19680" priority="16" operator="lessThan">
      <formula>0</formula>
    </cfRule>
  </conditionalFormatting>
  <conditionalFormatting sqref="L87">
    <cfRule type="cellIs" dxfId="19679" priority="15" operator="lessThan">
      <formula>0</formula>
    </cfRule>
  </conditionalFormatting>
  <conditionalFormatting sqref="H87">
    <cfRule type="cellIs" dxfId="19678" priority="14" operator="lessThan">
      <formula>0</formula>
    </cfRule>
  </conditionalFormatting>
  <conditionalFormatting sqref="F87">
    <cfRule type="cellIs" dxfId="19677" priority="13" operator="lessThan">
      <formula>0</formula>
    </cfRule>
  </conditionalFormatting>
  <conditionalFormatting sqref="F72">
    <cfRule type="cellIs" dxfId="19676" priority="12" operator="lessThan">
      <formula>0</formula>
    </cfRule>
  </conditionalFormatting>
  <conditionalFormatting sqref="H72">
    <cfRule type="cellIs" dxfId="19675" priority="11" operator="lessThan">
      <formula>0</formula>
    </cfRule>
  </conditionalFormatting>
  <conditionalFormatting sqref="L72">
    <cfRule type="cellIs" dxfId="19674" priority="10" operator="lessThan">
      <formula>0</formula>
    </cfRule>
  </conditionalFormatting>
  <conditionalFormatting sqref="L57">
    <cfRule type="cellIs" dxfId="19673" priority="9" operator="lessThan">
      <formula>0</formula>
    </cfRule>
  </conditionalFormatting>
  <conditionalFormatting sqref="H57">
    <cfRule type="cellIs" dxfId="19672" priority="8" operator="lessThan">
      <formula>0</formula>
    </cfRule>
  </conditionalFormatting>
  <conditionalFormatting sqref="F57">
    <cfRule type="cellIs" dxfId="19671" priority="7" operator="lessThan">
      <formula>0</formula>
    </cfRule>
  </conditionalFormatting>
  <conditionalFormatting sqref="F42">
    <cfRule type="cellIs" dxfId="19670" priority="6" operator="lessThan">
      <formula>0</formula>
    </cfRule>
  </conditionalFormatting>
  <conditionalFormatting sqref="H42">
    <cfRule type="cellIs" dxfId="19669" priority="5" operator="lessThan">
      <formula>0</formula>
    </cfRule>
  </conditionalFormatting>
  <conditionalFormatting sqref="L42">
    <cfRule type="cellIs" dxfId="19668" priority="4" operator="lessThan">
      <formula>0</formula>
    </cfRule>
  </conditionalFormatting>
  <conditionalFormatting sqref="L27">
    <cfRule type="cellIs" dxfId="19667" priority="3" operator="lessThan">
      <formula>0</formula>
    </cfRule>
  </conditionalFormatting>
  <conditionalFormatting sqref="H27">
    <cfRule type="cellIs" dxfId="19666" priority="2" operator="lessThan">
      <formula>0</formula>
    </cfRule>
  </conditionalFormatting>
  <conditionalFormatting sqref="F27">
    <cfRule type="cellIs" dxfId="19665" priority="1" operator="lessThan">
      <formula>0</formula>
    </cfRule>
  </conditionalFormatting>
  <dataValidations count="2">
    <dataValidation type="list" allowBlank="1" showInputMessage="1" showErrorMessage="1" sqref="B3:B4" xr:uid="{849EA457-F63D-4859-B145-53439483A963}">
      <formula1>region_list</formula1>
    </dataValidation>
    <dataValidation type="list" allowBlank="1" showInputMessage="1" showErrorMessage="1" sqref="B5" xr:uid="{62F6DF28-130B-49BB-958A-501CB8897BD8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0809A-8CBA-4FA5-BED7-B6CD28CCB3CB}">
  <sheetPr codeName="Tabelle13">
    <tabColor rgb="FFFF5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1006</v>
      </c>
      <c r="N1" s="73" t="s">
        <v>28</v>
      </c>
    </row>
    <row r="2" spans="1:14" ht="15.75" thickBot="1" x14ac:dyDescent="0.3">
      <c r="M2" s="72">
        <v>2132</v>
      </c>
      <c r="N2" s="73" t="s">
        <v>29</v>
      </c>
    </row>
    <row r="3" spans="1:14" s="70" customFormat="1" ht="13.5" customHeight="1" thickBot="1" x14ac:dyDescent="0.25">
      <c r="A3" s="144"/>
      <c r="B3" s="146" t="s">
        <v>159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68.937226181254914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24349070</v>
      </c>
      <c r="D5" s="84">
        <v>13490762</v>
      </c>
      <c r="E5" s="84">
        <v>13265827</v>
      </c>
      <c r="F5" s="85">
        <v>-11083243</v>
      </c>
      <c r="G5" s="84">
        <v>12759788</v>
      </c>
      <c r="H5" s="85">
        <v>506039</v>
      </c>
      <c r="I5" s="20">
        <v>-0.45518136832330758</v>
      </c>
      <c r="J5" s="86">
        <v>3.9658887749545624E-2</v>
      </c>
      <c r="K5" s="87">
        <v>14891846</v>
      </c>
      <c r="L5" s="85">
        <v>-1626019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18803078</v>
      </c>
      <c r="D6" s="90">
        <v>9999700</v>
      </c>
      <c r="E6" s="90">
        <v>9626933</v>
      </c>
      <c r="F6" s="91">
        <v>-9176145</v>
      </c>
      <c r="G6" s="90">
        <v>8221265</v>
      </c>
      <c r="H6" s="91">
        <v>1405668</v>
      </c>
      <c r="I6" s="21">
        <v>-0.48801292001235119</v>
      </c>
      <c r="J6" s="92">
        <v>0.17097952687329743</v>
      </c>
      <c r="K6" s="93">
        <v>10891551</v>
      </c>
      <c r="L6" s="91">
        <v>-1264618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3719440</v>
      </c>
      <c r="D7" s="90">
        <v>2321819</v>
      </c>
      <c r="E7" s="90">
        <v>2399502</v>
      </c>
      <c r="F7" s="91">
        <v>-1319938</v>
      </c>
      <c r="G7" s="90">
        <v>2008733</v>
      </c>
      <c r="H7" s="91">
        <v>390769</v>
      </c>
      <c r="I7" s="21">
        <v>-0.3548754651237821</v>
      </c>
      <c r="J7" s="92">
        <v>0.19453506264894349</v>
      </c>
      <c r="K7" s="93">
        <v>2753514</v>
      </c>
      <c r="L7" s="91">
        <v>-354012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1826552</v>
      </c>
      <c r="D8" s="90">
        <v>1169243</v>
      </c>
      <c r="E8" s="90">
        <v>1239392</v>
      </c>
      <c r="F8" s="91">
        <v>-587160</v>
      </c>
      <c r="G8" s="90">
        <v>2529790</v>
      </c>
      <c r="H8" s="91">
        <v>-1290398</v>
      </c>
      <c r="I8" s="21">
        <v>-0.32145813532820311</v>
      </c>
      <c r="J8" s="92">
        <v>-0.51008107392313196</v>
      </c>
      <c r="K8" s="93">
        <v>1246781</v>
      </c>
      <c r="L8" s="91">
        <v>-7389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367190</v>
      </c>
      <c r="D10" s="90">
        <v>367190</v>
      </c>
      <c r="E10" s="90">
        <v>367190</v>
      </c>
      <c r="F10" s="91">
        <v>0</v>
      </c>
      <c r="G10" s="90">
        <v>368196</v>
      </c>
      <c r="H10" s="91">
        <v>-1006</v>
      </c>
      <c r="I10" s="96"/>
      <c r="J10" s="97"/>
      <c r="K10" s="93">
        <v>367190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194985</v>
      </c>
      <c r="D11" s="90">
        <v>131091</v>
      </c>
      <c r="E11" s="90">
        <v>126565</v>
      </c>
      <c r="F11" s="91">
        <v>-68420</v>
      </c>
      <c r="G11" s="90">
        <v>108290</v>
      </c>
      <c r="H11" s="91">
        <v>18275</v>
      </c>
      <c r="I11" s="96"/>
      <c r="J11" s="97"/>
      <c r="K11" s="93">
        <v>141365</v>
      </c>
      <c r="L11" s="91">
        <v>-14800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0.53101936327242028</v>
      </c>
      <c r="D12" s="86">
        <v>0.35701135651842369</v>
      </c>
      <c r="E12" s="86">
        <v>0.34468531278084913</v>
      </c>
      <c r="F12" s="100">
        <v>-0.18633405049157115</v>
      </c>
      <c r="G12" s="86">
        <v>0.29410965898597485</v>
      </c>
      <c r="H12" s="100">
        <v>5.0575653794874276E-2</v>
      </c>
      <c r="I12" s="20">
        <v>-0.35089878708618616</v>
      </c>
      <c r="J12" s="86">
        <v>0.17196189329261724</v>
      </c>
      <c r="K12" s="101">
        <v>0.38499142133500369</v>
      </c>
      <c r="L12" s="100">
        <v>-4.0306108554154563E-2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327368</v>
      </c>
      <c r="D14" s="90">
        <v>222498</v>
      </c>
      <c r="E14" s="90">
        <v>213055</v>
      </c>
      <c r="F14" s="91">
        <v>-114313</v>
      </c>
      <c r="G14" s="90">
        <v>179576</v>
      </c>
      <c r="H14" s="91">
        <v>33479</v>
      </c>
      <c r="I14" s="21">
        <v>-0.3491880696952665</v>
      </c>
      <c r="J14" s="92">
        <v>0.18643359914465174</v>
      </c>
      <c r="K14" s="93">
        <v>239631</v>
      </c>
      <c r="L14" s="91">
        <v>-26576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1.6789394055953022</v>
      </c>
      <c r="D15" s="105">
        <v>1.697278989404307</v>
      </c>
      <c r="E15" s="105">
        <v>1.6833642792241141</v>
      </c>
      <c r="F15" s="106">
        <v>4.4248736288119428E-3</v>
      </c>
      <c r="G15" s="105">
        <v>1.6582879305568381</v>
      </c>
      <c r="H15" s="106">
        <v>2.5076348667276038E-2</v>
      </c>
      <c r="I15" s="21"/>
      <c r="J15" s="92"/>
      <c r="K15" s="107">
        <v>1.695122555087893</v>
      </c>
      <c r="L15" s="106">
        <v>-1.1758275863778866E-2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96.433458984024412</v>
      </c>
      <c r="D17" s="105">
        <v>76.28059897323233</v>
      </c>
      <c r="E17" s="105">
        <v>76.063153320428242</v>
      </c>
      <c r="F17" s="106">
        <v>-20.37030566359617</v>
      </c>
      <c r="G17" s="105">
        <v>75.918967587034814</v>
      </c>
      <c r="H17" s="106">
        <v>0.14418573339342799</v>
      </c>
      <c r="I17" s="20">
        <v>-0.21123690758589098</v>
      </c>
      <c r="J17" s="86">
        <v>1.8992056659374867E-3</v>
      </c>
      <c r="K17" s="107">
        <v>77.045598273971635</v>
      </c>
      <c r="L17" s="106">
        <v>-0.98244495354339278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51.208033987853703</v>
      </c>
      <c r="D18" s="108">
        <v>27.233040115471553</v>
      </c>
      <c r="E18" s="108">
        <v>26.217851793349492</v>
      </c>
      <c r="F18" s="109">
        <v>-24.990182194504211</v>
      </c>
      <c r="G18" s="108">
        <v>22.328501667590089</v>
      </c>
      <c r="H18" s="109">
        <v>3.8893501257594032</v>
      </c>
      <c r="I18" s="20">
        <v>-0.48801292001235119</v>
      </c>
      <c r="J18" s="86">
        <v>0.17418768996062162</v>
      </c>
      <c r="K18" s="110">
        <v>29.661894387102045</v>
      </c>
      <c r="L18" s="109">
        <v>-3.4440425937525525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124.87663153575916</v>
      </c>
      <c r="D19" s="113">
        <v>102.91142793937036</v>
      </c>
      <c r="E19" s="113">
        <v>104.81434045747244</v>
      </c>
      <c r="F19" s="106">
        <v>-20.062291078286719</v>
      </c>
      <c r="G19" s="113">
        <v>117.82979037768953</v>
      </c>
      <c r="H19" s="106">
        <v>-13.015449920217094</v>
      </c>
      <c r="I19" s="38">
        <v>-0.16065688857519966</v>
      </c>
      <c r="J19" s="114">
        <v>-0.11045975621697701</v>
      </c>
      <c r="K19" s="115">
        <v>105.34323205885474</v>
      </c>
      <c r="L19" s="106">
        <v>-0.5288916013822984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365775.00754822075</v>
      </c>
      <c r="D20" s="84">
        <v>1389.1599999999985</v>
      </c>
      <c r="E20" s="84">
        <v>1389.1599999999987</v>
      </c>
      <c r="F20" s="118">
        <v>-364385.84754822077</v>
      </c>
      <c r="G20" s="84">
        <v>2507973.39</v>
      </c>
      <c r="H20" s="118">
        <v>-2506584.23</v>
      </c>
      <c r="I20" s="20">
        <v>-0.99620214620645764</v>
      </c>
      <c r="J20" s="86">
        <v>-0.99944610257607236</v>
      </c>
      <c r="K20" s="87">
        <v>1389.1599999999987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255050.85383219732</v>
      </c>
      <c r="D21" s="90">
        <v>-1048.6100000000001</v>
      </c>
      <c r="E21" s="90">
        <v>-1048.6100000000001</v>
      </c>
      <c r="F21" s="91">
        <v>-256099.4638321973</v>
      </c>
      <c r="G21" s="90">
        <v>1666159.9300000002</v>
      </c>
      <c r="H21" s="91">
        <v>-1667208.5400000003</v>
      </c>
      <c r="I21" s="21">
        <v>-1.0041113761598692</v>
      </c>
      <c r="J21" s="92">
        <v>-1.0006293573510678</v>
      </c>
      <c r="K21" s="93">
        <v>-1048.6100000000001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74195.900144618208</v>
      </c>
      <c r="D22" s="90">
        <v>6.0799999999999983</v>
      </c>
      <c r="E22" s="90">
        <v>6.0799999999999983</v>
      </c>
      <c r="F22" s="91">
        <v>-74189.820144618207</v>
      </c>
      <c r="G22" s="90">
        <v>534909.65</v>
      </c>
      <c r="H22" s="91">
        <v>-534903.57000000007</v>
      </c>
      <c r="I22" s="21">
        <v>-0.99991805477138018</v>
      </c>
      <c r="J22" s="92">
        <v>-0.99998863359447709</v>
      </c>
      <c r="K22" s="93">
        <v>6.0799999999999983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36528.253571405257</v>
      </c>
      <c r="D23" s="90">
        <v>2431.6899999999987</v>
      </c>
      <c r="E23" s="90">
        <v>2431.6899999999987</v>
      </c>
      <c r="F23" s="91">
        <v>-34096.563571405262</v>
      </c>
      <c r="G23" s="90">
        <v>306903.81</v>
      </c>
      <c r="H23" s="91">
        <v>-304472.12</v>
      </c>
      <c r="I23" s="21">
        <v>-0.93342988612235345</v>
      </c>
      <c r="J23" s="92">
        <v>-0.99207670312075957</v>
      </c>
      <c r="K23" s="93">
        <v>2431.6899999999987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31186</v>
      </c>
      <c r="D25" s="90">
        <v>31186</v>
      </c>
      <c r="E25" s="90">
        <v>31186</v>
      </c>
      <c r="F25" s="91">
        <v>0</v>
      </c>
      <c r="G25" s="90">
        <v>31186</v>
      </c>
      <c r="H25" s="91">
        <v>0</v>
      </c>
      <c r="I25" s="96"/>
      <c r="J25" s="97"/>
      <c r="K25" s="93">
        <v>31186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3363</v>
      </c>
      <c r="D26" s="90">
        <v>0</v>
      </c>
      <c r="E26" s="90">
        <v>0</v>
      </c>
      <c r="F26" s="91">
        <v>-3363</v>
      </c>
      <c r="G26" s="90">
        <v>22555</v>
      </c>
      <c r="H26" s="91">
        <v>-22555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0.10783684986853075</v>
      </c>
      <c r="D27" s="86">
        <v>0</v>
      </c>
      <c r="E27" s="86">
        <v>0</v>
      </c>
      <c r="F27" s="100">
        <v>-0.10783684986853075</v>
      </c>
      <c r="G27" s="86">
        <v>0.72324119797344966</v>
      </c>
      <c r="H27" s="100">
        <v>-0.72324119797344966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5162.1600000000017</v>
      </c>
      <c r="D29" s="90">
        <v>0</v>
      </c>
      <c r="E29" s="90">
        <v>0</v>
      </c>
      <c r="F29" s="91">
        <v>-5162.1600000000017</v>
      </c>
      <c r="G29" s="90">
        <v>35790</v>
      </c>
      <c r="H29" s="91">
        <v>-35790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1.5349866190900987</v>
      </c>
      <c r="D30" s="105">
        <v>0</v>
      </c>
      <c r="E30" s="105">
        <v>0</v>
      </c>
      <c r="F30" s="106">
        <v>-1.5349866190900987</v>
      </c>
      <c r="G30" s="105">
        <v>1.5867878519175349</v>
      </c>
      <c r="H30" s="106">
        <v>-1.5867878519175349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75.840277678322124</v>
      </c>
      <c r="D32" s="105">
        <v>0</v>
      </c>
      <c r="E32" s="105">
        <v>0</v>
      </c>
      <c r="F32" s="106">
        <v>-75.840277678322124</v>
      </c>
      <c r="G32" s="105">
        <v>73.870978940367991</v>
      </c>
      <c r="H32" s="106">
        <v>-73.870978940367991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8.1783766379849077</v>
      </c>
      <c r="D33" s="108">
        <v>-3.3624382735843013E-2</v>
      </c>
      <c r="E33" s="108">
        <v>-3.3624382735843013E-2</v>
      </c>
      <c r="F33" s="109">
        <v>-8.2120010207207503</v>
      </c>
      <c r="G33" s="108">
        <v>53.426535304303215</v>
      </c>
      <c r="H33" s="109">
        <v>-53.460159687039059</v>
      </c>
      <c r="I33" s="20">
        <v>-1.0041113761598692</v>
      </c>
      <c r="J33" s="86">
        <v>-1.0006293573510678</v>
      </c>
      <c r="K33" s="110">
        <v>-3.3624382735843013E-2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108.76449823021728</v>
      </c>
      <c r="D34" s="113">
        <v>0</v>
      </c>
      <c r="E34" s="113">
        <v>0</v>
      </c>
      <c r="F34" s="119">
        <v>-108.76449823021728</v>
      </c>
      <c r="G34" s="113">
        <v>111.1936772334294</v>
      </c>
      <c r="H34" s="119">
        <v>-111.1936772334294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359020.68699332402</v>
      </c>
      <c r="D35" s="84">
        <v>25289.5</v>
      </c>
      <c r="E35" s="84">
        <v>25289.5</v>
      </c>
      <c r="F35" s="118">
        <v>-333731.18699332408</v>
      </c>
      <c r="G35" s="84">
        <v>2684032.0100000002</v>
      </c>
      <c r="H35" s="118">
        <v>-2658742.5100000002</v>
      </c>
      <c r="I35" s="20">
        <v>-0.92955976934980833</v>
      </c>
      <c r="J35" s="86">
        <v>-0.99057779493471843</v>
      </c>
      <c r="K35" s="87">
        <v>25289.5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259828.37112950638</v>
      </c>
      <c r="D36" s="90">
        <v>-92.52</v>
      </c>
      <c r="E36" s="90">
        <v>-92.52</v>
      </c>
      <c r="F36" s="91">
        <v>-259920.89112950637</v>
      </c>
      <c r="G36" s="90">
        <v>2060492.1700000002</v>
      </c>
      <c r="H36" s="91">
        <v>-2060584.6900000002</v>
      </c>
      <c r="I36" s="21">
        <v>-1.0003560812069821</v>
      </c>
      <c r="J36" s="92">
        <v>-1.0000449018935123</v>
      </c>
      <c r="K36" s="93">
        <v>-92.52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64372.8641805714</v>
      </c>
      <c r="D37" s="90">
        <v>0</v>
      </c>
      <c r="E37" s="90">
        <v>0</v>
      </c>
      <c r="F37" s="91">
        <v>-64372.8641805714</v>
      </c>
      <c r="G37" s="90">
        <v>431303.94</v>
      </c>
      <c r="H37" s="91">
        <v>-431303.94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34819.451683246254</v>
      </c>
      <c r="D38" s="90">
        <v>25382.02</v>
      </c>
      <c r="E38" s="90">
        <v>25382.02</v>
      </c>
      <c r="F38" s="91">
        <v>-9437.4316832462537</v>
      </c>
      <c r="G38" s="90">
        <v>192235.90000000002</v>
      </c>
      <c r="H38" s="91">
        <v>-166853.88000000003</v>
      </c>
      <c r="I38" s="21">
        <v>-0.2710390665855078</v>
      </c>
      <c r="J38" s="92">
        <v>-0.86796420439678545</v>
      </c>
      <c r="K38" s="93">
        <v>25382.02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28168</v>
      </c>
      <c r="D40" s="90">
        <v>28168</v>
      </c>
      <c r="E40" s="90">
        <v>28168</v>
      </c>
      <c r="F40" s="91">
        <v>0</v>
      </c>
      <c r="G40" s="90">
        <v>29174</v>
      </c>
      <c r="H40" s="91">
        <v>-1006</v>
      </c>
      <c r="I40" s="96"/>
      <c r="J40" s="97"/>
      <c r="K40" s="93">
        <v>28168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3196</v>
      </c>
      <c r="D41" s="90">
        <v>0</v>
      </c>
      <c r="E41" s="90">
        <v>0</v>
      </c>
      <c r="F41" s="91">
        <v>-3196</v>
      </c>
      <c r="G41" s="90">
        <v>23545</v>
      </c>
      <c r="H41" s="91">
        <v>-23545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0.11346208463504687</v>
      </c>
      <c r="D42" s="86">
        <v>0</v>
      </c>
      <c r="E42" s="86">
        <v>0</v>
      </c>
      <c r="F42" s="100">
        <v>-0.11346208463504687</v>
      </c>
      <c r="G42" s="86">
        <v>0.80705422636594226</v>
      </c>
      <c r="H42" s="100">
        <v>-0.80705422636594226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4913.75</v>
      </c>
      <c r="D44" s="90">
        <v>0</v>
      </c>
      <c r="E44" s="90">
        <v>0</v>
      </c>
      <c r="F44" s="91">
        <v>-4913.75</v>
      </c>
      <c r="G44" s="90">
        <v>37536</v>
      </c>
      <c r="H44" s="91">
        <v>-37536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1.5374687108886107</v>
      </c>
      <c r="D45" s="105">
        <v>0</v>
      </c>
      <c r="E45" s="105">
        <v>0</v>
      </c>
      <c r="F45" s="106">
        <v>-1.5374687108886107</v>
      </c>
      <c r="G45" s="105">
        <v>1.5942238267148015</v>
      </c>
      <c r="H45" s="106">
        <v>-1.5942238267148015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81.297988463550183</v>
      </c>
      <c r="D47" s="105">
        <v>0</v>
      </c>
      <c r="E47" s="105">
        <v>0</v>
      </c>
      <c r="F47" s="106">
        <v>-81.297988463550183</v>
      </c>
      <c r="G47" s="105">
        <v>87.512939902314727</v>
      </c>
      <c r="H47" s="106">
        <v>-87.512939902314727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9.2242392477103934</v>
      </c>
      <c r="D48" s="108">
        <v>-3.2845782448168133E-3</v>
      </c>
      <c r="E48" s="108">
        <v>-3.2845782448168133E-3</v>
      </c>
      <c r="F48" s="109">
        <v>-9.2275238259552097</v>
      </c>
      <c r="G48" s="108">
        <v>70.627688009871804</v>
      </c>
      <c r="H48" s="109">
        <v>-70.63097258811662</v>
      </c>
      <c r="I48" s="20">
        <v>-1.0003560812069821</v>
      </c>
      <c r="J48" s="86">
        <v>-1.0000465055325662</v>
      </c>
      <c r="K48" s="110">
        <v>-3.2845782448168133E-3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112.33438266374344</v>
      </c>
      <c r="D49" s="113">
        <v>0</v>
      </c>
      <c r="E49" s="113">
        <v>0</v>
      </c>
      <c r="F49" s="119">
        <v>-112.33438266374344</v>
      </c>
      <c r="G49" s="113">
        <v>113.9958381822043</v>
      </c>
      <c r="H49" s="119">
        <v>-113.9958381822043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901162.77248782478</v>
      </c>
      <c r="D50" s="84">
        <v>21777.55</v>
      </c>
      <c r="E50" s="84">
        <v>21777.55</v>
      </c>
      <c r="F50" s="118">
        <v>-879385.22248782474</v>
      </c>
      <c r="G50" s="84">
        <v>2039891.2399999995</v>
      </c>
      <c r="H50" s="118">
        <v>-2018113.6899999995</v>
      </c>
      <c r="I50" s="20">
        <v>-0.9758339440278041</v>
      </c>
      <c r="J50" s="86">
        <v>-0.98932416122341893</v>
      </c>
      <c r="K50" s="87">
        <v>21777.550000000003</v>
      </c>
      <c r="L50" s="118">
        <v>-3.637978807091713E-12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545667.01775398257</v>
      </c>
      <c r="D51" s="90">
        <v>468.6</v>
      </c>
      <c r="E51" s="90">
        <v>468.6</v>
      </c>
      <c r="F51" s="91">
        <v>-545198.41775398259</v>
      </c>
      <c r="G51" s="90">
        <v>766289.42999999993</v>
      </c>
      <c r="H51" s="91">
        <v>-765820.83</v>
      </c>
      <c r="I51" s="21">
        <v>-0.99914123451710757</v>
      </c>
      <c r="J51" s="92">
        <v>-0.99938848171245165</v>
      </c>
      <c r="K51" s="93">
        <v>468.6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208573.1638059731</v>
      </c>
      <c r="D52" s="90">
        <v>208.57999999999998</v>
      </c>
      <c r="E52" s="90">
        <v>208.57999999999998</v>
      </c>
      <c r="F52" s="91">
        <v>-208364.58380597312</v>
      </c>
      <c r="G52" s="90">
        <v>160643.74</v>
      </c>
      <c r="H52" s="91">
        <v>-160435.16</v>
      </c>
      <c r="I52" s="21">
        <v>-0.99899996722399997</v>
      </c>
      <c r="J52" s="92">
        <v>-0.99870159895430721</v>
      </c>
      <c r="K52" s="93">
        <v>208.57999999999998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146922.59092786902</v>
      </c>
      <c r="D53" s="90">
        <v>21100.37</v>
      </c>
      <c r="E53" s="90">
        <v>21100.37</v>
      </c>
      <c r="F53" s="91">
        <v>-125822.22092786903</v>
      </c>
      <c r="G53" s="90">
        <v>1112958.0699999996</v>
      </c>
      <c r="H53" s="91">
        <v>-1091857.6999999995</v>
      </c>
      <c r="I53" s="21">
        <v>-0.85638444117583568</v>
      </c>
      <c r="J53" s="92">
        <v>-0.98104118154244568</v>
      </c>
      <c r="K53" s="93">
        <v>21100.370000000003</v>
      </c>
      <c r="L53" s="91">
        <v>-3.637978807091713E-12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31186</v>
      </c>
      <c r="D55" s="90">
        <v>31186</v>
      </c>
      <c r="E55" s="90">
        <v>31186</v>
      </c>
      <c r="F55" s="91">
        <v>0</v>
      </c>
      <c r="G55" s="90">
        <v>31186</v>
      </c>
      <c r="H55" s="91">
        <v>0</v>
      </c>
      <c r="I55" s="96"/>
      <c r="J55" s="97"/>
      <c r="K55" s="93">
        <v>31186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6188</v>
      </c>
      <c r="D56" s="90">
        <v>0</v>
      </c>
      <c r="E56" s="90">
        <v>0</v>
      </c>
      <c r="F56" s="91">
        <v>-6188</v>
      </c>
      <c r="G56" s="90">
        <v>7775</v>
      </c>
      <c r="H56" s="91">
        <v>-7775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0.19842236901173604</v>
      </c>
      <c r="D57" s="86">
        <v>0</v>
      </c>
      <c r="E57" s="86">
        <v>0</v>
      </c>
      <c r="F57" s="100">
        <v>-0.19842236901173604</v>
      </c>
      <c r="G57" s="86">
        <v>0.24931058808439685</v>
      </c>
      <c r="H57" s="100">
        <v>-0.24931058808439685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9422.4699999999993</v>
      </c>
      <c r="D59" s="90">
        <v>0</v>
      </c>
      <c r="E59" s="90">
        <v>0</v>
      </c>
      <c r="F59" s="91">
        <v>-9422.4699999999993</v>
      </c>
      <c r="G59" s="90">
        <v>12150</v>
      </c>
      <c r="H59" s="91">
        <v>-12150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1.5227003878474465</v>
      </c>
      <c r="D60" s="105">
        <v>0</v>
      </c>
      <c r="E60" s="105">
        <v>0</v>
      </c>
      <c r="F60" s="106">
        <v>-1.5227003878474465</v>
      </c>
      <c r="G60" s="105">
        <v>1.562700964630225</v>
      </c>
      <c r="H60" s="106">
        <v>-1.562700964630225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88.181483153520134</v>
      </c>
      <c r="D62" s="105">
        <v>0</v>
      </c>
      <c r="E62" s="105">
        <v>0</v>
      </c>
      <c r="F62" s="106">
        <v>-88.181483153520134</v>
      </c>
      <c r="G62" s="105">
        <v>98.558126045016067</v>
      </c>
      <c r="H62" s="106">
        <v>-98.558126045016067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17.497178790289954</v>
      </c>
      <c r="D63" s="108">
        <v>1.5025973193099468E-2</v>
      </c>
      <c r="E63" s="108">
        <v>1.5025973193099468E-2</v>
      </c>
      <c r="F63" s="109">
        <v>-17.482152817096853</v>
      </c>
      <c r="G63" s="108">
        <v>24.571584364779067</v>
      </c>
      <c r="H63" s="109">
        <v>-24.556558391585966</v>
      </c>
      <c r="I63" s="20">
        <v>-0.99914123451710757</v>
      </c>
      <c r="J63" s="86">
        <v>-0.99938848171245165</v>
      </c>
      <c r="K63" s="110">
        <v>1.5025973193099468E-2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145.63070014347525</v>
      </c>
      <c r="D64" s="113">
        <v>0</v>
      </c>
      <c r="E64" s="113">
        <v>0</v>
      </c>
      <c r="F64" s="119">
        <v>-145.63070014347525</v>
      </c>
      <c r="G64" s="113">
        <v>262.36543279742762</v>
      </c>
      <c r="H64" s="119">
        <v>-262.36543279742762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1177382.8651996562</v>
      </c>
      <c r="D65" s="84">
        <v>7956.66</v>
      </c>
      <c r="E65" s="84">
        <v>7956.66</v>
      </c>
      <c r="F65" s="118">
        <v>-1169426.2051996561</v>
      </c>
      <c r="G65" s="84">
        <v>133823.62</v>
      </c>
      <c r="H65" s="118">
        <v>-125866.95999999999</v>
      </c>
      <c r="I65" s="20">
        <v>-0.99324207933105024</v>
      </c>
      <c r="J65" s="86">
        <v>-0.94054367980779474</v>
      </c>
      <c r="K65" s="87">
        <v>7956.6600000000017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934055.07024674583</v>
      </c>
      <c r="D66" s="90">
        <v>-261.58</v>
      </c>
      <c r="E66" s="90">
        <v>-261.58</v>
      </c>
      <c r="F66" s="91">
        <v>-934316.65024674579</v>
      </c>
      <c r="G66" s="90">
        <v>61825.109999999993</v>
      </c>
      <c r="H66" s="91">
        <v>-62086.689999999995</v>
      </c>
      <c r="I66" s="21">
        <v>-1.0002800477277329</v>
      </c>
      <c r="J66" s="92">
        <v>-1.0042309669970664</v>
      </c>
      <c r="K66" s="93">
        <v>-261.58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166424.84186737979</v>
      </c>
      <c r="D67" s="90">
        <v>-22.43</v>
      </c>
      <c r="E67" s="90">
        <v>-22.43</v>
      </c>
      <c r="F67" s="91">
        <v>-166447.27186737978</v>
      </c>
      <c r="G67" s="90">
        <v>2813.12</v>
      </c>
      <c r="H67" s="91">
        <v>-2835.5499999999997</v>
      </c>
      <c r="I67" s="21">
        <v>-1.0001347755524255</v>
      </c>
      <c r="J67" s="92">
        <v>-1.007973353429644</v>
      </c>
      <c r="K67" s="93">
        <v>-22.43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76902.953085530651</v>
      </c>
      <c r="D68" s="90">
        <v>8240.67</v>
      </c>
      <c r="E68" s="90">
        <v>8240.67</v>
      </c>
      <c r="F68" s="91">
        <v>-68662.283085530653</v>
      </c>
      <c r="G68" s="90">
        <v>69185.39</v>
      </c>
      <c r="H68" s="91">
        <v>-60944.72</v>
      </c>
      <c r="I68" s="21">
        <v>-0.89284325673638554</v>
      </c>
      <c r="J68" s="92">
        <v>-0.88089002605896993</v>
      </c>
      <c r="K68" s="93">
        <v>8240.67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30180</v>
      </c>
      <c r="D70" s="90">
        <v>30180</v>
      </c>
      <c r="E70" s="90">
        <v>30180</v>
      </c>
      <c r="F70" s="91">
        <v>0</v>
      </c>
      <c r="G70" s="90">
        <v>30180</v>
      </c>
      <c r="H70" s="91">
        <v>0</v>
      </c>
      <c r="I70" s="96"/>
      <c r="J70" s="97"/>
      <c r="K70" s="93">
        <v>30180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9906</v>
      </c>
      <c r="D71" s="90">
        <v>0</v>
      </c>
      <c r="E71" s="90">
        <v>0</v>
      </c>
      <c r="F71" s="91">
        <v>-9906</v>
      </c>
      <c r="G71" s="90">
        <v>881</v>
      </c>
      <c r="H71" s="91">
        <v>-881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0.32823061630218686</v>
      </c>
      <c r="D72" s="86">
        <v>0</v>
      </c>
      <c r="E72" s="86">
        <v>0</v>
      </c>
      <c r="F72" s="100">
        <v>-0.32823061630218686</v>
      </c>
      <c r="G72" s="86">
        <v>2.9191517561298872E-2</v>
      </c>
      <c r="H72" s="100">
        <v>-2.9191517561298872E-2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16440.109999999997</v>
      </c>
      <c r="D74" s="90">
        <v>0</v>
      </c>
      <c r="E74" s="90">
        <v>0</v>
      </c>
      <c r="F74" s="91">
        <v>-16440.109999999997</v>
      </c>
      <c r="G74" s="90">
        <v>912</v>
      </c>
      <c r="H74" s="91">
        <v>-912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1.6596113466585904</v>
      </c>
      <c r="D75" s="105">
        <v>0</v>
      </c>
      <c r="E75" s="105">
        <v>0</v>
      </c>
      <c r="F75" s="106">
        <v>-1.6596113466585904</v>
      </c>
      <c r="G75" s="105">
        <v>1.0351872871736663</v>
      </c>
      <c r="H75" s="106">
        <v>-1.0351872871736663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94.291850418609513</v>
      </c>
      <c r="D77" s="105">
        <v>0</v>
      </c>
      <c r="E77" s="105">
        <v>0</v>
      </c>
      <c r="F77" s="106">
        <v>-94.291850418609513</v>
      </c>
      <c r="G77" s="105">
        <v>70.176061293984105</v>
      </c>
      <c r="H77" s="106">
        <v>-70.176061293984105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30.949472175173817</v>
      </c>
      <c r="D78" s="108">
        <v>-8.667329357190192E-3</v>
      </c>
      <c r="E78" s="108">
        <v>-8.667329357190192E-3</v>
      </c>
      <c r="F78" s="109">
        <v>-30.958139504531008</v>
      </c>
      <c r="G78" s="108">
        <v>2.048545725646123</v>
      </c>
      <c r="H78" s="109">
        <v>-2.0572130550033134</v>
      </c>
      <c r="I78" s="20">
        <v>-1.0002800477277329</v>
      </c>
      <c r="J78" s="86">
        <v>-1.0042309669970664</v>
      </c>
      <c r="K78" s="110">
        <v>-8.667329357190192E-3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118.85552848775048</v>
      </c>
      <c r="D79" s="113">
        <v>0</v>
      </c>
      <c r="E79" s="113">
        <v>0</v>
      </c>
      <c r="F79" s="119">
        <v>-118.85552848775048</v>
      </c>
      <c r="G79" s="113">
        <v>151.89968217934165</v>
      </c>
      <c r="H79" s="119">
        <v>-151.89968217934165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1497965.97424643</v>
      </c>
      <c r="D80" s="84">
        <v>58643.34</v>
      </c>
      <c r="E80" s="84">
        <v>58643.339999999989</v>
      </c>
      <c r="F80" s="118">
        <v>-1439322.6342464299</v>
      </c>
      <c r="G80" s="84">
        <v>241323.35000000003</v>
      </c>
      <c r="H80" s="118">
        <v>-182680.01000000004</v>
      </c>
      <c r="I80" s="20">
        <v>-0.96085135376355846</v>
      </c>
      <c r="J80" s="86">
        <v>-0.75699268222490701</v>
      </c>
      <c r="K80" s="87">
        <v>58643.340000000004</v>
      </c>
      <c r="L80" s="118">
        <v>-7.2759576141834259E-12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1131542.2221848983</v>
      </c>
      <c r="D81" s="90">
        <v>-63.759999999999991</v>
      </c>
      <c r="E81" s="90">
        <v>-63.759999999999991</v>
      </c>
      <c r="F81" s="91">
        <v>-1131605.9821848983</v>
      </c>
      <c r="G81" s="90">
        <v>153957.66</v>
      </c>
      <c r="H81" s="91">
        <v>-154021.42000000001</v>
      </c>
      <c r="I81" s="21">
        <v>-1.0000563478752713</v>
      </c>
      <c r="J81" s="92">
        <v>-1.0004141398355886</v>
      </c>
      <c r="K81" s="93">
        <v>-63.759999999999991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237047.04553328871</v>
      </c>
      <c r="D82" s="90">
        <v>24315.239999999998</v>
      </c>
      <c r="E82" s="90">
        <v>24315.239999999998</v>
      </c>
      <c r="F82" s="91">
        <v>-212731.80553328872</v>
      </c>
      <c r="G82" s="90">
        <v>29858.11</v>
      </c>
      <c r="H82" s="91">
        <v>-5542.8700000000026</v>
      </c>
      <c r="I82" s="21">
        <v>-0.89742441233427905</v>
      </c>
      <c r="J82" s="92">
        <v>-0.18564035031018378</v>
      </c>
      <c r="K82" s="93">
        <v>24315.239999999998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129376.70652824292</v>
      </c>
      <c r="D83" s="90">
        <v>34391.859999999993</v>
      </c>
      <c r="E83" s="90">
        <v>34391.859999999993</v>
      </c>
      <c r="F83" s="91">
        <v>-94984.846528242924</v>
      </c>
      <c r="G83" s="90">
        <v>57507.58</v>
      </c>
      <c r="H83" s="91">
        <v>-23115.720000000008</v>
      </c>
      <c r="I83" s="21">
        <v>-0.73417270447758498</v>
      </c>
      <c r="J83" s="92">
        <v>-0.401959532986782</v>
      </c>
      <c r="K83" s="93">
        <v>34391.86</v>
      </c>
      <c r="L83" s="91">
        <v>-7.2759576141834259E-12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31186</v>
      </c>
      <c r="D85" s="90">
        <v>31186</v>
      </c>
      <c r="E85" s="90">
        <v>31186</v>
      </c>
      <c r="F85" s="91">
        <v>0</v>
      </c>
      <c r="G85" s="90">
        <v>31186</v>
      </c>
      <c r="H85" s="91">
        <v>0</v>
      </c>
      <c r="I85" s="96"/>
      <c r="J85" s="97"/>
      <c r="K85" s="93">
        <v>31186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11170</v>
      </c>
      <c r="D86" s="90">
        <v>0</v>
      </c>
      <c r="E86" s="90">
        <v>0</v>
      </c>
      <c r="F86" s="91">
        <v>-11170</v>
      </c>
      <c r="G86" s="90">
        <v>1916</v>
      </c>
      <c r="H86" s="91">
        <v>-1916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0.35817353940870905</v>
      </c>
      <c r="D87" s="86">
        <v>0</v>
      </c>
      <c r="E87" s="86">
        <v>0</v>
      </c>
      <c r="F87" s="100">
        <v>-0.35817353940870905</v>
      </c>
      <c r="G87" s="86">
        <v>6.1437824664913744E-2</v>
      </c>
      <c r="H87" s="100">
        <v>-6.1437824664913744E-2</v>
      </c>
      <c r="I87" s="20">
        <v>-1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18047.97</v>
      </c>
      <c r="D89" s="90">
        <v>0</v>
      </c>
      <c r="E89" s="90">
        <v>0</v>
      </c>
      <c r="F89" s="91">
        <v>-18047.97</v>
      </c>
      <c r="G89" s="90">
        <v>2437</v>
      </c>
      <c r="H89" s="91">
        <v>-2437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1.6157538048343778</v>
      </c>
      <c r="D90" s="105">
        <v>0</v>
      </c>
      <c r="E90" s="105">
        <v>0</v>
      </c>
      <c r="F90" s="106">
        <v>-1.6157538048343778</v>
      </c>
      <c r="G90" s="105">
        <v>1.2719206680584552</v>
      </c>
      <c r="H90" s="106">
        <v>-1.2719206680584552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101.30189992702761</v>
      </c>
      <c r="D92" s="105">
        <v>0</v>
      </c>
      <c r="E92" s="105">
        <v>0</v>
      </c>
      <c r="F92" s="106">
        <v>-101.30189992702761</v>
      </c>
      <c r="G92" s="105">
        <v>80.35368475991649</v>
      </c>
      <c r="H92" s="106">
        <v>-80.35368475991649</v>
      </c>
      <c r="I92" s="21">
        <v>-1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36.283660045690318</v>
      </c>
      <c r="D93" s="108">
        <v>-2.0445071506445195E-3</v>
      </c>
      <c r="E93" s="108">
        <v>-2.0445071506445195E-3</v>
      </c>
      <c r="F93" s="109">
        <v>-36.285704552840961</v>
      </c>
      <c r="G93" s="108">
        <v>4.936755595459501</v>
      </c>
      <c r="H93" s="109">
        <v>-4.9388001026101458</v>
      </c>
      <c r="I93" s="20">
        <v>-1.0000563478752713</v>
      </c>
      <c r="J93" s="86">
        <v>-1.0004141398355886</v>
      </c>
      <c r="K93" s="110">
        <v>-2.0445071506445195E-3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134.10617495491763</v>
      </c>
      <c r="D94" s="113">
        <v>0</v>
      </c>
      <c r="E94" s="113">
        <v>0</v>
      </c>
      <c r="F94" s="119">
        <v>-134.10617495491763</v>
      </c>
      <c r="G94" s="113">
        <v>125.95164405010441</v>
      </c>
      <c r="H94" s="119">
        <v>-125.95164405010441</v>
      </c>
      <c r="I94" s="25">
        <v>-1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1615354.8127935738</v>
      </c>
      <c r="D95" s="84">
        <v>588053.85000000009</v>
      </c>
      <c r="E95" s="84">
        <v>588053.85000000009</v>
      </c>
      <c r="F95" s="118">
        <v>-1027300.9627935741</v>
      </c>
      <c r="G95" s="84">
        <v>519562.5</v>
      </c>
      <c r="H95" s="118">
        <v>68491.350000000093</v>
      </c>
      <c r="I95" s="20">
        <v>-0.6359599480296052</v>
      </c>
      <c r="J95" s="86">
        <v>0.13182504511006865</v>
      </c>
      <c r="K95" s="87">
        <v>588053.85</v>
      </c>
      <c r="L95" s="118">
        <v>8.7311491370201111E-11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1158960.258930167</v>
      </c>
      <c r="D96" s="90">
        <v>400325.22000000003</v>
      </c>
      <c r="E96" s="90">
        <v>400325.22000000003</v>
      </c>
      <c r="F96" s="91">
        <v>-758635.03893016698</v>
      </c>
      <c r="G96" s="90">
        <v>359635.11</v>
      </c>
      <c r="H96" s="91">
        <v>40690.110000000044</v>
      </c>
      <c r="I96" s="21">
        <v>-0.65458244412147559</v>
      </c>
      <c r="J96" s="92">
        <v>0.11314276295214909</v>
      </c>
      <c r="K96" s="93">
        <v>400325.22</v>
      </c>
      <c r="L96" s="91">
        <v>5.8207660913467407E-11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288246.55743405089</v>
      </c>
      <c r="D97" s="90">
        <v>92177.39</v>
      </c>
      <c r="E97" s="90">
        <v>92177.39</v>
      </c>
      <c r="F97" s="91">
        <v>-196069.16743405088</v>
      </c>
      <c r="G97" s="90">
        <v>60131.69</v>
      </c>
      <c r="H97" s="91">
        <v>32045.699999999997</v>
      </c>
      <c r="I97" s="21">
        <v>-0.6802133880780532</v>
      </c>
      <c r="J97" s="92">
        <v>0.53292531774842833</v>
      </c>
      <c r="K97" s="93">
        <v>92177.39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168147.99642935616</v>
      </c>
      <c r="D98" s="90">
        <v>95551.24000000002</v>
      </c>
      <c r="E98" s="90">
        <v>95551.24000000002</v>
      </c>
      <c r="F98" s="91">
        <v>-72596.756429356145</v>
      </c>
      <c r="G98" s="90">
        <v>99795.7</v>
      </c>
      <c r="H98" s="91">
        <v>-4244.4599999999773</v>
      </c>
      <c r="I98" s="21">
        <v>-0.43174321413848149</v>
      </c>
      <c r="J98" s="92">
        <v>-4.2531491837824453E-2</v>
      </c>
      <c r="K98" s="93">
        <v>95551.239999999991</v>
      </c>
      <c r="L98" s="91">
        <v>2.9103830456733704E-11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30180</v>
      </c>
      <c r="D100" s="90">
        <v>30180</v>
      </c>
      <c r="E100" s="90">
        <v>30180</v>
      </c>
      <c r="F100" s="91">
        <v>0</v>
      </c>
      <c r="G100" s="90">
        <v>30180</v>
      </c>
      <c r="H100" s="91">
        <v>0</v>
      </c>
      <c r="I100" s="96"/>
      <c r="J100" s="97"/>
      <c r="K100" s="93">
        <v>30180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11062</v>
      </c>
      <c r="D101" s="90">
        <v>6061</v>
      </c>
      <c r="E101" s="90">
        <v>6061</v>
      </c>
      <c r="F101" s="91">
        <v>-5001</v>
      </c>
      <c r="G101" s="90">
        <v>4438</v>
      </c>
      <c r="H101" s="91">
        <v>1623</v>
      </c>
      <c r="I101" s="96"/>
      <c r="J101" s="97"/>
      <c r="K101" s="93">
        <v>6061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0.36653412856196155</v>
      </c>
      <c r="D102" s="86">
        <v>0.20082836315440689</v>
      </c>
      <c r="E102" s="86">
        <v>0.20082836315440689</v>
      </c>
      <c r="F102" s="100">
        <v>-0.16570576540755466</v>
      </c>
      <c r="G102" s="86">
        <v>0.14705102717031146</v>
      </c>
      <c r="H102" s="100">
        <v>5.3777335984095426E-2</v>
      </c>
      <c r="I102" s="20">
        <v>-0.45208822997649611</v>
      </c>
      <c r="J102" s="86">
        <v>0.36570527264533581</v>
      </c>
      <c r="K102" s="101">
        <v>0.20082836315440689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17277.620000000003</v>
      </c>
      <c r="D104" s="90">
        <v>9965</v>
      </c>
      <c r="E104" s="90">
        <v>9965</v>
      </c>
      <c r="F104" s="91">
        <v>-7312.6200000000026</v>
      </c>
      <c r="G104" s="90">
        <v>6737</v>
      </c>
      <c r="H104" s="91">
        <v>3228</v>
      </c>
      <c r="I104" s="21"/>
      <c r="J104" s="92"/>
      <c r="K104" s="93">
        <v>9965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1.5618893509311158</v>
      </c>
      <c r="D105" s="105">
        <v>1.6441181323213991</v>
      </c>
      <c r="E105" s="105">
        <v>1.6441181323213991</v>
      </c>
      <c r="F105" s="106">
        <v>8.2228781390283334E-2</v>
      </c>
      <c r="G105" s="105">
        <v>1.5180261378999549</v>
      </c>
      <c r="H105" s="106">
        <v>0.12609199442144425</v>
      </c>
      <c r="I105" s="21"/>
      <c r="J105" s="92"/>
      <c r="K105" s="107">
        <v>1.6441181323213991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104.76950451366542</v>
      </c>
      <c r="D107" s="105">
        <v>66.049368091074086</v>
      </c>
      <c r="E107" s="105">
        <v>66.049368091074086</v>
      </c>
      <c r="F107" s="106">
        <v>-38.720136422591338</v>
      </c>
      <c r="G107" s="105">
        <v>81.035401081568267</v>
      </c>
      <c r="H107" s="106">
        <v>-14.986032990494181</v>
      </c>
      <c r="I107" s="21">
        <v>-0.36957449214185167</v>
      </c>
      <c r="J107" s="92">
        <v>-0.18493192839768391</v>
      </c>
      <c r="K107" s="107">
        <v>66.049368091074072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38.401599036784859</v>
      </c>
      <c r="D108" s="108">
        <v>13.264586481113321</v>
      </c>
      <c r="E108" s="108">
        <v>13.264586481113321</v>
      </c>
      <c r="F108" s="109">
        <v>-25.137012555671539</v>
      </c>
      <c r="G108" s="108">
        <v>11.916338966202783</v>
      </c>
      <c r="H108" s="109">
        <v>1.348247514910538</v>
      </c>
      <c r="I108" s="20">
        <v>-0.65458244412147559</v>
      </c>
      <c r="J108" s="86">
        <v>0.11314276295214909</v>
      </c>
      <c r="K108" s="110">
        <v>13.264586481113319</v>
      </c>
      <c r="L108" s="109">
        <v>1.7763568394002505E-15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146.02737414514317</v>
      </c>
      <c r="D109" s="113">
        <v>97.022578782379156</v>
      </c>
      <c r="E109" s="113">
        <v>97.022578782379156</v>
      </c>
      <c r="F109" s="119">
        <v>-49.004795362764014</v>
      </c>
      <c r="G109" s="113">
        <v>117.07131590806669</v>
      </c>
      <c r="H109" s="119">
        <v>-20.048737125687538</v>
      </c>
      <c r="I109" s="25">
        <v>-0.3355863628284923</v>
      </c>
      <c r="J109" s="120">
        <v>-0.17125234281496704</v>
      </c>
      <c r="K109" s="115">
        <v>97.022578782379142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2488250.1353775728</v>
      </c>
      <c r="D110" s="123">
        <v>1821853.2600000002</v>
      </c>
      <c r="E110" s="123">
        <v>1821853.2600000002</v>
      </c>
      <c r="F110" s="118">
        <v>-666396.87537757261</v>
      </c>
      <c r="G110" s="123">
        <v>972614.05000000016</v>
      </c>
      <c r="H110" s="118">
        <v>849239.21000000008</v>
      </c>
      <c r="I110" s="59">
        <v>-0.26781747779406917</v>
      </c>
      <c r="J110" s="124">
        <v>0.87315128750196447</v>
      </c>
      <c r="K110" s="125">
        <v>1821853.2600000002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2022830</v>
      </c>
      <c r="D111" s="90">
        <v>1370016.31</v>
      </c>
      <c r="E111" s="90">
        <v>1370016.31</v>
      </c>
      <c r="F111" s="91">
        <v>-652813.68999999994</v>
      </c>
      <c r="G111" s="90">
        <v>734494.94000000018</v>
      </c>
      <c r="H111" s="91">
        <v>635521.36999999988</v>
      </c>
      <c r="I111" s="21">
        <v>-0.32272296238438225</v>
      </c>
      <c r="J111" s="92">
        <v>0.86524948694677151</v>
      </c>
      <c r="K111" s="93">
        <v>1370016.31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345169.93924311898</v>
      </c>
      <c r="D112" s="90">
        <v>324355.56000000006</v>
      </c>
      <c r="E112" s="90">
        <v>324355.56000000006</v>
      </c>
      <c r="F112" s="91">
        <v>-20814.379243118921</v>
      </c>
      <c r="G112" s="90">
        <v>156442.70000000001</v>
      </c>
      <c r="H112" s="91">
        <v>167912.86000000004</v>
      </c>
      <c r="I112" s="21">
        <v>-6.0301830712026216E-2</v>
      </c>
      <c r="J112" s="92">
        <v>1.0733186016349756</v>
      </c>
      <c r="K112" s="93">
        <v>324355.56000000006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120250.19613445383</v>
      </c>
      <c r="D113" s="90">
        <v>127481.39000000004</v>
      </c>
      <c r="E113" s="90">
        <v>127481.39000000004</v>
      </c>
      <c r="F113" s="91">
        <v>7231.1938655462145</v>
      </c>
      <c r="G113" s="90">
        <v>81676.41</v>
      </c>
      <c r="H113" s="91">
        <v>45804.98000000004</v>
      </c>
      <c r="I113" s="21">
        <v>6.0134570237714069E-2</v>
      </c>
      <c r="J113" s="92">
        <v>0.56081039800843402</v>
      </c>
      <c r="K113" s="93">
        <v>127481.39000000004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31186</v>
      </c>
      <c r="D115" s="90">
        <v>31186</v>
      </c>
      <c r="E115" s="90">
        <v>31186</v>
      </c>
      <c r="F115" s="91">
        <v>0</v>
      </c>
      <c r="G115" s="90">
        <v>31186</v>
      </c>
      <c r="H115" s="91">
        <v>0</v>
      </c>
      <c r="I115" s="96"/>
      <c r="J115" s="97"/>
      <c r="K115" s="93">
        <v>31186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24100</v>
      </c>
      <c r="D116" s="90">
        <v>21348</v>
      </c>
      <c r="E116" s="90">
        <v>21348</v>
      </c>
      <c r="F116" s="91">
        <v>-2752</v>
      </c>
      <c r="G116" s="90">
        <v>11150</v>
      </c>
      <c r="H116" s="91">
        <v>10198</v>
      </c>
      <c r="I116" s="96"/>
      <c r="J116" s="97"/>
      <c r="K116" s="93">
        <v>21348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0.77278265888539732</v>
      </c>
      <c r="D117" s="86">
        <v>0.68453793368819338</v>
      </c>
      <c r="E117" s="86">
        <v>0.68453793368819338</v>
      </c>
      <c r="F117" s="100">
        <v>-8.8244725197203944E-2</v>
      </c>
      <c r="G117" s="86">
        <v>0.35753222599884565</v>
      </c>
      <c r="H117" s="100">
        <v>0.32700570768934772</v>
      </c>
      <c r="I117" s="20">
        <v>-0.11419087136929473</v>
      </c>
      <c r="J117" s="86">
        <v>0.91461883408071731</v>
      </c>
      <c r="K117" s="101">
        <v>0.68453793368819338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44453.7</v>
      </c>
      <c r="D119" s="90">
        <v>37105</v>
      </c>
      <c r="E119" s="90">
        <v>37105</v>
      </c>
      <c r="F119" s="91">
        <v>-7348.6999999999971</v>
      </c>
      <c r="G119" s="90">
        <v>20374</v>
      </c>
      <c r="H119" s="91">
        <v>16731</v>
      </c>
      <c r="I119" s="21"/>
      <c r="J119" s="92"/>
      <c r="K119" s="93">
        <v>37105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1.8445518672199168</v>
      </c>
      <c r="D120" s="105">
        <v>1.7381019299231779</v>
      </c>
      <c r="E120" s="105">
        <v>1.7381019299231779</v>
      </c>
      <c r="F120" s="106">
        <v>-0.10644993729673891</v>
      </c>
      <c r="G120" s="105">
        <v>1.8272645739910314</v>
      </c>
      <c r="H120" s="106">
        <v>-8.9162644067853458E-2</v>
      </c>
      <c r="I120" s="21"/>
      <c r="J120" s="92"/>
      <c r="K120" s="107">
        <v>1.7381019299231779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83.934854771784231</v>
      </c>
      <c r="D122" s="105">
        <v>64.17539394791082</v>
      </c>
      <c r="E122" s="105">
        <v>64.17539394791082</v>
      </c>
      <c r="F122" s="106">
        <v>-19.759460823873411</v>
      </c>
      <c r="G122" s="105">
        <v>65.873985650224228</v>
      </c>
      <c r="H122" s="106">
        <v>-1.6985917023134078</v>
      </c>
      <c r="I122" s="21">
        <v>-0.23541424927223209</v>
      </c>
      <c r="J122" s="92">
        <v>-2.5785470327126414E-2</v>
      </c>
      <c r="K122" s="107">
        <v>64.17539394791082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64.86340024369909</v>
      </c>
      <c r="D123" s="108">
        <v>43.930491566728662</v>
      </c>
      <c r="E123" s="108">
        <v>43.930491566728662</v>
      </c>
      <c r="F123" s="109">
        <v>-20.932908676970428</v>
      </c>
      <c r="G123" s="108">
        <v>23.552072724940682</v>
      </c>
      <c r="H123" s="109">
        <v>20.37841884178798</v>
      </c>
      <c r="I123" s="20">
        <v>-0.32272296238438214</v>
      </c>
      <c r="J123" s="86">
        <v>0.86524948694677173</v>
      </c>
      <c r="K123" s="110">
        <v>43.930491566728662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103.24689358413166</v>
      </c>
      <c r="D124" s="113">
        <v>85.340699831365953</v>
      </c>
      <c r="E124" s="113">
        <v>85.340699831365953</v>
      </c>
      <c r="F124" s="119">
        <v>-17.906193752765702</v>
      </c>
      <c r="G124" s="113">
        <v>87.229959641255618</v>
      </c>
      <c r="H124" s="119">
        <v>-1.8892598098896656</v>
      </c>
      <c r="I124" s="25">
        <v>-0.17343082325449999</v>
      </c>
      <c r="J124" s="120">
        <v>-2.165838225375194E-2</v>
      </c>
      <c r="K124" s="115">
        <v>85.340699831365953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2502913.9271134422</v>
      </c>
      <c r="D125" s="84">
        <v>2447471.2699999996</v>
      </c>
      <c r="E125" s="84">
        <v>2447471.2699999996</v>
      </c>
      <c r="F125" s="118">
        <v>-55442.657113442518</v>
      </c>
      <c r="G125" s="84">
        <v>1445362.9900000002</v>
      </c>
      <c r="H125" s="118">
        <v>1002108.2799999993</v>
      </c>
      <c r="I125" s="20">
        <v>-2.2151244001180515E-2</v>
      </c>
      <c r="J125" s="86">
        <v>0.69332637332854308</v>
      </c>
      <c r="K125" s="87">
        <v>2447471.2699999996</v>
      </c>
      <c r="L125" s="118">
        <v>1.1641532182693481E-10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2027511.14</v>
      </c>
      <c r="D126" s="90">
        <v>1855691.6799999997</v>
      </c>
      <c r="E126" s="90">
        <v>1855691.6799999997</v>
      </c>
      <c r="F126" s="91">
        <v>-171819.4600000002</v>
      </c>
      <c r="G126" s="90">
        <v>1053378.8900000001</v>
      </c>
      <c r="H126" s="91">
        <v>802312.78999999957</v>
      </c>
      <c r="I126" s="21">
        <v>-8.4744027596317051E-2</v>
      </c>
      <c r="J126" s="92">
        <v>0.76165641595494615</v>
      </c>
      <c r="K126" s="93">
        <v>1855691.6799999997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344812.34244957677</v>
      </c>
      <c r="D127" s="90">
        <v>441254.97</v>
      </c>
      <c r="E127" s="90">
        <v>441254.97</v>
      </c>
      <c r="F127" s="91">
        <v>96442.627550423204</v>
      </c>
      <c r="G127" s="90">
        <v>255598.59000000003</v>
      </c>
      <c r="H127" s="91">
        <v>185656.37999999995</v>
      </c>
      <c r="I127" s="21">
        <v>0.27969598438758436</v>
      </c>
      <c r="J127" s="92">
        <v>0.72635917123016958</v>
      </c>
      <c r="K127" s="93">
        <v>441254.97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130590.44466386558</v>
      </c>
      <c r="D128" s="90">
        <v>150524.62000000005</v>
      </c>
      <c r="E128" s="90">
        <v>150524.62000000005</v>
      </c>
      <c r="F128" s="91">
        <v>19934.175336134474</v>
      </c>
      <c r="G128" s="90">
        <v>136385.51</v>
      </c>
      <c r="H128" s="91">
        <v>14139.110000000044</v>
      </c>
      <c r="I128" s="21">
        <v>0.15264650784706513</v>
      </c>
      <c r="J128" s="92">
        <v>0.10367017727909689</v>
      </c>
      <c r="K128" s="93">
        <v>150524.61999999994</v>
      </c>
      <c r="L128" s="91">
        <v>1.1641532182693481E-10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31186</v>
      </c>
      <c r="D130" s="90">
        <v>31186</v>
      </c>
      <c r="E130" s="90">
        <v>31186</v>
      </c>
      <c r="F130" s="91">
        <v>0</v>
      </c>
      <c r="G130" s="90">
        <v>31186</v>
      </c>
      <c r="H130" s="91">
        <v>0</v>
      </c>
      <c r="I130" s="96"/>
      <c r="J130" s="97"/>
      <c r="K130" s="93">
        <v>31186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24325</v>
      </c>
      <c r="D131" s="90">
        <v>26218</v>
      </c>
      <c r="E131" s="90">
        <v>26218</v>
      </c>
      <c r="F131" s="91">
        <v>1893</v>
      </c>
      <c r="G131" s="90">
        <v>15903</v>
      </c>
      <c r="H131" s="91">
        <v>10315</v>
      </c>
      <c r="I131" s="96"/>
      <c r="J131" s="97"/>
      <c r="K131" s="93">
        <v>26218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0.77999743474636052</v>
      </c>
      <c r="D132" s="86">
        <v>0.84069774898993133</v>
      </c>
      <c r="E132" s="86">
        <v>0.84069774898993133</v>
      </c>
      <c r="F132" s="100">
        <v>6.0700314243570808E-2</v>
      </c>
      <c r="G132" s="86">
        <v>0.50994035785288272</v>
      </c>
      <c r="H132" s="100">
        <v>0.33075739113704861</v>
      </c>
      <c r="I132" s="20">
        <v>7.7821171634121278E-2</v>
      </c>
      <c r="J132" s="86">
        <v>0.64861975727850085</v>
      </c>
      <c r="K132" s="101">
        <v>0.84069774898993133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44414.25</v>
      </c>
      <c r="D134" s="90">
        <v>44579</v>
      </c>
      <c r="E134" s="90">
        <v>44579</v>
      </c>
      <c r="F134" s="91">
        <v>164.75</v>
      </c>
      <c r="G134" s="90">
        <v>30067</v>
      </c>
      <c r="H134" s="91">
        <v>14512</v>
      </c>
      <c r="I134" s="21"/>
      <c r="J134" s="92"/>
      <c r="K134" s="93">
        <v>44579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1.825868448098664</v>
      </c>
      <c r="D135" s="105">
        <v>1.7003203905713631</v>
      </c>
      <c r="E135" s="105">
        <v>1.7003203905713631</v>
      </c>
      <c r="F135" s="106">
        <v>-0.12554805752730092</v>
      </c>
      <c r="G135" s="105">
        <v>1.8906495629755391</v>
      </c>
      <c r="H135" s="106">
        <v>-0.19032917240417602</v>
      </c>
      <c r="I135" s="21"/>
      <c r="J135" s="92"/>
      <c r="K135" s="107">
        <v>1.7003203905713631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83.35092045220965</v>
      </c>
      <c r="D137" s="105">
        <v>70.779299717751158</v>
      </c>
      <c r="E137" s="105">
        <v>70.779299717751158</v>
      </c>
      <c r="F137" s="106">
        <v>-12.571620734458492</v>
      </c>
      <c r="G137" s="105">
        <v>66.237746965981273</v>
      </c>
      <c r="H137" s="106">
        <v>4.5415527517698848</v>
      </c>
      <c r="I137" s="21">
        <v>-0.15082761733467109</v>
      </c>
      <c r="J137" s="92">
        <v>6.856442073886293E-2</v>
      </c>
      <c r="K137" s="107">
        <v>70.779299717751158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65.013504136471497</v>
      </c>
      <c r="D138" s="108">
        <v>59.503997947797082</v>
      </c>
      <c r="E138" s="108">
        <v>59.503997947797082</v>
      </c>
      <c r="F138" s="109">
        <v>-5.5095061886744148</v>
      </c>
      <c r="G138" s="108">
        <v>33.777300391201187</v>
      </c>
      <c r="H138" s="109">
        <v>25.726697556595894</v>
      </c>
      <c r="I138" s="20">
        <v>-8.4744027596317051E-2</v>
      </c>
      <c r="J138" s="86">
        <v>0.76165641595494615</v>
      </c>
      <c r="K138" s="110">
        <v>59.503997947797082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102.89471437259783</v>
      </c>
      <c r="D139" s="113">
        <v>93.350799832176349</v>
      </c>
      <c r="E139" s="113">
        <v>93.350799832176349</v>
      </c>
      <c r="F139" s="119">
        <v>-9.5439145404214827</v>
      </c>
      <c r="G139" s="113">
        <v>90.886184367729371</v>
      </c>
      <c r="H139" s="119">
        <v>2.4646154644469789</v>
      </c>
      <c r="I139" s="25">
        <v>-9.2754176913903197E-2</v>
      </c>
      <c r="J139" s="120">
        <v>2.7117602984354949E-2</v>
      </c>
      <c r="K139" s="115">
        <v>93.350799832176349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4024383.670343501</v>
      </c>
      <c r="D140" s="84">
        <v>2482318.3799999994</v>
      </c>
      <c r="E140" s="84">
        <v>2482318.38</v>
      </c>
      <c r="F140" s="118">
        <v>-1542065.2903435016</v>
      </c>
      <c r="G140" s="84">
        <v>1209610.1200000001</v>
      </c>
      <c r="H140" s="118">
        <v>1272708.2599999998</v>
      </c>
      <c r="I140" s="20">
        <v>-0.383180485923172</v>
      </c>
      <c r="J140" s="86">
        <v>1.0521640311673317</v>
      </c>
      <c r="K140" s="87">
        <v>2482318.38</v>
      </c>
      <c r="L140" s="118">
        <v>-2.6193447411060333E-10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3254937.79</v>
      </c>
      <c r="D141" s="90">
        <v>1835919.4599999997</v>
      </c>
      <c r="E141" s="90">
        <v>1835919.4599999997</v>
      </c>
      <c r="F141" s="91">
        <v>-1419018.3300000003</v>
      </c>
      <c r="G141" s="90">
        <v>862486.32000000007</v>
      </c>
      <c r="H141" s="91">
        <v>973433.13999999966</v>
      </c>
      <c r="I141" s="21">
        <v>-0.43595866389815097</v>
      </c>
      <c r="J141" s="92">
        <v>1.1286360344822626</v>
      </c>
      <c r="K141" s="93">
        <v>1835919.46</v>
      </c>
      <c r="L141" s="91">
        <v>-2.3283064365386963E-10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514922.93685610616</v>
      </c>
      <c r="D142" s="90">
        <v>438797.55999999988</v>
      </c>
      <c r="E142" s="90">
        <v>438797.55999999988</v>
      </c>
      <c r="F142" s="91">
        <v>-76125.376856106275</v>
      </c>
      <c r="G142" s="90">
        <v>212853.45</v>
      </c>
      <c r="H142" s="91">
        <v>225944.10999999987</v>
      </c>
      <c r="I142" s="21">
        <v>-0.14783838785837444</v>
      </c>
      <c r="J142" s="92">
        <v>1.061500811943616</v>
      </c>
      <c r="K142" s="93">
        <v>438797.55999999994</v>
      </c>
      <c r="L142" s="91">
        <v>-5.8207660913467407E-11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254522.94348739495</v>
      </c>
      <c r="D143" s="90">
        <v>207601.36000000002</v>
      </c>
      <c r="E143" s="90">
        <v>207601.36000000002</v>
      </c>
      <c r="F143" s="91">
        <v>-46921.583487394935</v>
      </c>
      <c r="G143" s="90">
        <v>134270.35</v>
      </c>
      <c r="H143" s="91">
        <v>73331.010000000009</v>
      </c>
      <c r="I143" s="21">
        <v>-0.18435109560061602</v>
      </c>
      <c r="J143" s="92">
        <v>0.54614447642387165</v>
      </c>
      <c r="K143" s="93">
        <v>207601.36</v>
      </c>
      <c r="L143" s="91">
        <v>2.9103830456733704E-11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30180</v>
      </c>
      <c r="D145" s="90">
        <v>30180</v>
      </c>
      <c r="E145" s="90">
        <v>30180</v>
      </c>
      <c r="F145" s="91">
        <v>0</v>
      </c>
      <c r="G145" s="90">
        <v>30180</v>
      </c>
      <c r="H145" s="91">
        <v>0</v>
      </c>
      <c r="I145" s="96"/>
      <c r="J145" s="97"/>
      <c r="K145" s="93">
        <v>30180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26050</v>
      </c>
      <c r="D146" s="90">
        <v>22564</v>
      </c>
      <c r="E146" s="90">
        <v>22564</v>
      </c>
      <c r="F146" s="91">
        <v>-3486</v>
      </c>
      <c r="G146" s="90">
        <v>12688</v>
      </c>
      <c r="H146" s="91">
        <v>9876</v>
      </c>
      <c r="I146" s="96"/>
      <c r="J146" s="97"/>
      <c r="K146" s="93">
        <v>22564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0.86315440689198142</v>
      </c>
      <c r="D147" s="86">
        <v>0.74764744864148447</v>
      </c>
      <c r="E147" s="86">
        <v>0.74764744864148447</v>
      </c>
      <c r="F147" s="100">
        <v>-0.11550695825049695</v>
      </c>
      <c r="G147" s="86">
        <v>0.42041086812458583</v>
      </c>
      <c r="H147" s="100">
        <v>0.32723658051689863</v>
      </c>
      <c r="I147" s="20">
        <v>-0.13381957773512465</v>
      </c>
      <c r="J147" s="86">
        <v>0.77837326607818413</v>
      </c>
      <c r="K147" s="101">
        <v>0.74764744864148447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42050.75</v>
      </c>
      <c r="D149" s="90">
        <v>37997</v>
      </c>
      <c r="E149" s="90">
        <v>37997</v>
      </c>
      <c r="F149" s="91">
        <v>-4053.75</v>
      </c>
      <c r="G149" s="90">
        <v>21119</v>
      </c>
      <c r="H149" s="91">
        <v>16878</v>
      </c>
      <c r="I149" s="21"/>
      <c r="J149" s="92"/>
      <c r="K149" s="93">
        <v>37997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1.614232245681382</v>
      </c>
      <c r="D150" s="105">
        <v>1.683965608934586</v>
      </c>
      <c r="E150" s="105">
        <v>1.683965608934586</v>
      </c>
      <c r="F150" s="106">
        <v>6.9733363253204006E-2</v>
      </c>
      <c r="G150" s="105">
        <v>1.6644861286254728</v>
      </c>
      <c r="H150" s="106">
        <v>1.9479480309113173E-2</v>
      </c>
      <c r="I150" s="21"/>
      <c r="J150" s="92"/>
      <c r="K150" s="107">
        <v>1.683965608934586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124.94962725527832</v>
      </c>
      <c r="D152" s="105">
        <v>81.364982272646685</v>
      </c>
      <c r="E152" s="105">
        <v>81.364982272646685</v>
      </c>
      <c r="F152" s="106">
        <v>-43.58464498263163</v>
      </c>
      <c r="G152" s="105">
        <v>67.976538461538468</v>
      </c>
      <c r="H152" s="106">
        <v>13.388443811108218</v>
      </c>
      <c r="I152" s="21">
        <v>-0.34881772711163062</v>
      </c>
      <c r="J152" s="92">
        <v>0.19695683413893583</v>
      </c>
      <c r="K152" s="107">
        <v>81.364982272646685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107.85082140490391</v>
      </c>
      <c r="D153" s="108">
        <v>60.832321404903901</v>
      </c>
      <c r="E153" s="108">
        <v>60.832321404903901</v>
      </c>
      <c r="F153" s="109">
        <v>-47.01850000000001</v>
      </c>
      <c r="G153" s="108">
        <v>28.578075546719685</v>
      </c>
      <c r="H153" s="109">
        <v>32.25424585818422</v>
      </c>
      <c r="I153" s="20">
        <v>-0.43595866389815097</v>
      </c>
      <c r="J153" s="86">
        <v>1.1286360344822621</v>
      </c>
      <c r="K153" s="110">
        <v>60.832321404903908</v>
      </c>
      <c r="L153" s="109">
        <v>-7.1054273576010019E-15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154.48689713410752</v>
      </c>
      <c r="D154" s="113">
        <v>110.01233735153339</v>
      </c>
      <c r="E154" s="113">
        <v>110.01233735153342</v>
      </c>
      <c r="F154" s="119">
        <v>-44.474559782574104</v>
      </c>
      <c r="G154" s="113">
        <v>95.334971626733932</v>
      </c>
      <c r="H154" s="119">
        <v>14.677365724799486</v>
      </c>
      <c r="I154" s="25">
        <v>-0.28788564342752299</v>
      </c>
      <c r="J154" s="120">
        <v>0.15395573601538315</v>
      </c>
      <c r="K154" s="115">
        <v>110.01233735153342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3382338.9018716342</v>
      </c>
      <c r="D155" s="84">
        <v>2977637.5399999996</v>
      </c>
      <c r="E155" s="84">
        <v>2977637.5399999991</v>
      </c>
      <c r="F155" s="118">
        <v>-404701.36187163473</v>
      </c>
      <c r="G155" s="84">
        <v>918451.32</v>
      </c>
      <c r="H155" s="118">
        <v>2059186.2199999993</v>
      </c>
      <c r="I155" s="20">
        <v>-0.11965133406581219</v>
      </c>
      <c r="J155" s="86">
        <v>2.2420199907818734</v>
      </c>
      <c r="K155" s="87">
        <v>2977637.5399999996</v>
      </c>
      <c r="L155" s="118">
        <v>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2600869.2800000003</v>
      </c>
      <c r="D156" s="90">
        <v>2153130.8799999994</v>
      </c>
      <c r="E156" s="90">
        <v>2153130.8799999994</v>
      </c>
      <c r="F156" s="91">
        <v>-447738.40000000084</v>
      </c>
      <c r="G156" s="90">
        <v>511457.52</v>
      </c>
      <c r="H156" s="91">
        <v>1641673.3599999994</v>
      </c>
      <c r="I156" s="21">
        <v>-0.17214952071716605</v>
      </c>
      <c r="J156" s="92">
        <v>3.2097941584669618</v>
      </c>
      <c r="K156" s="93">
        <v>2153130.8799999994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507486.21968676004</v>
      </c>
      <c r="D157" s="90">
        <v>601406.74000000022</v>
      </c>
      <c r="E157" s="90">
        <v>601406.74000000022</v>
      </c>
      <c r="F157" s="91">
        <v>93920.52031324018</v>
      </c>
      <c r="G157" s="90">
        <v>165099.79</v>
      </c>
      <c r="H157" s="91">
        <v>436306.95000000019</v>
      </c>
      <c r="I157" s="21">
        <v>0.18507008992522311</v>
      </c>
      <c r="J157" s="92">
        <v>2.6426862808244649</v>
      </c>
      <c r="K157" s="93">
        <v>601406.74000000034</v>
      </c>
      <c r="L157" s="91">
        <v>-1.1641532182693481E-10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273983.40218487394</v>
      </c>
      <c r="D158" s="90">
        <v>223099.9199999999</v>
      </c>
      <c r="E158" s="90">
        <v>223099.9199999999</v>
      </c>
      <c r="F158" s="91">
        <v>-50883.482184874039</v>
      </c>
      <c r="G158" s="90">
        <v>241894.00999999989</v>
      </c>
      <c r="H158" s="91">
        <v>-18794.089999999997</v>
      </c>
      <c r="I158" s="21">
        <v>-0.18571738937141791</v>
      </c>
      <c r="J158" s="92">
        <v>-7.7695557653535974E-2</v>
      </c>
      <c r="K158" s="93">
        <v>223099.91999999978</v>
      </c>
      <c r="L158" s="91">
        <v>1.1641532182693481E-10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31186</v>
      </c>
      <c r="D160" s="90">
        <v>31186</v>
      </c>
      <c r="E160" s="90">
        <v>31186</v>
      </c>
      <c r="F160" s="91">
        <v>0</v>
      </c>
      <c r="G160" s="90">
        <v>31186</v>
      </c>
      <c r="H160" s="91">
        <v>0</v>
      </c>
      <c r="I160" s="96"/>
      <c r="J160" s="97"/>
      <c r="K160" s="93">
        <v>31186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26200</v>
      </c>
      <c r="D161" s="90">
        <v>26799</v>
      </c>
      <c r="E161" s="90">
        <v>26799</v>
      </c>
      <c r="F161" s="91">
        <v>599</v>
      </c>
      <c r="G161" s="90">
        <v>7439</v>
      </c>
      <c r="H161" s="91">
        <v>19360</v>
      </c>
      <c r="I161" s="96"/>
      <c r="J161" s="97"/>
      <c r="K161" s="93">
        <v>26799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0.8401205669210543</v>
      </c>
      <c r="D162" s="86">
        <v>0.85932790354646316</v>
      </c>
      <c r="E162" s="86">
        <v>0.85932790354646316</v>
      </c>
      <c r="F162" s="100">
        <v>1.9207336625408855E-2</v>
      </c>
      <c r="G162" s="86">
        <v>0.23853652279869172</v>
      </c>
      <c r="H162" s="100">
        <v>0.6207913807477714</v>
      </c>
      <c r="I162" s="20">
        <v>2.2862595419847365E-2</v>
      </c>
      <c r="J162" s="86">
        <v>2.6025003360666754</v>
      </c>
      <c r="K162" s="101">
        <v>0.85932790354646316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42571.100000049999</v>
      </c>
      <c r="D164" s="90">
        <v>44417</v>
      </c>
      <c r="E164" s="90">
        <v>44417</v>
      </c>
      <c r="F164" s="91">
        <v>1845.8999999500011</v>
      </c>
      <c r="G164" s="90">
        <v>12454</v>
      </c>
      <c r="H164" s="91">
        <v>31963</v>
      </c>
      <c r="I164" s="21"/>
      <c r="J164" s="92"/>
      <c r="K164" s="93">
        <v>44417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1.6248511450400762</v>
      </c>
      <c r="D165" s="105">
        <v>1.6574125900220158</v>
      </c>
      <c r="E165" s="105">
        <v>1.6574125900220158</v>
      </c>
      <c r="F165" s="106">
        <v>3.256144498193958E-2</v>
      </c>
      <c r="G165" s="105">
        <v>1.67414975131066</v>
      </c>
      <c r="H165" s="106">
        <v>-1.673716128864422E-2</v>
      </c>
      <c r="I165" s="21"/>
      <c r="J165" s="92"/>
      <c r="K165" s="107">
        <v>1.6574125900220158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99.26981984732825</v>
      </c>
      <c r="D167" s="105">
        <v>80.34370237695434</v>
      </c>
      <c r="E167" s="105">
        <v>80.34370237695434</v>
      </c>
      <c r="F167" s="106">
        <v>-18.92611747037391</v>
      </c>
      <c r="G167" s="105">
        <v>68.753531388627508</v>
      </c>
      <c r="H167" s="106">
        <v>11.590170988326832</v>
      </c>
      <c r="I167" s="21">
        <v>-0.19065328716704921</v>
      </c>
      <c r="J167" s="92">
        <v>0.16857564628664234</v>
      </c>
      <c r="K167" s="107">
        <v>80.34370237695434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83.398617328288339</v>
      </c>
      <c r="D168" s="108">
        <v>69.041585326749157</v>
      </c>
      <c r="E168" s="108">
        <v>69.041585326749157</v>
      </c>
      <c r="F168" s="109">
        <v>-14.357032001539181</v>
      </c>
      <c r="G168" s="108">
        <v>16.400228307573911</v>
      </c>
      <c r="H168" s="109">
        <v>52.641357019175246</v>
      </c>
      <c r="I168" s="20">
        <v>-0.17214952071716616</v>
      </c>
      <c r="J168" s="86">
        <v>3.2097941584669618</v>
      </c>
      <c r="K168" s="110">
        <v>69.041585326749157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129.09690465158909</v>
      </c>
      <c r="D169" s="113">
        <v>111.11002425463636</v>
      </c>
      <c r="E169" s="113">
        <v>111.11002425463633</v>
      </c>
      <c r="F169" s="119">
        <v>-17.986880396952756</v>
      </c>
      <c r="G169" s="113">
        <v>123.46435273558274</v>
      </c>
      <c r="H169" s="119">
        <v>-12.354328480946407</v>
      </c>
      <c r="I169" s="25">
        <v>-0.13932851794933687</v>
      </c>
      <c r="J169" s="120">
        <v>-0.10006393106360856</v>
      </c>
      <c r="K169" s="115">
        <v>111.11002425463636</v>
      </c>
      <c r="L169" s="119">
        <v>-2.8421709430404007E-14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3258172.5921089877</v>
      </c>
      <c r="D170" s="84">
        <v>1986031.5104675961</v>
      </c>
      <c r="E170" s="84">
        <v>2050374.8155795112</v>
      </c>
      <c r="F170" s="118">
        <v>-1207797.7765294763</v>
      </c>
      <c r="G170" s="84">
        <v>40996.550000000003</v>
      </c>
      <c r="H170" s="118">
        <v>2009378.2655795112</v>
      </c>
      <c r="I170" s="20">
        <v>-0.37069791190763135</v>
      </c>
      <c r="J170" s="86">
        <v>49.013350283853427</v>
      </c>
      <c r="K170" s="87">
        <v>2246316.3949844427</v>
      </c>
      <c r="L170" s="118">
        <v>-195941.57940493178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2397701.0925000003</v>
      </c>
      <c r="D171" s="90">
        <v>1423383.7322040845</v>
      </c>
      <c r="E171" s="90">
        <v>1412489.2237102804</v>
      </c>
      <c r="F171" s="91">
        <v>-985211.86878971988</v>
      </c>
      <c r="G171" s="90">
        <v>-4886.6900000000005</v>
      </c>
      <c r="H171" s="91">
        <v>1417375.9137102803</v>
      </c>
      <c r="I171" s="21">
        <v>-0.41089853604832516</v>
      </c>
      <c r="J171" s="92">
        <v>-290.04825632693712</v>
      </c>
      <c r="K171" s="93">
        <v>1627653.358</v>
      </c>
      <c r="L171" s="91">
        <v>-215164.13428971963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560031.52704596217</v>
      </c>
      <c r="D172" s="90">
        <v>343451.14628832857</v>
      </c>
      <c r="E172" s="90">
        <v>362367.44686923077</v>
      </c>
      <c r="F172" s="91">
        <v>-197664.0801767314</v>
      </c>
      <c r="G172" s="90">
        <v>-286.64999999999998</v>
      </c>
      <c r="H172" s="91">
        <v>362654.09686923079</v>
      </c>
      <c r="I172" s="21">
        <v>-0.35295170116468988</v>
      </c>
      <c r="J172" s="92">
        <v>-1265.1459859383597</v>
      </c>
      <c r="K172" s="93">
        <v>414813.15958948497</v>
      </c>
      <c r="L172" s="91">
        <v>-52445.712720254203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300439.97256302508</v>
      </c>
      <c r="D173" s="90">
        <v>219196.63197518309</v>
      </c>
      <c r="E173" s="90">
        <v>275518.14500000002</v>
      </c>
      <c r="F173" s="91">
        <v>-24921.827563025057</v>
      </c>
      <c r="G173" s="90">
        <v>46169.89</v>
      </c>
      <c r="H173" s="91">
        <v>229348.255</v>
      </c>
      <c r="I173" s="21">
        <v>-8.2951104509893625E-2</v>
      </c>
      <c r="J173" s="92">
        <v>4.9674854109463986</v>
      </c>
      <c r="K173" s="93">
        <v>203849.87739495796</v>
      </c>
      <c r="L173" s="91">
        <v>71668.267605042056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30180</v>
      </c>
      <c r="D175" s="90">
        <v>30180</v>
      </c>
      <c r="E175" s="90">
        <v>30180</v>
      </c>
      <c r="F175" s="91">
        <v>0</v>
      </c>
      <c r="G175" s="90">
        <v>30180</v>
      </c>
      <c r="H175" s="91">
        <v>0</v>
      </c>
      <c r="I175" s="96"/>
      <c r="J175" s="97"/>
      <c r="K175" s="93">
        <v>30180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25275</v>
      </c>
      <c r="D176" s="90">
        <v>17018</v>
      </c>
      <c r="E176" s="90">
        <v>16950</v>
      </c>
      <c r="F176" s="91">
        <v>-8325</v>
      </c>
      <c r="G176" s="90">
        <v>0</v>
      </c>
      <c r="H176" s="91">
        <v>16950</v>
      </c>
      <c r="I176" s="96"/>
      <c r="J176" s="97"/>
      <c r="K176" s="93">
        <v>19075</v>
      </c>
      <c r="L176" s="91">
        <v>-2125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0.8374751491053678</v>
      </c>
      <c r="D177" s="86">
        <v>0.56388336646785953</v>
      </c>
      <c r="E177" s="86">
        <v>0.56163021868787277</v>
      </c>
      <c r="F177" s="100">
        <v>-0.27584493041749503</v>
      </c>
      <c r="G177" s="86">
        <v>0</v>
      </c>
      <c r="H177" s="100">
        <v>0.56163021868787277</v>
      </c>
      <c r="I177" s="20">
        <v>-0.32937685459940658</v>
      </c>
      <c r="J177" s="86">
        <v>0</v>
      </c>
      <c r="K177" s="101">
        <v>0.63204108681245863</v>
      </c>
      <c r="L177" s="100">
        <v>-7.0410868124585857E-2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38782.75</v>
      </c>
      <c r="D179" s="90">
        <v>27775</v>
      </c>
      <c r="E179" s="90">
        <v>26967.723846153844</v>
      </c>
      <c r="F179" s="91">
        <v>-11815.026153846156</v>
      </c>
      <c r="G179" s="90">
        <v>0</v>
      </c>
      <c r="H179" s="91">
        <v>26967.723846153844</v>
      </c>
      <c r="I179" s="21"/>
      <c r="J179" s="92"/>
      <c r="K179" s="93">
        <v>29850.92</v>
      </c>
      <c r="L179" s="91">
        <v>-2883.1961538461546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1.5344312561819979</v>
      </c>
      <c r="D180" s="105">
        <v>1.6320954283699611</v>
      </c>
      <c r="E180" s="105">
        <v>1.5910161561152709</v>
      </c>
      <c r="F180" s="106">
        <v>5.6584899933272981E-2</v>
      </c>
      <c r="G180" s="105">
        <v>0</v>
      </c>
      <c r="H180" s="106">
        <v>1.5910161561152709</v>
      </c>
      <c r="I180" s="21"/>
      <c r="J180" s="92"/>
      <c r="K180" s="107">
        <v>1.5649237221494101</v>
      </c>
      <c r="L180" s="106">
        <v>2.6092433965860806E-2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94.864533827893183</v>
      </c>
      <c r="D182" s="105">
        <v>83.639894946767214</v>
      </c>
      <c r="E182" s="105">
        <v>83.332697564028337</v>
      </c>
      <c r="F182" s="106">
        <v>-11.531836263864847</v>
      </c>
      <c r="G182" s="105">
        <v>0</v>
      </c>
      <c r="H182" s="106">
        <v>83.332697564028337</v>
      </c>
      <c r="I182" s="21">
        <v>-0.12156109136409543</v>
      </c>
      <c r="J182" s="92">
        <v>0</v>
      </c>
      <c r="K182" s="107">
        <v>85.329140655307995</v>
      </c>
      <c r="L182" s="106">
        <v>-1.9964430912796587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79.446689612326054</v>
      </c>
      <c r="D183" s="108">
        <v>47.16314553360121</v>
      </c>
      <c r="E183" s="108">
        <v>46.8021611567356</v>
      </c>
      <c r="F183" s="109">
        <v>-32.644528455590454</v>
      </c>
      <c r="G183" s="108">
        <v>-0.16191815772034462</v>
      </c>
      <c r="H183" s="109">
        <v>46.964079314455944</v>
      </c>
      <c r="I183" s="20">
        <v>-0.41089853604832516</v>
      </c>
      <c r="J183" s="86">
        <v>-290.04825632693706</v>
      </c>
      <c r="K183" s="110">
        <v>53.931522796554006</v>
      </c>
      <c r="L183" s="109">
        <v>-7.1293616398184056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128.90890572142385</v>
      </c>
      <c r="D184" s="113">
        <v>116.70181633961664</v>
      </c>
      <c r="E184" s="113">
        <v>120.96606581590036</v>
      </c>
      <c r="F184" s="119">
        <v>-7.9428399055234848</v>
      </c>
      <c r="G184" s="113">
        <v>0</v>
      </c>
      <c r="H184" s="119">
        <v>120.96606581590036</v>
      </c>
      <c r="I184" s="25">
        <v>-6.1615912888813185E-2</v>
      </c>
      <c r="J184" s="120">
        <v>0</v>
      </c>
      <c r="K184" s="115">
        <v>117.76232739105859</v>
      </c>
      <c r="L184" s="119">
        <v>3.2037384248417737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2776348.5817449722</v>
      </c>
      <c r="D185" s="84">
        <v>1072339.6693316572</v>
      </c>
      <c r="E185" s="84">
        <v>783060.32277626521</v>
      </c>
      <c r="F185" s="118">
        <v>-1993288.2589687069</v>
      </c>
      <c r="G185" s="84">
        <v>46145.97</v>
      </c>
      <c r="H185" s="118">
        <v>736914.35277626524</v>
      </c>
      <c r="I185" s="20">
        <v>-0.71795316772359286</v>
      </c>
      <c r="J185" s="86">
        <v>15.969202787941509</v>
      </c>
      <c r="K185" s="87">
        <v>2213137.7350560874</v>
      </c>
      <c r="L185" s="118">
        <v>-1430077.4122798219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2214124.9900000002</v>
      </c>
      <c r="D186" s="90">
        <v>962231.13991989242</v>
      </c>
      <c r="E186" s="90">
        <v>600356.97</v>
      </c>
      <c r="F186" s="91">
        <v>-1613768.0200000003</v>
      </c>
      <c r="G186" s="90">
        <v>-4026.21</v>
      </c>
      <c r="H186" s="91">
        <v>604383.17999999993</v>
      </c>
      <c r="I186" s="21">
        <v>-0.72885136443900578</v>
      </c>
      <c r="J186" s="92">
        <v>-150.11218490838777</v>
      </c>
      <c r="K186" s="93">
        <v>1649811.5050000001</v>
      </c>
      <c r="L186" s="91">
        <v>-1049454.5350000001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408157.0568290056</v>
      </c>
      <c r="D187" s="90">
        <v>55868.487394957992</v>
      </c>
      <c r="E187" s="90">
        <v>114634.83421565923</v>
      </c>
      <c r="F187" s="91">
        <v>-293522.22261334636</v>
      </c>
      <c r="G187" s="90">
        <v>-635.18000000000018</v>
      </c>
      <c r="H187" s="91">
        <v>115270.01421565922</v>
      </c>
      <c r="I187" s="21">
        <v>-0.71914038408091363</v>
      </c>
      <c r="J187" s="92">
        <v>-181.47613938672376</v>
      </c>
      <c r="K187" s="93">
        <v>416200.37133950961</v>
      </c>
      <c r="L187" s="91">
        <v>-301565.53712385037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154066.53491596645</v>
      </c>
      <c r="D188" s="90">
        <v>54240.042016806728</v>
      </c>
      <c r="E188" s="90">
        <v>68068.518560606084</v>
      </c>
      <c r="F188" s="91">
        <v>-85998.016355360363</v>
      </c>
      <c r="G188" s="90">
        <v>50807.360000000001</v>
      </c>
      <c r="H188" s="91">
        <v>17261.158560606083</v>
      </c>
      <c r="I188" s="21">
        <v>-0.55818751555791679</v>
      </c>
      <c r="J188" s="92">
        <v>0.33973736404737598</v>
      </c>
      <c r="K188" s="93">
        <v>147125.85871657755</v>
      </c>
      <c r="L188" s="91">
        <v>-79057.340155971469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31186</v>
      </c>
      <c r="D190" s="90">
        <v>31186</v>
      </c>
      <c r="E190" s="90">
        <v>31186</v>
      </c>
      <c r="F190" s="91">
        <v>0</v>
      </c>
      <c r="G190" s="90">
        <v>31186</v>
      </c>
      <c r="H190" s="91">
        <v>0</v>
      </c>
      <c r="I190" s="96"/>
      <c r="J190" s="97"/>
      <c r="K190" s="93">
        <v>31186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24150</v>
      </c>
      <c r="D191" s="90">
        <v>11083</v>
      </c>
      <c r="E191" s="90">
        <v>6625</v>
      </c>
      <c r="F191" s="91">
        <v>-17525</v>
      </c>
      <c r="G191" s="90">
        <v>0</v>
      </c>
      <c r="H191" s="91">
        <v>6625</v>
      </c>
      <c r="I191" s="96"/>
      <c r="J191" s="97"/>
      <c r="K191" s="93">
        <v>19300</v>
      </c>
      <c r="L191" s="91">
        <v>-12675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0.77438594241005576</v>
      </c>
      <c r="D192" s="86">
        <v>0.35538382607580327</v>
      </c>
      <c r="E192" s="86">
        <v>0.21243506701725134</v>
      </c>
      <c r="F192" s="100">
        <v>-0.56195087539280442</v>
      </c>
      <c r="G192" s="86">
        <v>0</v>
      </c>
      <c r="H192" s="100">
        <v>0.21243506701725134</v>
      </c>
      <c r="I192" s="20">
        <v>-0.72567287784679091</v>
      </c>
      <c r="J192" s="86">
        <v>0</v>
      </c>
      <c r="K192" s="101">
        <v>0.61886744051818121</v>
      </c>
      <c r="L192" s="100">
        <v>-0.40643237350092987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43832</v>
      </c>
      <c r="D194" s="90">
        <v>20660</v>
      </c>
      <c r="E194" s="90">
        <v>12024.35</v>
      </c>
      <c r="F194" s="91">
        <v>-31807.65</v>
      </c>
      <c r="G194" s="90">
        <v>0</v>
      </c>
      <c r="H194" s="91">
        <v>12024.35</v>
      </c>
      <c r="I194" s="21"/>
      <c r="J194" s="92"/>
      <c r="K194" s="93">
        <v>35716.910000000003</v>
      </c>
      <c r="L194" s="91">
        <v>-23692.560000000005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1.8149896480331262</v>
      </c>
      <c r="D195" s="105">
        <v>1.8641162140214744</v>
      </c>
      <c r="E195" s="105">
        <v>1.8149962264150945</v>
      </c>
      <c r="F195" s="106">
        <v>6.5783819682696532E-6</v>
      </c>
      <c r="G195" s="105">
        <v>0</v>
      </c>
      <c r="H195" s="106">
        <v>1.8149962264150945</v>
      </c>
      <c r="I195" s="21"/>
      <c r="J195" s="92"/>
      <c r="K195" s="107">
        <v>1.8506170984455961</v>
      </c>
      <c r="L195" s="106">
        <v>-3.5620872030501571E-2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91.682194202898557</v>
      </c>
      <c r="D197" s="105">
        <v>86.820458352421952</v>
      </c>
      <c r="E197" s="105">
        <v>90.619919999999993</v>
      </c>
      <c r="F197" s="106">
        <v>-1.0622742028985641</v>
      </c>
      <c r="G197" s="105">
        <v>0</v>
      </c>
      <c r="H197" s="106">
        <v>90.619919999999993</v>
      </c>
      <c r="I197" s="21">
        <v>-1.1586483200300424E-2</v>
      </c>
      <c r="J197" s="92">
        <v>0</v>
      </c>
      <c r="K197" s="107">
        <v>85.482461398963736</v>
      </c>
      <c r="L197" s="106">
        <v>5.1374586010362577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70.997402360033362</v>
      </c>
      <c r="D198" s="108">
        <v>30.854586670938641</v>
      </c>
      <c r="E198" s="108">
        <v>19.250848778297954</v>
      </c>
      <c r="F198" s="109">
        <v>-51.746553581735412</v>
      </c>
      <c r="G198" s="108">
        <v>-0.12910312319630604</v>
      </c>
      <c r="H198" s="109">
        <v>19.379951901494259</v>
      </c>
      <c r="I198" s="20">
        <v>-0.72885136443900578</v>
      </c>
      <c r="J198" s="86">
        <v>-150.11218490838777</v>
      </c>
      <c r="K198" s="110">
        <v>52.902312095170913</v>
      </c>
      <c r="L198" s="109">
        <v>-33.651463316872963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114.9626741923384</v>
      </c>
      <c r="D199" s="113">
        <v>96.755361303948135</v>
      </c>
      <c r="E199" s="113">
        <v>118.1977845700023</v>
      </c>
      <c r="F199" s="119">
        <v>3.2351103776639007</v>
      </c>
      <c r="G199" s="113">
        <v>0</v>
      </c>
      <c r="H199" s="119">
        <v>118.1977845700023</v>
      </c>
      <c r="I199" s="25">
        <v>2.8140528222676764E-2</v>
      </c>
      <c r="J199" s="120">
        <v>0</v>
      </c>
      <c r="K199" s="115">
        <v>114.67034896663665</v>
      </c>
      <c r="L199" s="119">
        <v>3.527435603365646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24349069.927829139</v>
      </c>
      <c r="D200" s="84">
        <v>13490761.689799251</v>
      </c>
      <c r="E200" s="84">
        <v>13265825.648355776</v>
      </c>
      <c r="F200" s="118">
        <v>-11083244.279473362</v>
      </c>
      <c r="G200" s="84">
        <v>12759787.109999999</v>
      </c>
      <c r="H200" s="118">
        <v>506038.53835577704</v>
      </c>
      <c r="I200" s="20">
        <v>-0.45518142221958369</v>
      </c>
      <c r="J200" s="86">
        <v>3.965885433615024E-2</v>
      </c>
      <c r="K200" s="87">
        <v>14891844.64004053</v>
      </c>
      <c r="L200" s="118">
        <v>-1626018.9916847541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18803078.086577497</v>
      </c>
      <c r="D201" s="90">
        <v>9999700.552123975</v>
      </c>
      <c r="E201" s="90">
        <v>9626931.8737102803</v>
      </c>
      <c r="F201" s="91">
        <v>-9176146.2128672171</v>
      </c>
      <c r="G201" s="90">
        <v>8221264.1800000006</v>
      </c>
      <c r="H201" s="91">
        <v>1405667.6937102797</v>
      </c>
      <c r="I201" s="21">
        <v>-0.48801298226898138</v>
      </c>
      <c r="J201" s="92">
        <v>0.17097950667123318</v>
      </c>
      <c r="K201" s="93">
        <v>10891550.543</v>
      </c>
      <c r="L201" s="91">
        <v>-1264618.6692897193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3719440.3950764113</v>
      </c>
      <c r="D202" s="90">
        <v>2321819.3236832861</v>
      </c>
      <c r="E202" s="90">
        <v>2399501.97108489</v>
      </c>
      <c r="F202" s="91">
        <v>-1319938.4239915214</v>
      </c>
      <c r="G202" s="90">
        <v>2008732.95</v>
      </c>
      <c r="H202" s="91">
        <v>390769.02108489</v>
      </c>
      <c r="I202" s="21">
        <v>-0.35487554142251687</v>
      </c>
      <c r="J202" s="92">
        <v>0.19453507798778835</v>
      </c>
      <c r="K202" s="93">
        <v>2753513.2209289954</v>
      </c>
      <c r="L202" s="91">
        <v>-354011.24984410545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1826551.4461752302</v>
      </c>
      <c r="D203" s="90">
        <v>1169241.8139919897</v>
      </c>
      <c r="E203" s="90">
        <v>1239391.803560606</v>
      </c>
      <c r="F203" s="91">
        <v>-587159.64261462423</v>
      </c>
      <c r="G203" s="90">
        <v>2529789.9799999995</v>
      </c>
      <c r="H203" s="91">
        <v>-1290398.1764393935</v>
      </c>
      <c r="I203" s="21">
        <v>-0.32145803713556886</v>
      </c>
      <c r="J203" s="92">
        <v>-0.51008114770040858</v>
      </c>
      <c r="K203" s="93">
        <v>1246780.8761115354</v>
      </c>
      <c r="L203" s="91">
        <v>-7389.0725509293843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367190</v>
      </c>
      <c r="D205" s="90">
        <v>367190</v>
      </c>
      <c r="E205" s="90">
        <v>367190</v>
      </c>
      <c r="F205" s="91">
        <v>0</v>
      </c>
      <c r="G205" s="90">
        <v>368196</v>
      </c>
      <c r="H205" s="91">
        <v>-1006</v>
      </c>
      <c r="I205" s="96"/>
      <c r="J205" s="97"/>
      <c r="K205" s="93">
        <v>367190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194985</v>
      </c>
      <c r="D206" s="90">
        <v>131091</v>
      </c>
      <c r="E206" s="90">
        <v>126565</v>
      </c>
      <c r="F206" s="91">
        <v>-68420</v>
      </c>
      <c r="G206" s="90">
        <v>108290</v>
      </c>
      <c r="H206" s="91">
        <v>18275</v>
      </c>
      <c r="I206" s="96"/>
      <c r="J206" s="97"/>
      <c r="K206" s="93">
        <v>141365</v>
      </c>
      <c r="L206" s="91">
        <v>-14800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0.53101936327242028</v>
      </c>
      <c r="D207" s="86">
        <v>0.35701135651842369</v>
      </c>
      <c r="E207" s="86">
        <v>0.34468531278084913</v>
      </c>
      <c r="F207" s="100">
        <v>-0.18633405049157115</v>
      </c>
      <c r="G207" s="86">
        <v>0.29410965898597485</v>
      </c>
      <c r="H207" s="100">
        <v>5.0575653794874276E-2</v>
      </c>
      <c r="I207" s="20">
        <v>-0.35089878708618616</v>
      </c>
      <c r="J207" s="86">
        <v>0.17196189329261724</v>
      </c>
      <c r="K207" s="101">
        <v>0.38499142133500369</v>
      </c>
      <c r="L207" s="100">
        <v>-4.0306108554154563E-2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327368.63000005001</v>
      </c>
      <c r="D209" s="90">
        <v>222498</v>
      </c>
      <c r="E209" s="90">
        <v>213055.07384615386</v>
      </c>
      <c r="F209" s="91">
        <v>-114313.55615389615</v>
      </c>
      <c r="G209" s="90">
        <v>179576</v>
      </c>
      <c r="H209" s="91">
        <v>33479.073846153857</v>
      </c>
      <c r="I209" s="21">
        <v>-0.34918909656639574</v>
      </c>
      <c r="J209" s="92">
        <v>0.18643401036972573</v>
      </c>
      <c r="K209" s="93">
        <v>239630.83000000002</v>
      </c>
      <c r="L209" s="91">
        <v>-26575.75615384616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1.6789426366133293</v>
      </c>
      <c r="D210" s="105">
        <v>1.697278989404307</v>
      </c>
      <c r="E210" s="105">
        <v>1.6833648626883724</v>
      </c>
      <c r="F210" s="106">
        <v>4.4222260750430564E-3</v>
      </c>
      <c r="G210" s="105">
        <v>1.6582879305568381</v>
      </c>
      <c r="H210" s="106">
        <v>2.507693213153428E-2</v>
      </c>
      <c r="I210" s="21"/>
      <c r="J210" s="92"/>
      <c r="K210" s="107">
        <v>1.6951213525271462</v>
      </c>
      <c r="L210" s="106">
        <v>-1.1756489838773865E-2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96.433459428045737</v>
      </c>
      <c r="D212" s="105">
        <v>76.280603184993439</v>
      </c>
      <c r="E212" s="105">
        <v>76.063144421524754</v>
      </c>
      <c r="F212" s="106">
        <v>-20.370315006520983</v>
      </c>
      <c r="G212" s="105">
        <v>75.918960014775152</v>
      </c>
      <c r="H212" s="106">
        <v>0.14418440674960209</v>
      </c>
      <c r="I212" s="21">
        <v>-0.2112370034979445</v>
      </c>
      <c r="J212" s="92">
        <v>1.8991883808938681E-3</v>
      </c>
      <c r="K212" s="107">
        <v>77.045595041205388</v>
      </c>
      <c r="L212" s="106">
        <v>-0.98245061968063396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51.208034223637618</v>
      </c>
      <c r="D213" s="108">
        <v>27.233041619118101</v>
      </c>
      <c r="E213" s="108">
        <v>26.217848726028162</v>
      </c>
      <c r="F213" s="109">
        <v>-24.990185497609456</v>
      </c>
      <c r="G213" s="108">
        <v>22.32849944051538</v>
      </c>
      <c r="H213" s="109">
        <v>3.8893492855127825</v>
      </c>
      <c r="I213" s="20">
        <v>-0.48801298226898138</v>
      </c>
      <c r="J213" s="86">
        <v>0.1741876697032092</v>
      </c>
      <c r="K213" s="110">
        <v>29.661893142514774</v>
      </c>
      <c r="L213" s="109">
        <v>-3.4440444164866122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124.87663116562371</v>
      </c>
      <c r="D214" s="113">
        <v>102.91142557306948</v>
      </c>
      <c r="E214" s="113">
        <v>104.81432977802534</v>
      </c>
      <c r="F214" s="119">
        <v>-20.062301387598367</v>
      </c>
      <c r="G214" s="113">
        <v>117.82978215901744</v>
      </c>
      <c r="H214" s="119">
        <v>-13.015452380992102</v>
      </c>
      <c r="I214" s="25">
        <v>-0.16065697160735992</v>
      </c>
      <c r="J214" s="120">
        <v>-0.11045978480573837</v>
      </c>
      <c r="K214" s="115">
        <v>105.34322243865546</v>
      </c>
      <c r="L214" s="119">
        <v>-0.5288926606301203</v>
      </c>
      <c r="M214" s="142"/>
      <c r="N214" s="143"/>
    </row>
  </sheetData>
  <sheetProtection algorithmName="SHA-512" hashValue="v+N7q63Hx7eqSiKrl2bgI1WjpH+lHYEdCBcRcxEgLxUNCUkhs7jy4kGMJ34zdM+Caz55YAOQiWfRWKmTOdelrw==" saltValue="6qUwm9xr1nWcwDj/VHoxI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6174" priority="58">
      <formula>$I155&gt;=0</formula>
    </cfRule>
    <cfRule type="expression" dxfId="6173" priority="59">
      <formula>$I155&lt;0</formula>
    </cfRule>
  </conditionalFormatting>
  <conditionalFormatting sqref="J159">
    <cfRule type="expression" dxfId="6172" priority="56">
      <formula>$J155&gt;=0</formula>
    </cfRule>
    <cfRule type="expression" dxfId="6171" priority="57">
      <formula>$J155&lt;0</formula>
    </cfRule>
  </conditionalFormatting>
  <conditionalFormatting sqref="I174">
    <cfRule type="expression" dxfId="6170" priority="54">
      <formula>$I170&gt;=0</formula>
    </cfRule>
    <cfRule type="expression" dxfId="6169" priority="55">
      <formula>$I170&lt;0</formula>
    </cfRule>
  </conditionalFormatting>
  <conditionalFormatting sqref="J174">
    <cfRule type="expression" dxfId="6168" priority="52">
      <formula>$J170&gt;=0</formula>
    </cfRule>
    <cfRule type="expression" dxfId="6167" priority="53">
      <formula>$J170&lt;0</formula>
    </cfRule>
  </conditionalFormatting>
  <conditionalFormatting sqref="I24">
    <cfRule type="expression" dxfId="6166" priority="94">
      <formula>$I20&gt;=0</formula>
    </cfRule>
    <cfRule type="expression" dxfId="6165" priority="95">
      <formula>$I20&lt;0</formula>
    </cfRule>
  </conditionalFormatting>
  <conditionalFormatting sqref="J24">
    <cfRule type="expression" dxfId="6164" priority="92">
      <formula>$J20&gt;=0</formula>
    </cfRule>
    <cfRule type="expression" dxfId="6163" priority="93">
      <formula>$J20&lt;0</formula>
    </cfRule>
  </conditionalFormatting>
  <conditionalFormatting sqref="I39">
    <cfRule type="expression" dxfId="6162" priority="90">
      <formula>$I35&gt;=0</formula>
    </cfRule>
    <cfRule type="expression" dxfId="6161" priority="91">
      <formula>$I35&lt;0</formula>
    </cfRule>
  </conditionalFormatting>
  <conditionalFormatting sqref="J39">
    <cfRule type="expression" dxfId="6160" priority="88">
      <formula>$J35&gt;=0</formula>
    </cfRule>
    <cfRule type="expression" dxfId="6159" priority="89">
      <formula>$J35&lt;0</formula>
    </cfRule>
  </conditionalFormatting>
  <conditionalFormatting sqref="I54">
    <cfRule type="expression" dxfId="6158" priority="86">
      <formula>$I50&gt;=0</formula>
    </cfRule>
    <cfRule type="expression" dxfId="6157" priority="87">
      <formula>$I50&lt;0</formula>
    </cfRule>
  </conditionalFormatting>
  <conditionalFormatting sqref="J54">
    <cfRule type="expression" dxfId="6156" priority="84">
      <formula>$J50&gt;=0</formula>
    </cfRule>
    <cfRule type="expression" dxfId="6155" priority="85">
      <formula>$J50&lt;0</formula>
    </cfRule>
  </conditionalFormatting>
  <conditionalFormatting sqref="I69">
    <cfRule type="expression" dxfId="6154" priority="82">
      <formula>$I65&gt;=0</formula>
    </cfRule>
    <cfRule type="expression" dxfId="6153" priority="83">
      <formula>$I65&lt;0</formula>
    </cfRule>
  </conditionalFormatting>
  <conditionalFormatting sqref="J69">
    <cfRule type="expression" dxfId="6152" priority="80">
      <formula>$J65&gt;=0</formula>
    </cfRule>
    <cfRule type="expression" dxfId="6151" priority="81">
      <formula>$J65&lt;0</formula>
    </cfRule>
  </conditionalFormatting>
  <conditionalFormatting sqref="I84">
    <cfRule type="expression" dxfId="6150" priority="78">
      <formula>$I80&gt;=0</formula>
    </cfRule>
    <cfRule type="expression" dxfId="6149" priority="79">
      <formula>$I80&lt;0</formula>
    </cfRule>
  </conditionalFormatting>
  <conditionalFormatting sqref="J84">
    <cfRule type="expression" dxfId="6148" priority="76">
      <formula>$J80&gt;=0</formula>
    </cfRule>
    <cfRule type="expression" dxfId="6147" priority="77">
      <formula>$J80&lt;0</formula>
    </cfRule>
  </conditionalFormatting>
  <conditionalFormatting sqref="I99">
    <cfRule type="expression" dxfId="6146" priority="74">
      <formula>$I95&gt;=0</formula>
    </cfRule>
    <cfRule type="expression" dxfId="6145" priority="75">
      <formula>$I95&lt;0</formula>
    </cfRule>
  </conditionalFormatting>
  <conditionalFormatting sqref="J99">
    <cfRule type="expression" dxfId="6144" priority="72">
      <formula>$J95&gt;=0</formula>
    </cfRule>
    <cfRule type="expression" dxfId="6143" priority="73">
      <formula>$J95&lt;0</formula>
    </cfRule>
  </conditionalFormatting>
  <conditionalFormatting sqref="I114">
    <cfRule type="expression" dxfId="6142" priority="70">
      <formula>$I110&gt;=0</formula>
    </cfRule>
    <cfRule type="expression" dxfId="6141" priority="71">
      <formula>$I110&lt;0</formula>
    </cfRule>
  </conditionalFormatting>
  <conditionalFormatting sqref="J114">
    <cfRule type="expression" dxfId="6140" priority="68">
      <formula>$J110&gt;=0</formula>
    </cfRule>
    <cfRule type="expression" dxfId="6139" priority="69">
      <formula>$J110&lt;0</formula>
    </cfRule>
  </conditionalFormatting>
  <conditionalFormatting sqref="I129">
    <cfRule type="expression" dxfId="6138" priority="66">
      <formula>$I125&gt;=0</formula>
    </cfRule>
    <cfRule type="expression" dxfId="6137" priority="67">
      <formula>$I125&lt;0</formula>
    </cfRule>
  </conditionalFormatting>
  <conditionalFormatting sqref="J129">
    <cfRule type="expression" dxfId="6136" priority="64">
      <formula>$J125&gt;=0</formula>
    </cfRule>
    <cfRule type="expression" dxfId="6135" priority="65">
      <formula>$J125&lt;0</formula>
    </cfRule>
  </conditionalFormatting>
  <conditionalFormatting sqref="I144">
    <cfRule type="expression" dxfId="6134" priority="62">
      <formula>$I140&gt;=0</formula>
    </cfRule>
    <cfRule type="expression" dxfId="6133" priority="63">
      <formula>$I140&lt;0</formula>
    </cfRule>
  </conditionalFormatting>
  <conditionalFormatting sqref="J144">
    <cfRule type="expression" dxfId="6132" priority="60">
      <formula>$J140&gt;=0</formula>
    </cfRule>
    <cfRule type="expression" dxfId="6131" priority="61">
      <formula>$J140&lt;0</formula>
    </cfRule>
  </conditionalFormatting>
  <conditionalFormatting sqref="I189">
    <cfRule type="expression" dxfId="6130" priority="50">
      <formula>$I185&gt;=0</formula>
    </cfRule>
    <cfRule type="expression" dxfId="6129" priority="51">
      <formula>$I185&lt;0</formula>
    </cfRule>
  </conditionalFormatting>
  <conditionalFormatting sqref="J189">
    <cfRule type="expression" dxfId="6128" priority="48">
      <formula>$J185&gt;=0</formula>
    </cfRule>
    <cfRule type="expression" dxfId="6127" priority="49">
      <formula>$J185&lt;0</formula>
    </cfRule>
  </conditionalFormatting>
  <conditionalFormatting sqref="I204">
    <cfRule type="expression" dxfId="6126" priority="46">
      <formula>$I200&gt;=0</formula>
    </cfRule>
    <cfRule type="expression" dxfId="6125" priority="47">
      <formula>$I200&lt;0</formula>
    </cfRule>
  </conditionalFormatting>
  <conditionalFormatting sqref="J204">
    <cfRule type="expression" dxfId="6124" priority="44">
      <formula>$J200&gt;=0</formula>
    </cfRule>
    <cfRule type="expression" dxfId="6123" priority="45">
      <formula>$J200&lt;0</formula>
    </cfRule>
  </conditionalFormatting>
  <conditionalFormatting sqref="I9">
    <cfRule type="expression" dxfId="6122" priority="42">
      <formula>$I5&gt;=0</formula>
    </cfRule>
    <cfRule type="expression" dxfId="6121" priority="43">
      <formula>$I5&lt;0</formula>
    </cfRule>
  </conditionalFormatting>
  <conditionalFormatting sqref="J9">
    <cfRule type="expression" dxfId="6120" priority="40">
      <formula>$J5&gt;=0</formula>
    </cfRule>
    <cfRule type="expression" dxfId="6119" priority="41">
      <formula>$J5&lt;0</formula>
    </cfRule>
  </conditionalFormatting>
  <conditionalFormatting sqref="L207">
    <cfRule type="cellIs" dxfId="6118" priority="39" operator="lessThan">
      <formula>0</formula>
    </cfRule>
  </conditionalFormatting>
  <conditionalFormatting sqref="H207">
    <cfRule type="cellIs" dxfId="6117" priority="38" operator="lessThan">
      <formula>0</formula>
    </cfRule>
  </conditionalFormatting>
  <conditionalFormatting sqref="F207">
    <cfRule type="cellIs" dxfId="6116" priority="37" operator="lessThan">
      <formula>0</formula>
    </cfRule>
  </conditionalFormatting>
  <conditionalFormatting sqref="F192">
    <cfRule type="cellIs" dxfId="6115" priority="36" operator="lessThan">
      <formula>0</formula>
    </cfRule>
  </conditionalFormatting>
  <conditionalFormatting sqref="H192">
    <cfRule type="cellIs" dxfId="6114" priority="35" operator="lessThan">
      <formula>0</formula>
    </cfRule>
  </conditionalFormatting>
  <conditionalFormatting sqref="L192">
    <cfRule type="cellIs" dxfId="6113" priority="34" operator="lessThan">
      <formula>0</formula>
    </cfRule>
  </conditionalFormatting>
  <conditionalFormatting sqref="L177">
    <cfRule type="cellIs" dxfId="6112" priority="33" operator="lessThan">
      <formula>0</formula>
    </cfRule>
  </conditionalFormatting>
  <conditionalFormatting sqref="H177">
    <cfRule type="cellIs" dxfId="6111" priority="32" operator="lessThan">
      <formula>0</formula>
    </cfRule>
  </conditionalFormatting>
  <conditionalFormatting sqref="F177">
    <cfRule type="cellIs" dxfId="6110" priority="31" operator="lessThan">
      <formula>0</formula>
    </cfRule>
  </conditionalFormatting>
  <conditionalFormatting sqref="F162">
    <cfRule type="cellIs" dxfId="6109" priority="30" operator="lessThan">
      <formula>0</formula>
    </cfRule>
  </conditionalFormatting>
  <conditionalFormatting sqref="H162">
    <cfRule type="cellIs" dxfId="6108" priority="29" operator="lessThan">
      <formula>0</formula>
    </cfRule>
  </conditionalFormatting>
  <conditionalFormatting sqref="L162">
    <cfRule type="cellIs" dxfId="6107" priority="28" operator="lessThan">
      <formula>0</formula>
    </cfRule>
  </conditionalFormatting>
  <conditionalFormatting sqref="L147">
    <cfRule type="cellIs" dxfId="6106" priority="27" operator="lessThan">
      <formula>0</formula>
    </cfRule>
  </conditionalFormatting>
  <conditionalFormatting sqref="H147">
    <cfRule type="cellIs" dxfId="6105" priority="26" operator="lessThan">
      <formula>0</formula>
    </cfRule>
  </conditionalFormatting>
  <conditionalFormatting sqref="F147">
    <cfRule type="cellIs" dxfId="6104" priority="25" operator="lessThan">
      <formula>0</formula>
    </cfRule>
  </conditionalFormatting>
  <conditionalFormatting sqref="F132">
    <cfRule type="cellIs" dxfId="6103" priority="24" operator="lessThan">
      <formula>0</formula>
    </cfRule>
  </conditionalFormatting>
  <conditionalFormatting sqref="H132">
    <cfRule type="cellIs" dxfId="6102" priority="23" operator="lessThan">
      <formula>0</formula>
    </cfRule>
  </conditionalFormatting>
  <conditionalFormatting sqref="L132">
    <cfRule type="cellIs" dxfId="6101" priority="22" operator="lessThan">
      <formula>0</formula>
    </cfRule>
  </conditionalFormatting>
  <conditionalFormatting sqref="L117">
    <cfRule type="cellIs" dxfId="6100" priority="21" operator="lessThan">
      <formula>0</formula>
    </cfRule>
  </conditionalFormatting>
  <conditionalFormatting sqref="H117">
    <cfRule type="cellIs" dxfId="6099" priority="20" operator="lessThan">
      <formula>0</formula>
    </cfRule>
  </conditionalFormatting>
  <conditionalFormatting sqref="F117">
    <cfRule type="cellIs" dxfId="6098" priority="19" operator="lessThan">
      <formula>0</formula>
    </cfRule>
  </conditionalFormatting>
  <conditionalFormatting sqref="F102">
    <cfRule type="cellIs" dxfId="6097" priority="18" operator="lessThan">
      <formula>0</formula>
    </cfRule>
  </conditionalFormatting>
  <conditionalFormatting sqref="H102">
    <cfRule type="cellIs" dxfId="6096" priority="17" operator="lessThan">
      <formula>0</formula>
    </cfRule>
  </conditionalFormatting>
  <conditionalFormatting sqref="L102">
    <cfRule type="cellIs" dxfId="6095" priority="16" operator="lessThan">
      <formula>0</formula>
    </cfRule>
  </conditionalFormatting>
  <conditionalFormatting sqref="L87">
    <cfRule type="cellIs" dxfId="6094" priority="15" operator="lessThan">
      <formula>0</formula>
    </cfRule>
  </conditionalFormatting>
  <conditionalFormatting sqref="H87">
    <cfRule type="cellIs" dxfId="6093" priority="14" operator="lessThan">
      <formula>0</formula>
    </cfRule>
  </conditionalFormatting>
  <conditionalFormatting sqref="F87">
    <cfRule type="cellIs" dxfId="6092" priority="13" operator="lessThan">
      <formula>0</formula>
    </cfRule>
  </conditionalFormatting>
  <conditionalFormatting sqref="F72">
    <cfRule type="cellIs" dxfId="6091" priority="12" operator="lessThan">
      <formula>0</formula>
    </cfRule>
  </conditionalFormatting>
  <conditionalFormatting sqref="H72">
    <cfRule type="cellIs" dxfId="6090" priority="11" operator="lessThan">
      <formula>0</formula>
    </cfRule>
  </conditionalFormatting>
  <conditionalFormatting sqref="L72">
    <cfRule type="cellIs" dxfId="6089" priority="10" operator="lessThan">
      <formula>0</formula>
    </cfRule>
  </conditionalFormatting>
  <conditionalFormatting sqref="L57">
    <cfRule type="cellIs" dxfId="6088" priority="9" operator="lessThan">
      <formula>0</formula>
    </cfRule>
  </conditionalFormatting>
  <conditionalFormatting sqref="H57">
    <cfRule type="cellIs" dxfId="6087" priority="8" operator="lessThan">
      <formula>0</formula>
    </cfRule>
  </conditionalFormatting>
  <conditionalFormatting sqref="F57">
    <cfRule type="cellIs" dxfId="6086" priority="7" operator="lessThan">
      <formula>0</formula>
    </cfRule>
  </conditionalFormatting>
  <conditionalFormatting sqref="F42">
    <cfRule type="cellIs" dxfId="6085" priority="6" operator="lessThan">
      <formula>0</formula>
    </cfRule>
  </conditionalFormatting>
  <conditionalFormatting sqref="H42">
    <cfRule type="cellIs" dxfId="6084" priority="5" operator="lessThan">
      <formula>0</formula>
    </cfRule>
  </conditionalFormatting>
  <conditionalFormatting sqref="L42">
    <cfRule type="cellIs" dxfId="6083" priority="4" operator="lessThan">
      <formula>0</formula>
    </cfRule>
  </conditionalFormatting>
  <conditionalFormatting sqref="L27">
    <cfRule type="cellIs" dxfId="6082" priority="3" operator="lessThan">
      <formula>0</formula>
    </cfRule>
  </conditionalFormatting>
  <conditionalFormatting sqref="H27">
    <cfRule type="cellIs" dxfId="6081" priority="2" operator="lessThan">
      <formula>0</formula>
    </cfRule>
  </conditionalFormatting>
  <conditionalFormatting sqref="F27">
    <cfRule type="cellIs" dxfId="6080" priority="1" operator="lessThan">
      <formula>0</formula>
    </cfRule>
  </conditionalFormatting>
  <dataValidations count="2">
    <dataValidation type="list" allowBlank="1" showInputMessage="1" showErrorMessage="1" sqref="B3:B4" xr:uid="{53017847-3DF4-4950-B149-5862D7CF51DE}">
      <formula1>region_list</formula1>
    </dataValidation>
    <dataValidation type="list" allowBlank="1" showInputMessage="1" showErrorMessage="1" sqref="B5" xr:uid="{E8D2A8E4-B653-414C-8F42-60C9311D387E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09CE3-1AE1-427C-B4FA-120C0A4C3D1C}">
  <sheetPr codeName="Tabelle15">
    <tabColor rgb="FFFF99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145</v>
      </c>
      <c r="N1" s="73" t="s">
        <v>28</v>
      </c>
    </row>
    <row r="2" spans="1:14" ht="15.75" thickBot="1" x14ac:dyDescent="0.3">
      <c r="M2" s="72">
        <v>290</v>
      </c>
      <c r="N2" s="73" t="s">
        <v>29</v>
      </c>
    </row>
    <row r="3" spans="1:14" s="70" customFormat="1" ht="13.5" customHeight="1" thickBot="1" x14ac:dyDescent="0.25">
      <c r="A3" s="144"/>
      <c r="B3" s="146" t="s">
        <v>48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62.697019471138752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3463716</v>
      </c>
      <c r="D5" s="84">
        <v>1640108</v>
      </c>
      <c r="E5" s="84">
        <v>1677746</v>
      </c>
      <c r="F5" s="85">
        <v>-1785970</v>
      </c>
      <c r="G5" s="84">
        <v>1706633</v>
      </c>
      <c r="H5" s="85">
        <v>-28887</v>
      </c>
      <c r="I5" s="20">
        <v>-0.515622527943977</v>
      </c>
      <c r="J5" s="86">
        <v>-1.6926310460421146E-2</v>
      </c>
      <c r="K5" s="87">
        <v>1857984</v>
      </c>
      <c r="L5" s="85">
        <v>-180238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3005312</v>
      </c>
      <c r="D6" s="90">
        <v>1345455</v>
      </c>
      <c r="E6" s="90">
        <v>1353087</v>
      </c>
      <c r="F6" s="91">
        <v>-1652225</v>
      </c>
      <c r="G6" s="90">
        <v>1364724</v>
      </c>
      <c r="H6" s="91">
        <v>-11637</v>
      </c>
      <c r="I6" s="21">
        <v>-0.54976821042207935</v>
      </c>
      <c r="J6" s="92">
        <v>-8.526998865704738E-3</v>
      </c>
      <c r="K6" s="93">
        <v>1500186</v>
      </c>
      <c r="L6" s="91">
        <v>-147099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308828</v>
      </c>
      <c r="D7" s="90">
        <v>160561</v>
      </c>
      <c r="E7" s="90">
        <v>180797</v>
      </c>
      <c r="F7" s="91">
        <v>-128031</v>
      </c>
      <c r="G7" s="90">
        <v>140869</v>
      </c>
      <c r="H7" s="91">
        <v>39928</v>
      </c>
      <c r="I7" s="21">
        <v>-0.41457057002603392</v>
      </c>
      <c r="J7" s="92">
        <v>0.28344064343468034</v>
      </c>
      <c r="K7" s="93">
        <v>200726</v>
      </c>
      <c r="L7" s="91">
        <v>-19929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149576</v>
      </c>
      <c r="D8" s="90">
        <v>134092</v>
      </c>
      <c r="E8" s="90">
        <v>143862</v>
      </c>
      <c r="F8" s="91">
        <v>-5714</v>
      </c>
      <c r="G8" s="90">
        <v>201040</v>
      </c>
      <c r="H8" s="91">
        <v>-57178</v>
      </c>
      <c r="I8" s="21">
        <v>-3.8201315719099349E-2</v>
      </c>
      <c r="J8" s="92">
        <v>-0.28441106247512937</v>
      </c>
      <c r="K8" s="93">
        <v>157072</v>
      </c>
      <c r="L8" s="91">
        <v>-13210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52925</v>
      </c>
      <c r="D10" s="90">
        <v>52925</v>
      </c>
      <c r="E10" s="90">
        <v>52925</v>
      </c>
      <c r="F10" s="91">
        <v>0</v>
      </c>
      <c r="G10" s="90">
        <v>53070</v>
      </c>
      <c r="H10" s="91">
        <v>-145</v>
      </c>
      <c r="I10" s="96"/>
      <c r="J10" s="97"/>
      <c r="K10" s="93">
        <v>52925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31059</v>
      </c>
      <c r="D11" s="90">
        <v>17851</v>
      </c>
      <c r="E11" s="90">
        <v>17981</v>
      </c>
      <c r="F11" s="91">
        <v>-13078</v>
      </c>
      <c r="G11" s="90">
        <v>18658</v>
      </c>
      <c r="H11" s="91">
        <v>-677</v>
      </c>
      <c r="I11" s="96"/>
      <c r="J11" s="97"/>
      <c r="K11" s="93">
        <v>19656</v>
      </c>
      <c r="L11" s="91">
        <v>-1675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0.58684931506849314</v>
      </c>
      <c r="D12" s="86">
        <v>0.33728861596598964</v>
      </c>
      <c r="E12" s="86">
        <v>0.33974492205951817</v>
      </c>
      <c r="F12" s="100">
        <v>-0.24710439300897497</v>
      </c>
      <c r="G12" s="86">
        <v>0.35157339363105333</v>
      </c>
      <c r="H12" s="100">
        <v>-1.182847157153516E-2</v>
      </c>
      <c r="I12" s="20">
        <v>-0.42106957725618988</v>
      </c>
      <c r="J12" s="86">
        <v>-3.3644387731877501E-2</v>
      </c>
      <c r="K12" s="101">
        <v>0.371393481341521</v>
      </c>
      <c r="L12" s="100">
        <v>-3.1648559282002831E-2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49430</v>
      </c>
      <c r="D14" s="90">
        <v>28484</v>
      </c>
      <c r="E14" s="90">
        <v>29012</v>
      </c>
      <c r="F14" s="91">
        <v>-20418</v>
      </c>
      <c r="G14" s="90">
        <v>26509</v>
      </c>
      <c r="H14" s="91">
        <v>2503</v>
      </c>
      <c r="I14" s="21">
        <v>-0.4130689864454784</v>
      </c>
      <c r="J14" s="92">
        <v>9.4420762759817478E-2</v>
      </c>
      <c r="K14" s="93">
        <v>31935</v>
      </c>
      <c r="L14" s="91">
        <v>-2923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1.5914871695804758</v>
      </c>
      <c r="D15" s="105">
        <v>1.5956529045991821</v>
      </c>
      <c r="E15" s="105">
        <v>1.613480896501863</v>
      </c>
      <c r="F15" s="106">
        <v>2.1993726921387236E-2</v>
      </c>
      <c r="G15" s="105">
        <v>1.4207846500160788</v>
      </c>
      <c r="H15" s="106">
        <v>0.19269624648578421</v>
      </c>
      <c r="I15" s="21"/>
      <c r="J15" s="92"/>
      <c r="K15" s="107">
        <v>1.6246947496947497</v>
      </c>
      <c r="L15" s="106">
        <v>-1.1213853192886702E-2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96.761389613316595</v>
      </c>
      <c r="D17" s="105">
        <v>75.371407764270913</v>
      </c>
      <c r="E17" s="105">
        <v>75.250931538846558</v>
      </c>
      <c r="F17" s="106">
        <v>-21.510458074470037</v>
      </c>
      <c r="G17" s="105">
        <v>73.144174080823234</v>
      </c>
      <c r="H17" s="106">
        <v>2.1067574580233241</v>
      </c>
      <c r="I17" s="20">
        <v>-0.22230414590397429</v>
      </c>
      <c r="J17" s="86">
        <v>2.880280602656593E-2</v>
      </c>
      <c r="K17" s="107">
        <v>76.322039072039075</v>
      </c>
      <c r="L17" s="106">
        <v>-1.0711075331925173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56.78435521965045</v>
      </c>
      <c r="D18" s="108">
        <v>25.421917808219177</v>
      </c>
      <c r="E18" s="108">
        <v>25.566121870571564</v>
      </c>
      <c r="F18" s="109">
        <v>-31.218233349078886</v>
      </c>
      <c r="G18" s="108">
        <v>25.715545505935555</v>
      </c>
      <c r="H18" s="109">
        <v>-0.14942363536399128</v>
      </c>
      <c r="I18" s="20">
        <v>-0.54976821042207935</v>
      </c>
      <c r="J18" s="86">
        <v>-5.8106344790352926E-3</v>
      </c>
      <c r="K18" s="110">
        <v>28.345507794048181</v>
      </c>
      <c r="L18" s="109">
        <v>-2.7793859234766174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111.52052545155993</v>
      </c>
      <c r="D19" s="113">
        <v>91.877653912946059</v>
      </c>
      <c r="E19" s="113">
        <v>93.306601412602191</v>
      </c>
      <c r="F19" s="106">
        <v>-18.213924038957742</v>
      </c>
      <c r="G19" s="113">
        <v>91.469235716582702</v>
      </c>
      <c r="H19" s="106">
        <v>1.8373656960194893</v>
      </c>
      <c r="I19" s="38">
        <v>-0.16332351345375562</v>
      </c>
      <c r="J19" s="114">
        <v>2.0087253179993381E-2</v>
      </c>
      <c r="K19" s="115">
        <v>94.52503052503053</v>
      </c>
      <c r="L19" s="106">
        <v>-1.2184291124283391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2259.66</v>
      </c>
      <c r="E20" s="84">
        <v>2259.66</v>
      </c>
      <c r="F20" s="118">
        <v>2259.66</v>
      </c>
      <c r="G20" s="84">
        <v>294081.78000000003</v>
      </c>
      <c r="H20" s="118">
        <v>-291822.12000000005</v>
      </c>
      <c r="I20" s="20">
        <v>0</v>
      </c>
      <c r="J20" s="86">
        <v>-0.99231621897827194</v>
      </c>
      <c r="K20" s="87">
        <v>2259.66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244986.75</v>
      </c>
      <c r="H21" s="91">
        <v>-244986.75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32562</v>
      </c>
      <c r="H22" s="91">
        <v>-32562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2259.66</v>
      </c>
      <c r="E23" s="90">
        <v>2259.66</v>
      </c>
      <c r="F23" s="91">
        <v>2259.66</v>
      </c>
      <c r="G23" s="90">
        <v>16533.03</v>
      </c>
      <c r="H23" s="91">
        <v>-14273.369999999999</v>
      </c>
      <c r="I23" s="21">
        <v>0</v>
      </c>
      <c r="J23" s="92">
        <v>-0.86332450857465326</v>
      </c>
      <c r="K23" s="93">
        <v>2259.66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4495</v>
      </c>
      <c r="D25" s="90">
        <v>4495</v>
      </c>
      <c r="E25" s="90">
        <v>4495</v>
      </c>
      <c r="F25" s="91">
        <v>0</v>
      </c>
      <c r="G25" s="90">
        <v>4495</v>
      </c>
      <c r="H25" s="91">
        <v>0</v>
      </c>
      <c r="I25" s="96"/>
      <c r="J25" s="97"/>
      <c r="K25" s="93">
        <v>4495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3430</v>
      </c>
      <c r="H26" s="91">
        <v>-3430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0.76307007786429371</v>
      </c>
      <c r="H27" s="100">
        <v>-0.76307007786429371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5154</v>
      </c>
      <c r="H29" s="91">
        <v>-5154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1.5026239067055394</v>
      </c>
      <c r="H30" s="106">
        <v>-1.5026239067055394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71.424708454810499</v>
      </c>
      <c r="H32" s="106">
        <v>-71.424708454810499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54.502057842046717</v>
      </c>
      <c r="H33" s="109">
        <v>-54.502057842046717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85.738128279883384</v>
      </c>
      <c r="H34" s="119">
        <v>-85.738128279883384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2183.11</v>
      </c>
      <c r="E35" s="84">
        <v>2183.11</v>
      </c>
      <c r="F35" s="118">
        <v>2183.11</v>
      </c>
      <c r="G35" s="84">
        <v>343769.66000000003</v>
      </c>
      <c r="H35" s="118">
        <v>-341586.55000000005</v>
      </c>
      <c r="I35" s="20">
        <v>0</v>
      </c>
      <c r="J35" s="86">
        <v>-0.99364949774799793</v>
      </c>
      <c r="K35" s="87">
        <v>2183.11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-92.52</v>
      </c>
      <c r="E36" s="90">
        <v>-92.52</v>
      </c>
      <c r="F36" s="91">
        <v>-92.52</v>
      </c>
      <c r="G36" s="90">
        <v>294785.65000000002</v>
      </c>
      <c r="H36" s="91">
        <v>-294878.17000000004</v>
      </c>
      <c r="I36" s="21">
        <v>0</v>
      </c>
      <c r="J36" s="92">
        <v>-1.0003138551690016</v>
      </c>
      <c r="K36" s="93">
        <v>-92.52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32902.880000000012</v>
      </c>
      <c r="H37" s="91">
        <v>-32902.880000000012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2275.63</v>
      </c>
      <c r="E38" s="90">
        <v>2275.63</v>
      </c>
      <c r="F38" s="91">
        <v>2275.63</v>
      </c>
      <c r="G38" s="90">
        <v>16081.13</v>
      </c>
      <c r="H38" s="91">
        <v>-13805.5</v>
      </c>
      <c r="I38" s="21">
        <v>0</v>
      </c>
      <c r="J38" s="92">
        <v>-0.85849066576789068</v>
      </c>
      <c r="K38" s="93">
        <v>2275.63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4060</v>
      </c>
      <c r="D40" s="90">
        <v>4060</v>
      </c>
      <c r="E40" s="90">
        <v>4060</v>
      </c>
      <c r="F40" s="91">
        <v>0</v>
      </c>
      <c r="G40" s="90">
        <v>4205</v>
      </c>
      <c r="H40" s="91">
        <v>-145</v>
      </c>
      <c r="I40" s="96"/>
      <c r="J40" s="97"/>
      <c r="K40" s="93">
        <v>4060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3535</v>
      </c>
      <c r="H41" s="91">
        <v>-3535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0.84066587395957193</v>
      </c>
      <c r="H42" s="100">
        <v>-0.84066587395957193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5184</v>
      </c>
      <c r="H44" s="91">
        <v>-5184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1.4664780763790666</v>
      </c>
      <c r="H45" s="106">
        <v>-1.4664780763790666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83.390565770862807</v>
      </c>
      <c r="H47" s="106">
        <v>-83.390565770862807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-2.2788177339901478E-2</v>
      </c>
      <c r="E48" s="108">
        <v>-2.2788177339901478E-2</v>
      </c>
      <c r="F48" s="109">
        <v>-2.2788177339901478E-2</v>
      </c>
      <c r="G48" s="108">
        <v>70.103602853745542</v>
      </c>
      <c r="H48" s="109">
        <v>-70.126391031085447</v>
      </c>
      <c r="I48" s="20">
        <v>0</v>
      </c>
      <c r="J48" s="86">
        <v>-1.0003250642821802</v>
      </c>
      <c r="K48" s="110">
        <v>-2.2788177339901478E-2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97.247428571428586</v>
      </c>
      <c r="H49" s="119">
        <v>-97.247428571428586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2306.7199999999998</v>
      </c>
      <c r="E50" s="84">
        <v>2306.7199999999998</v>
      </c>
      <c r="F50" s="118">
        <v>2306.7199999999998</v>
      </c>
      <c r="G50" s="84">
        <v>193407.53</v>
      </c>
      <c r="H50" s="118">
        <v>-191100.81</v>
      </c>
      <c r="I50" s="20">
        <v>0</v>
      </c>
      <c r="J50" s="86">
        <v>-0.98807326684746966</v>
      </c>
      <c r="K50" s="87">
        <v>2306.7200000000012</v>
      </c>
      <c r="L50" s="118">
        <v>-1.3642420526593924E-12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126191.96</v>
      </c>
      <c r="H51" s="91">
        <v>-126191.96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12616.07</v>
      </c>
      <c r="H52" s="91">
        <v>-12616.07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2306.7199999999998</v>
      </c>
      <c r="E53" s="90">
        <v>2306.7199999999998</v>
      </c>
      <c r="F53" s="91">
        <v>2306.7199999999998</v>
      </c>
      <c r="G53" s="90">
        <v>54599.5</v>
      </c>
      <c r="H53" s="91">
        <v>-52292.78</v>
      </c>
      <c r="I53" s="21">
        <v>0</v>
      </c>
      <c r="J53" s="92">
        <v>-0.95775199406587974</v>
      </c>
      <c r="K53" s="93">
        <v>2306.7200000000012</v>
      </c>
      <c r="L53" s="91">
        <v>-1.3642420526593924E-12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4495</v>
      </c>
      <c r="D55" s="90">
        <v>4495</v>
      </c>
      <c r="E55" s="90">
        <v>4495</v>
      </c>
      <c r="F55" s="91">
        <v>0</v>
      </c>
      <c r="G55" s="90">
        <v>4495</v>
      </c>
      <c r="H55" s="91">
        <v>0</v>
      </c>
      <c r="I55" s="96"/>
      <c r="J55" s="97"/>
      <c r="K55" s="93">
        <v>4495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1445</v>
      </c>
      <c r="H56" s="91">
        <v>-1445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0.32146829810901001</v>
      </c>
      <c r="H57" s="100">
        <v>-0.32146829810901001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1978</v>
      </c>
      <c r="H59" s="91">
        <v>-1978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1.3688581314878894</v>
      </c>
      <c r="H60" s="106">
        <v>-1.3688581314878894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87.330076124567483</v>
      </c>
      <c r="H62" s="106">
        <v>-87.330076124567483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28.073850945494996</v>
      </c>
      <c r="H63" s="109">
        <v>-28.073850945494996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133.84604152249136</v>
      </c>
      <c r="H64" s="119">
        <v>-133.84604152249136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330376.62711091351</v>
      </c>
      <c r="D65" s="84">
        <v>2371.09</v>
      </c>
      <c r="E65" s="84">
        <v>2371.09</v>
      </c>
      <c r="F65" s="118">
        <v>-328005.53711091354</v>
      </c>
      <c r="G65" s="84">
        <v>67211.64</v>
      </c>
      <c r="H65" s="118">
        <v>-64840.55</v>
      </c>
      <c r="I65" s="20">
        <v>-0.99282306977725765</v>
      </c>
      <c r="J65" s="86">
        <v>-0.96472203326685679</v>
      </c>
      <c r="K65" s="87">
        <v>2371.0900000000011</v>
      </c>
      <c r="L65" s="118">
        <v>-9.0949470177292824E-13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284013.632850233</v>
      </c>
      <c r="D66" s="90">
        <v>-3.27</v>
      </c>
      <c r="E66" s="90">
        <v>-3.27</v>
      </c>
      <c r="F66" s="91">
        <v>-284016.90285023302</v>
      </c>
      <c r="G66" s="90">
        <v>56470.14</v>
      </c>
      <c r="H66" s="91">
        <v>-56473.409999999996</v>
      </c>
      <c r="I66" s="21">
        <v>-1.000011513531823</v>
      </c>
      <c r="J66" s="92">
        <v>-1.0000579067096345</v>
      </c>
      <c r="K66" s="93">
        <v>-3.27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32445.095493954999</v>
      </c>
      <c r="D67" s="90">
        <v>0</v>
      </c>
      <c r="E67" s="90">
        <v>0</v>
      </c>
      <c r="F67" s="91">
        <v>-32445.095493954999</v>
      </c>
      <c r="G67" s="90">
        <v>2687.9</v>
      </c>
      <c r="H67" s="91">
        <v>-2687.9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13917.898766725521</v>
      </c>
      <c r="D68" s="90">
        <v>2374.36</v>
      </c>
      <c r="E68" s="90">
        <v>2374.36</v>
      </c>
      <c r="F68" s="91">
        <v>-11543.53876672552</v>
      </c>
      <c r="G68" s="90">
        <v>8053.6</v>
      </c>
      <c r="H68" s="91">
        <v>-5679.24</v>
      </c>
      <c r="I68" s="21">
        <v>-0.82940240909952978</v>
      </c>
      <c r="J68" s="92">
        <v>-0.7051802920433099</v>
      </c>
      <c r="K68" s="93">
        <v>2374.360000000001</v>
      </c>
      <c r="L68" s="91">
        <v>-9.0949470177292824E-13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4350</v>
      </c>
      <c r="D70" s="90">
        <v>4350</v>
      </c>
      <c r="E70" s="90">
        <v>4350</v>
      </c>
      <c r="F70" s="91">
        <v>0</v>
      </c>
      <c r="G70" s="90">
        <v>4350</v>
      </c>
      <c r="H70" s="91">
        <v>0</v>
      </c>
      <c r="I70" s="96"/>
      <c r="J70" s="97"/>
      <c r="K70" s="93">
        <v>4350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3061</v>
      </c>
      <c r="D71" s="90">
        <v>0</v>
      </c>
      <c r="E71" s="90">
        <v>0</v>
      </c>
      <c r="F71" s="91">
        <v>-3061</v>
      </c>
      <c r="G71" s="90">
        <v>881</v>
      </c>
      <c r="H71" s="91">
        <v>-881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0.70367816091954027</v>
      </c>
      <c r="D72" s="86">
        <v>0</v>
      </c>
      <c r="E72" s="86">
        <v>0</v>
      </c>
      <c r="F72" s="100">
        <v>-0.70367816091954027</v>
      </c>
      <c r="G72" s="86">
        <v>0.2025287356321839</v>
      </c>
      <c r="H72" s="100">
        <v>-0.2025287356321839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4797.8599999999997</v>
      </c>
      <c r="D74" s="90">
        <v>0</v>
      </c>
      <c r="E74" s="90">
        <v>0</v>
      </c>
      <c r="F74" s="91">
        <v>-4797.8599999999997</v>
      </c>
      <c r="G74" s="90">
        <v>912</v>
      </c>
      <c r="H74" s="91">
        <v>-912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1.5674158771643252</v>
      </c>
      <c r="D75" s="105">
        <v>0</v>
      </c>
      <c r="E75" s="105">
        <v>0</v>
      </c>
      <c r="F75" s="106">
        <v>-1.5674158771643252</v>
      </c>
      <c r="G75" s="105">
        <v>1.0351872871736663</v>
      </c>
      <c r="H75" s="106">
        <v>-1.0351872871736663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92.784590934411298</v>
      </c>
      <c r="D77" s="105">
        <v>0</v>
      </c>
      <c r="E77" s="105">
        <v>0</v>
      </c>
      <c r="F77" s="106">
        <v>-92.784590934411298</v>
      </c>
      <c r="G77" s="105">
        <v>64.097775255391596</v>
      </c>
      <c r="H77" s="106">
        <v>-64.097775255391596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65.290490310398397</v>
      </c>
      <c r="D78" s="108">
        <v>-7.5172413793103449E-4</v>
      </c>
      <c r="E78" s="108">
        <v>-7.5172413793103449E-4</v>
      </c>
      <c r="F78" s="109">
        <v>-65.291242034536324</v>
      </c>
      <c r="G78" s="108">
        <v>12.981641379310345</v>
      </c>
      <c r="H78" s="109">
        <v>-12.982393103448276</v>
      </c>
      <c r="I78" s="20">
        <v>-1.000011513531823</v>
      </c>
      <c r="J78" s="86">
        <v>-1.0000579067096345</v>
      </c>
      <c r="K78" s="110">
        <v>-7.5172413793103449E-4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107.93094645897207</v>
      </c>
      <c r="D79" s="113">
        <v>0</v>
      </c>
      <c r="E79" s="113">
        <v>0</v>
      </c>
      <c r="F79" s="119">
        <v>-107.93094645897207</v>
      </c>
      <c r="G79" s="113">
        <v>76.290170261066962</v>
      </c>
      <c r="H79" s="119">
        <v>-76.290170261066962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390884.95242794818</v>
      </c>
      <c r="D80" s="84">
        <v>1892.77</v>
      </c>
      <c r="E80" s="84">
        <v>1892.77</v>
      </c>
      <c r="F80" s="118">
        <v>-388992.18242794817</v>
      </c>
      <c r="G80" s="84">
        <v>83583.600000000006</v>
      </c>
      <c r="H80" s="118">
        <v>-81690.83</v>
      </c>
      <c r="I80" s="20">
        <v>-0.995157731224384</v>
      </c>
      <c r="J80" s="86">
        <v>-0.97735476816026112</v>
      </c>
      <c r="K80" s="87">
        <v>1892.77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337939.36385103862</v>
      </c>
      <c r="D81" s="90">
        <v>3.27</v>
      </c>
      <c r="E81" s="90">
        <v>3.27</v>
      </c>
      <c r="F81" s="91">
        <v>-337936.0938510386</v>
      </c>
      <c r="G81" s="90">
        <v>71381.8</v>
      </c>
      <c r="H81" s="91">
        <v>-71378.53</v>
      </c>
      <c r="I81" s="21">
        <v>-0.99999032370789032</v>
      </c>
      <c r="J81" s="92">
        <v>-0.99995419000361441</v>
      </c>
      <c r="K81" s="93">
        <v>3.27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37705.700141879999</v>
      </c>
      <c r="D82" s="90">
        <v>0</v>
      </c>
      <c r="E82" s="90">
        <v>0</v>
      </c>
      <c r="F82" s="91">
        <v>-37705.700141879999</v>
      </c>
      <c r="G82" s="90">
        <v>2002.91</v>
      </c>
      <c r="H82" s="91">
        <v>-2002.91</v>
      </c>
      <c r="I82" s="21">
        <v>-1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15239.888435029568</v>
      </c>
      <c r="D83" s="90">
        <v>1889.5</v>
      </c>
      <c r="E83" s="90">
        <v>1889.5</v>
      </c>
      <c r="F83" s="91">
        <v>-13350.388435029568</v>
      </c>
      <c r="G83" s="90">
        <v>10198.89</v>
      </c>
      <c r="H83" s="91">
        <v>-8309.39</v>
      </c>
      <c r="I83" s="21">
        <v>-0.87601615273922218</v>
      </c>
      <c r="J83" s="92">
        <v>-0.8147347407413944</v>
      </c>
      <c r="K83" s="93">
        <v>1889.5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4495</v>
      </c>
      <c r="D85" s="90">
        <v>4495</v>
      </c>
      <c r="E85" s="90">
        <v>4495</v>
      </c>
      <c r="F85" s="91">
        <v>0</v>
      </c>
      <c r="G85" s="90">
        <v>4495</v>
      </c>
      <c r="H85" s="91">
        <v>0</v>
      </c>
      <c r="I85" s="96"/>
      <c r="J85" s="97"/>
      <c r="K85" s="93">
        <v>4495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3421</v>
      </c>
      <c r="D86" s="90">
        <v>0</v>
      </c>
      <c r="E86" s="90">
        <v>0</v>
      </c>
      <c r="F86" s="91">
        <v>-3421</v>
      </c>
      <c r="G86" s="90">
        <v>1018</v>
      </c>
      <c r="H86" s="91">
        <v>-1018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0.7610678531701891</v>
      </c>
      <c r="D87" s="86">
        <v>0</v>
      </c>
      <c r="E87" s="86">
        <v>0</v>
      </c>
      <c r="F87" s="100">
        <v>-0.7610678531701891</v>
      </c>
      <c r="G87" s="86">
        <v>0.2264738598442714</v>
      </c>
      <c r="H87" s="100">
        <v>-0.2264738598442714</v>
      </c>
      <c r="I87" s="20">
        <v>-1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5492.13</v>
      </c>
      <c r="D89" s="90">
        <v>0</v>
      </c>
      <c r="E89" s="90">
        <v>0</v>
      </c>
      <c r="F89" s="91">
        <v>-5492.13</v>
      </c>
      <c r="G89" s="90">
        <v>1152</v>
      </c>
      <c r="H89" s="91">
        <v>-1152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1.6054165448699211</v>
      </c>
      <c r="D90" s="105">
        <v>0</v>
      </c>
      <c r="E90" s="105">
        <v>0</v>
      </c>
      <c r="F90" s="106">
        <v>-1.6054165448699211</v>
      </c>
      <c r="G90" s="105">
        <v>1.1316306483300589</v>
      </c>
      <c r="H90" s="106">
        <v>-1.1316306483300589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98.783795337924175</v>
      </c>
      <c r="D92" s="105">
        <v>0</v>
      </c>
      <c r="E92" s="105">
        <v>0</v>
      </c>
      <c r="F92" s="106">
        <v>-98.783795337924175</v>
      </c>
      <c r="G92" s="105">
        <v>70.119646365422398</v>
      </c>
      <c r="H92" s="106">
        <v>-70.119646365422398</v>
      </c>
      <c r="I92" s="21">
        <v>-1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75.181171045837289</v>
      </c>
      <c r="D93" s="108">
        <v>7.2747497219132374E-4</v>
      </c>
      <c r="E93" s="108">
        <v>7.2747497219132374E-4</v>
      </c>
      <c r="F93" s="109">
        <v>-75.180443570865094</v>
      </c>
      <c r="G93" s="108">
        <v>15.880266963292549</v>
      </c>
      <c r="H93" s="109">
        <v>-15.879539488320358</v>
      </c>
      <c r="I93" s="20">
        <v>-0.99999032370789032</v>
      </c>
      <c r="J93" s="86">
        <v>-0.99995419000361441</v>
      </c>
      <c r="K93" s="110">
        <v>7.2747497219132374E-4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114.26043625488109</v>
      </c>
      <c r="D94" s="113">
        <v>0</v>
      </c>
      <c r="E94" s="113">
        <v>0</v>
      </c>
      <c r="F94" s="119">
        <v>-114.26043625488109</v>
      </c>
      <c r="G94" s="113">
        <v>82.105697445972496</v>
      </c>
      <c r="H94" s="119">
        <v>-82.105697445972496</v>
      </c>
      <c r="I94" s="25">
        <v>-1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382571.99819516408</v>
      </c>
      <c r="D95" s="84">
        <v>83557.13</v>
      </c>
      <c r="E95" s="84">
        <v>83557.13</v>
      </c>
      <c r="F95" s="118">
        <v>-299014.86819516413</v>
      </c>
      <c r="G95" s="84">
        <v>128368</v>
      </c>
      <c r="H95" s="118">
        <v>-44810.869999999995</v>
      </c>
      <c r="I95" s="20">
        <v>-0.78159109816141215</v>
      </c>
      <c r="J95" s="86">
        <v>-0.34908131309983792</v>
      </c>
      <c r="K95" s="87">
        <v>83557.13</v>
      </c>
      <c r="L95" s="118">
        <v>7.2759576141834259E-12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331934.72338696668</v>
      </c>
      <c r="D96" s="90">
        <v>54696.29</v>
      </c>
      <c r="E96" s="90">
        <v>54696.29</v>
      </c>
      <c r="F96" s="91">
        <v>-277238.4333869667</v>
      </c>
      <c r="G96" s="90">
        <v>91654.84</v>
      </c>
      <c r="H96" s="91">
        <v>-36958.549999999996</v>
      </c>
      <c r="I96" s="21">
        <v>-0.83521974006848465</v>
      </c>
      <c r="J96" s="92">
        <v>-0.40323620662040316</v>
      </c>
      <c r="K96" s="93">
        <v>54696.29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36602.127871076998</v>
      </c>
      <c r="D97" s="90">
        <v>7341.6</v>
      </c>
      <c r="E97" s="90">
        <v>7341.6</v>
      </c>
      <c r="F97" s="91">
        <v>-29260.527871077</v>
      </c>
      <c r="G97" s="90">
        <v>4812.6100000000006</v>
      </c>
      <c r="H97" s="91">
        <v>2528.9899999999998</v>
      </c>
      <c r="I97" s="21">
        <v>-0.79942149740968116</v>
      </c>
      <c r="J97" s="92">
        <v>0.52549240432945932</v>
      </c>
      <c r="K97" s="93">
        <v>7341.6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14035.14693712044</v>
      </c>
      <c r="D98" s="90">
        <v>21519.240000000009</v>
      </c>
      <c r="E98" s="90">
        <v>21519.240000000009</v>
      </c>
      <c r="F98" s="91">
        <v>7484.0930628795686</v>
      </c>
      <c r="G98" s="90">
        <v>31900.55</v>
      </c>
      <c r="H98" s="91">
        <v>-10381.30999999999</v>
      </c>
      <c r="I98" s="21">
        <v>0.53323938084933675</v>
      </c>
      <c r="J98" s="92">
        <v>-0.32542730454490565</v>
      </c>
      <c r="K98" s="93">
        <v>21519.24</v>
      </c>
      <c r="L98" s="91">
        <v>7.2759576141834259E-12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4350</v>
      </c>
      <c r="D100" s="90">
        <v>4350</v>
      </c>
      <c r="E100" s="90">
        <v>4350</v>
      </c>
      <c r="F100" s="91">
        <v>0</v>
      </c>
      <c r="G100" s="90">
        <v>4350</v>
      </c>
      <c r="H100" s="91">
        <v>0</v>
      </c>
      <c r="I100" s="96"/>
      <c r="J100" s="97"/>
      <c r="K100" s="93">
        <v>4350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3327</v>
      </c>
      <c r="D101" s="90">
        <v>856</v>
      </c>
      <c r="E101" s="90">
        <v>856</v>
      </c>
      <c r="F101" s="91">
        <v>-2471</v>
      </c>
      <c r="G101" s="90">
        <v>1277</v>
      </c>
      <c r="H101" s="91">
        <v>-421</v>
      </c>
      <c r="I101" s="96"/>
      <c r="J101" s="97"/>
      <c r="K101" s="93">
        <v>856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0.7648275862068965</v>
      </c>
      <c r="D102" s="86">
        <v>0.1967816091954023</v>
      </c>
      <c r="E102" s="86">
        <v>0.1967816091954023</v>
      </c>
      <c r="F102" s="100">
        <v>-0.56804597701149417</v>
      </c>
      <c r="G102" s="86">
        <v>0.29356321839080457</v>
      </c>
      <c r="H102" s="100">
        <v>-9.6781609195402268E-2</v>
      </c>
      <c r="I102" s="20">
        <v>-0.74271115118725572</v>
      </c>
      <c r="J102" s="86">
        <v>-0.32967893500391532</v>
      </c>
      <c r="K102" s="101">
        <v>0.1967816091954023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5382.1800000000012</v>
      </c>
      <c r="D104" s="90">
        <v>1270</v>
      </c>
      <c r="E104" s="90">
        <v>1270</v>
      </c>
      <c r="F104" s="91">
        <v>-4112.1800000000012</v>
      </c>
      <c r="G104" s="90">
        <v>1576</v>
      </c>
      <c r="H104" s="91">
        <v>-306</v>
      </c>
      <c r="I104" s="21"/>
      <c r="J104" s="92"/>
      <c r="K104" s="93">
        <v>1270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1.6177276825969344</v>
      </c>
      <c r="D105" s="105">
        <v>1.483644859813084</v>
      </c>
      <c r="E105" s="105">
        <v>1.483644859813084</v>
      </c>
      <c r="F105" s="106">
        <v>-0.13408282278385042</v>
      </c>
      <c r="G105" s="105">
        <v>1.2341425215348474</v>
      </c>
      <c r="H105" s="106">
        <v>0.24950233827823665</v>
      </c>
      <c r="I105" s="21"/>
      <c r="J105" s="92"/>
      <c r="K105" s="107">
        <v>1.483644859813084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99.769979978048298</v>
      </c>
      <c r="D107" s="105">
        <v>63.897535046728976</v>
      </c>
      <c r="E107" s="105">
        <v>63.897535046728976</v>
      </c>
      <c r="F107" s="106">
        <v>-35.872444931319322</v>
      </c>
      <c r="G107" s="105">
        <v>71.773563038371179</v>
      </c>
      <c r="H107" s="106">
        <v>-7.8760279916422036</v>
      </c>
      <c r="I107" s="21">
        <v>-0.35955148972879503</v>
      </c>
      <c r="J107" s="92">
        <v>-0.10973438768020427</v>
      </c>
      <c r="K107" s="107">
        <v>63.897535046728976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76.306832962521071</v>
      </c>
      <c r="D108" s="108">
        <v>12.573859770114943</v>
      </c>
      <c r="E108" s="108">
        <v>12.573859770114943</v>
      </c>
      <c r="F108" s="109">
        <v>-63.732973192406128</v>
      </c>
      <c r="G108" s="108">
        <v>21.07007816091954</v>
      </c>
      <c r="H108" s="109">
        <v>-8.4962183908045965</v>
      </c>
      <c r="I108" s="20">
        <v>-0.83521974006848465</v>
      </c>
      <c r="J108" s="86">
        <v>-0.40323620662040316</v>
      </c>
      <c r="K108" s="110">
        <v>12.573859770114943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114.99008061171148</v>
      </c>
      <c r="D109" s="113">
        <v>97.613469626168225</v>
      </c>
      <c r="E109" s="113">
        <v>97.613469626168225</v>
      </c>
      <c r="F109" s="119">
        <v>-17.376610985543252</v>
      </c>
      <c r="G109" s="113">
        <v>100.52310101801096</v>
      </c>
      <c r="H109" s="119">
        <v>-2.909631391842737</v>
      </c>
      <c r="I109" s="25">
        <v>-0.15111399951287174</v>
      </c>
      <c r="J109" s="120">
        <v>-2.8944902837024555E-2</v>
      </c>
      <c r="K109" s="115">
        <v>97.613469626168225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342182.424</v>
      </c>
      <c r="D110" s="123">
        <v>227789.34999999998</v>
      </c>
      <c r="E110" s="123">
        <v>227789.34999999998</v>
      </c>
      <c r="F110" s="118">
        <v>-114393.07400000005</v>
      </c>
      <c r="G110" s="123">
        <v>162715.90000000002</v>
      </c>
      <c r="H110" s="118">
        <v>65073.449999999953</v>
      </c>
      <c r="I110" s="59">
        <v>-0.33430435339951892</v>
      </c>
      <c r="J110" s="124">
        <v>0.39992065925948195</v>
      </c>
      <c r="K110" s="125">
        <v>227789.34999999998</v>
      </c>
      <c r="L110" s="118">
        <v>-7.2759576141834259E-12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289771.28000000003</v>
      </c>
      <c r="D111" s="90">
        <v>181594.3</v>
      </c>
      <c r="E111" s="90">
        <v>181594.3</v>
      </c>
      <c r="F111" s="91">
        <v>-108176.98000000004</v>
      </c>
      <c r="G111" s="90">
        <v>134689.45000000001</v>
      </c>
      <c r="H111" s="91">
        <v>46904.849999999977</v>
      </c>
      <c r="I111" s="21">
        <v>-0.37331850140566047</v>
      </c>
      <c r="J111" s="92">
        <v>0.34824442448907456</v>
      </c>
      <c r="K111" s="93">
        <v>181594.3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35762.923999999999</v>
      </c>
      <c r="D112" s="90">
        <v>27378.419999999991</v>
      </c>
      <c r="E112" s="90">
        <v>27378.419999999991</v>
      </c>
      <c r="F112" s="91">
        <v>-8384.5040000000081</v>
      </c>
      <c r="G112" s="90">
        <v>13694.2</v>
      </c>
      <c r="H112" s="91">
        <v>13684.21999999999</v>
      </c>
      <c r="I112" s="21">
        <v>-0.23444682543295425</v>
      </c>
      <c r="J112" s="92">
        <v>0.99927122431394233</v>
      </c>
      <c r="K112" s="93">
        <v>27378.42</v>
      </c>
      <c r="L112" s="91">
        <v>-7.2759576141834259E-12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16648.22</v>
      </c>
      <c r="D113" s="90">
        <v>18816.630000000012</v>
      </c>
      <c r="E113" s="90">
        <v>18816.630000000012</v>
      </c>
      <c r="F113" s="91">
        <v>2168.4100000000108</v>
      </c>
      <c r="G113" s="90">
        <v>14332.25</v>
      </c>
      <c r="H113" s="91">
        <v>4484.3800000000119</v>
      </c>
      <c r="I113" s="21">
        <v>0.13024875932682356</v>
      </c>
      <c r="J113" s="92">
        <v>0.31288736939419914</v>
      </c>
      <c r="K113" s="93">
        <v>18816.630000000012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4495</v>
      </c>
      <c r="D115" s="90">
        <v>4495</v>
      </c>
      <c r="E115" s="90">
        <v>4495</v>
      </c>
      <c r="F115" s="91">
        <v>0</v>
      </c>
      <c r="G115" s="90">
        <v>4495</v>
      </c>
      <c r="H115" s="91">
        <v>0</v>
      </c>
      <c r="I115" s="96"/>
      <c r="J115" s="97"/>
      <c r="K115" s="93">
        <v>4495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3400</v>
      </c>
      <c r="D116" s="90">
        <v>2933</v>
      </c>
      <c r="E116" s="90">
        <v>2933</v>
      </c>
      <c r="F116" s="91">
        <v>-467</v>
      </c>
      <c r="G116" s="90">
        <v>1938</v>
      </c>
      <c r="H116" s="91">
        <v>995</v>
      </c>
      <c r="I116" s="96"/>
      <c r="J116" s="97"/>
      <c r="K116" s="93">
        <v>2933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0.75639599555061177</v>
      </c>
      <c r="D117" s="86">
        <v>0.65250278086763069</v>
      </c>
      <c r="E117" s="86">
        <v>0.65250278086763069</v>
      </c>
      <c r="F117" s="100">
        <v>-0.10389321468298107</v>
      </c>
      <c r="G117" s="86">
        <v>0.43114571746384872</v>
      </c>
      <c r="H117" s="100">
        <v>0.22135706340378197</v>
      </c>
      <c r="I117" s="20">
        <v>-0.13735294117647057</v>
      </c>
      <c r="J117" s="86">
        <v>0.5134158926728587</v>
      </c>
      <c r="K117" s="101">
        <v>0.65250278086763069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6261.95</v>
      </c>
      <c r="D119" s="90">
        <v>4710</v>
      </c>
      <c r="E119" s="90">
        <v>4710</v>
      </c>
      <c r="F119" s="91">
        <v>-1551.9499999999998</v>
      </c>
      <c r="G119" s="90">
        <v>2938</v>
      </c>
      <c r="H119" s="91">
        <v>1772</v>
      </c>
      <c r="I119" s="21"/>
      <c r="J119" s="92"/>
      <c r="K119" s="93">
        <v>4710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1.84175</v>
      </c>
      <c r="D120" s="105">
        <v>1.6058643027616775</v>
      </c>
      <c r="E120" s="105">
        <v>1.6058643027616775</v>
      </c>
      <c r="F120" s="106">
        <v>-0.23588569723832253</v>
      </c>
      <c r="G120" s="105">
        <v>1.5159958720330238</v>
      </c>
      <c r="H120" s="106">
        <v>8.9868430728653692E-2</v>
      </c>
      <c r="I120" s="21"/>
      <c r="J120" s="92"/>
      <c r="K120" s="107">
        <v>1.6058643027616775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85.226847058823537</v>
      </c>
      <c r="D122" s="105">
        <v>61.914183429935214</v>
      </c>
      <c r="E122" s="105">
        <v>61.914183429935214</v>
      </c>
      <c r="F122" s="106">
        <v>-23.312663628888323</v>
      </c>
      <c r="G122" s="105">
        <v>69.499200206398356</v>
      </c>
      <c r="H122" s="106">
        <v>-7.5850167764631422</v>
      </c>
      <c r="I122" s="21">
        <v>-0.2735366194269504</v>
      </c>
      <c r="J122" s="92">
        <v>-0.1091381879782386</v>
      </c>
      <c r="K122" s="107">
        <v>61.914183429935214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64.465245828698556</v>
      </c>
      <c r="D123" s="108">
        <v>40.39917686318131</v>
      </c>
      <c r="E123" s="108">
        <v>40.39917686318131</v>
      </c>
      <c r="F123" s="109">
        <v>-24.066068965517246</v>
      </c>
      <c r="G123" s="108">
        <v>29.964282536151281</v>
      </c>
      <c r="H123" s="109">
        <v>10.43489432703003</v>
      </c>
      <c r="I123" s="20">
        <v>-0.37331850140566036</v>
      </c>
      <c r="J123" s="86">
        <v>0.34824442448907456</v>
      </c>
      <c r="K123" s="110">
        <v>40.39917686318131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100.64188941176471</v>
      </c>
      <c r="D124" s="113">
        <v>77.664285714285711</v>
      </c>
      <c r="E124" s="113">
        <v>77.664285714285711</v>
      </c>
      <c r="F124" s="119">
        <v>-22.977603697478997</v>
      </c>
      <c r="G124" s="113">
        <v>83.960732714138302</v>
      </c>
      <c r="H124" s="119">
        <v>-6.2964469998525914</v>
      </c>
      <c r="I124" s="25">
        <v>-0.22831053581942184</v>
      </c>
      <c r="J124" s="120">
        <v>-7.4992759070959369E-2</v>
      </c>
      <c r="K124" s="115">
        <v>77.664285714285711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343515.45676470589</v>
      </c>
      <c r="D125" s="84">
        <v>331705.99000000017</v>
      </c>
      <c r="E125" s="84">
        <v>331705.99000000017</v>
      </c>
      <c r="F125" s="118">
        <v>-11809.466764705743</v>
      </c>
      <c r="G125" s="84">
        <v>191765.24000000002</v>
      </c>
      <c r="H125" s="118">
        <v>139940.75000000015</v>
      </c>
      <c r="I125" s="20">
        <v>-3.4378268960382541E-2</v>
      </c>
      <c r="J125" s="86">
        <v>0.72975034474443934</v>
      </c>
      <c r="K125" s="87">
        <v>331705.99000000005</v>
      </c>
      <c r="L125" s="118">
        <v>8.7311491370201111E-11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291736.14</v>
      </c>
      <c r="D126" s="90">
        <v>267681.01000000013</v>
      </c>
      <c r="E126" s="90">
        <v>267681.01000000013</v>
      </c>
      <c r="F126" s="91">
        <v>-24055.129999999888</v>
      </c>
      <c r="G126" s="90">
        <v>154266.85</v>
      </c>
      <c r="H126" s="91">
        <v>113414.16000000012</v>
      </c>
      <c r="I126" s="21">
        <v>-8.2455091097043631E-2</v>
      </c>
      <c r="J126" s="92">
        <v>0.73518166735108759</v>
      </c>
      <c r="K126" s="93">
        <v>267681.01000000013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34895.93</v>
      </c>
      <c r="D127" s="90">
        <v>36128.520000000011</v>
      </c>
      <c r="E127" s="90">
        <v>36128.520000000011</v>
      </c>
      <c r="F127" s="91">
        <v>1232.5900000000111</v>
      </c>
      <c r="G127" s="90">
        <v>17418.580000000009</v>
      </c>
      <c r="H127" s="91">
        <v>18709.940000000002</v>
      </c>
      <c r="I127" s="21">
        <v>3.532188424266125E-2</v>
      </c>
      <c r="J127" s="92">
        <v>1.0741369273499903</v>
      </c>
      <c r="K127" s="93">
        <v>36128.520000000026</v>
      </c>
      <c r="L127" s="91">
        <v>-1.4551915228366852E-11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16883.386764705898</v>
      </c>
      <c r="D128" s="90">
        <v>27896.460000000032</v>
      </c>
      <c r="E128" s="90">
        <v>27896.460000000032</v>
      </c>
      <c r="F128" s="91">
        <v>11013.073235294134</v>
      </c>
      <c r="G128" s="90">
        <v>20079.810000000001</v>
      </c>
      <c r="H128" s="91">
        <v>7816.6500000000306</v>
      </c>
      <c r="I128" s="21">
        <v>0.65230237207599617</v>
      </c>
      <c r="J128" s="92">
        <v>0.38927908182398285</v>
      </c>
      <c r="K128" s="93">
        <v>27896.45999999993</v>
      </c>
      <c r="L128" s="91">
        <v>1.0186340659856796E-10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4495</v>
      </c>
      <c r="D130" s="90">
        <v>4495</v>
      </c>
      <c r="E130" s="90">
        <v>4495</v>
      </c>
      <c r="F130" s="91">
        <v>0</v>
      </c>
      <c r="G130" s="90">
        <v>4495</v>
      </c>
      <c r="H130" s="91">
        <v>0</v>
      </c>
      <c r="I130" s="96"/>
      <c r="J130" s="97"/>
      <c r="K130" s="93">
        <v>4495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3450</v>
      </c>
      <c r="D131" s="90">
        <v>3859</v>
      </c>
      <c r="E131" s="90">
        <v>3859</v>
      </c>
      <c r="F131" s="91">
        <v>409</v>
      </c>
      <c r="G131" s="90">
        <v>2279</v>
      </c>
      <c r="H131" s="91">
        <v>1580</v>
      </c>
      <c r="I131" s="96"/>
      <c r="J131" s="97"/>
      <c r="K131" s="93">
        <v>3859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0.76751946607341492</v>
      </c>
      <c r="D132" s="86">
        <v>0.85850945494994435</v>
      </c>
      <c r="E132" s="86">
        <v>0.85850945494994435</v>
      </c>
      <c r="F132" s="100">
        <v>9.0989988876529426E-2</v>
      </c>
      <c r="G132" s="86">
        <v>0.50700778642936595</v>
      </c>
      <c r="H132" s="100">
        <v>0.3515016685205784</v>
      </c>
      <c r="I132" s="20">
        <v>0.11855072463768113</v>
      </c>
      <c r="J132" s="86">
        <v>0.69328652917946476</v>
      </c>
      <c r="K132" s="101">
        <v>0.85850945494994435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6115.25</v>
      </c>
      <c r="D134" s="90">
        <v>6257</v>
      </c>
      <c r="E134" s="90">
        <v>6257</v>
      </c>
      <c r="F134" s="91">
        <v>141.75</v>
      </c>
      <c r="G134" s="90">
        <v>3454</v>
      </c>
      <c r="H134" s="91">
        <v>2803</v>
      </c>
      <c r="I134" s="21"/>
      <c r="J134" s="92"/>
      <c r="K134" s="93">
        <v>6257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1.7725362318840581</v>
      </c>
      <c r="D135" s="105">
        <v>1.6214045089401399</v>
      </c>
      <c r="E135" s="105">
        <v>1.6214045089401399</v>
      </c>
      <c r="F135" s="106">
        <v>-0.15113172294391819</v>
      </c>
      <c r="G135" s="105">
        <v>1.5155770074594119</v>
      </c>
      <c r="H135" s="106">
        <v>0.10582750148072795</v>
      </c>
      <c r="I135" s="21"/>
      <c r="J135" s="92"/>
      <c r="K135" s="107">
        <v>1.6214045089401399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84.561199999999999</v>
      </c>
      <c r="D137" s="105">
        <v>69.36538222337397</v>
      </c>
      <c r="E137" s="105">
        <v>69.36538222337397</v>
      </c>
      <c r="F137" s="106">
        <v>-15.195817776626029</v>
      </c>
      <c r="G137" s="105">
        <v>67.690587977182972</v>
      </c>
      <c r="H137" s="106">
        <v>1.6747942461909986</v>
      </c>
      <c r="I137" s="21">
        <v>-0.17970201199398816</v>
      </c>
      <c r="J137" s="92">
        <v>2.4741907202158409E-2</v>
      </c>
      <c r="K137" s="107">
        <v>69.36538222337397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64.902367074527263</v>
      </c>
      <c r="D138" s="108">
        <v>59.550836484983343</v>
      </c>
      <c r="E138" s="108">
        <v>59.550836484983343</v>
      </c>
      <c r="F138" s="109">
        <v>-5.3515305895439198</v>
      </c>
      <c r="G138" s="108">
        <v>34.319655172413796</v>
      </c>
      <c r="H138" s="109">
        <v>25.231181312569547</v>
      </c>
      <c r="I138" s="20">
        <v>-8.2455091097043742E-2</v>
      </c>
      <c r="J138" s="86">
        <v>0.73518166735108736</v>
      </c>
      <c r="K138" s="110">
        <v>59.550836484983343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99.569697612958223</v>
      </c>
      <c r="D139" s="113">
        <v>85.95646281420062</v>
      </c>
      <c r="E139" s="113">
        <v>85.95646281420062</v>
      </c>
      <c r="F139" s="119">
        <v>-13.613234798757603</v>
      </c>
      <c r="G139" s="113">
        <v>84.144466871434844</v>
      </c>
      <c r="H139" s="119">
        <v>1.8119959427657761</v>
      </c>
      <c r="I139" s="25">
        <v>-0.13672066025222063</v>
      </c>
      <c r="J139" s="120">
        <v>2.1534344564026364E-2</v>
      </c>
      <c r="K139" s="115">
        <v>85.956462814200577</v>
      </c>
      <c r="L139" s="119">
        <v>4.2632564145606011E-14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518258.42658823531</v>
      </c>
      <c r="D140" s="84">
        <v>295101.94</v>
      </c>
      <c r="E140" s="84">
        <v>295101.94</v>
      </c>
      <c r="F140" s="118">
        <v>-223156.48658823525</v>
      </c>
      <c r="G140" s="84">
        <v>172622.85</v>
      </c>
      <c r="H140" s="118">
        <v>122479.09</v>
      </c>
      <c r="I140" s="20">
        <v>-0.43058921020793506</v>
      </c>
      <c r="J140" s="86">
        <v>0.70951840964275581</v>
      </c>
      <c r="K140" s="87">
        <v>295101.94</v>
      </c>
      <c r="L140" s="118">
        <v>2.1827872842550278E-11</v>
      </c>
      <c r="M140" s="142" t="s">
        <v>190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460624.79</v>
      </c>
      <c r="D141" s="90">
        <v>246916.59</v>
      </c>
      <c r="E141" s="90">
        <v>246916.59</v>
      </c>
      <c r="F141" s="91">
        <v>-213708.19999999998</v>
      </c>
      <c r="G141" s="90">
        <v>141278.93</v>
      </c>
      <c r="H141" s="91">
        <v>105637.66</v>
      </c>
      <c r="I141" s="21">
        <v>-0.46395288451583339</v>
      </c>
      <c r="J141" s="92">
        <v>0.74772409445626464</v>
      </c>
      <c r="K141" s="93">
        <v>246916.59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36001.455999999998</v>
      </c>
      <c r="D142" s="90">
        <v>28005.64</v>
      </c>
      <c r="E142" s="90">
        <v>28005.64</v>
      </c>
      <c r="F142" s="91">
        <v>-7995.8159999999989</v>
      </c>
      <c r="G142" s="90">
        <v>15776.88</v>
      </c>
      <c r="H142" s="91">
        <v>12228.76</v>
      </c>
      <c r="I142" s="21">
        <v>-0.22209701740951804</v>
      </c>
      <c r="J142" s="92">
        <v>0.77510635816460538</v>
      </c>
      <c r="K142" s="93">
        <v>28005.639999999989</v>
      </c>
      <c r="L142" s="91">
        <v>1.0913936421275139E-11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21632.1805882353</v>
      </c>
      <c r="D143" s="90">
        <v>20179.710000000021</v>
      </c>
      <c r="E143" s="90">
        <v>20179.710000000021</v>
      </c>
      <c r="F143" s="91">
        <v>-1452.4705882352791</v>
      </c>
      <c r="G143" s="90">
        <v>15567.04</v>
      </c>
      <c r="H143" s="91">
        <v>4612.6700000000201</v>
      </c>
      <c r="I143" s="21">
        <v>-6.714397479767753E-2</v>
      </c>
      <c r="J143" s="92">
        <v>0.29631002425637876</v>
      </c>
      <c r="K143" s="93">
        <v>20179.71000000001</v>
      </c>
      <c r="L143" s="91">
        <v>1.0913936421275139E-11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4350</v>
      </c>
      <c r="D145" s="90">
        <v>4350</v>
      </c>
      <c r="E145" s="90">
        <v>4350</v>
      </c>
      <c r="F145" s="91">
        <v>0</v>
      </c>
      <c r="G145" s="90">
        <v>4350</v>
      </c>
      <c r="H145" s="91">
        <v>0</v>
      </c>
      <c r="I145" s="96"/>
      <c r="J145" s="97"/>
      <c r="K145" s="93">
        <v>4350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3700</v>
      </c>
      <c r="D146" s="90">
        <v>2988</v>
      </c>
      <c r="E146" s="90">
        <v>2988</v>
      </c>
      <c r="F146" s="91">
        <v>-712</v>
      </c>
      <c r="G146" s="90">
        <v>2094</v>
      </c>
      <c r="H146" s="91">
        <v>894</v>
      </c>
      <c r="I146" s="96"/>
      <c r="J146" s="97"/>
      <c r="K146" s="93">
        <v>2988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0.85057471264367812</v>
      </c>
      <c r="D147" s="86">
        <v>0.68689655172413788</v>
      </c>
      <c r="E147" s="86">
        <v>0.68689655172413788</v>
      </c>
      <c r="F147" s="100">
        <v>-0.16367816091954024</v>
      </c>
      <c r="G147" s="86">
        <v>0.48137931034482756</v>
      </c>
      <c r="H147" s="100">
        <v>0.20551724137931032</v>
      </c>
      <c r="I147" s="20">
        <v>-0.19243243243243247</v>
      </c>
      <c r="J147" s="86">
        <v>0.42693409742120347</v>
      </c>
      <c r="K147" s="101">
        <v>0.68689655172413788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5767.75</v>
      </c>
      <c r="D149" s="90">
        <v>4741</v>
      </c>
      <c r="E149" s="90">
        <v>4741</v>
      </c>
      <c r="F149" s="91">
        <v>-1026.75</v>
      </c>
      <c r="G149" s="90">
        <v>3022</v>
      </c>
      <c r="H149" s="91">
        <v>1719</v>
      </c>
      <c r="I149" s="21"/>
      <c r="J149" s="92"/>
      <c r="K149" s="93">
        <v>4741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1.5588513513513513</v>
      </c>
      <c r="D150" s="105">
        <v>1.5866800535475234</v>
      </c>
      <c r="E150" s="105">
        <v>1.5866800535475234</v>
      </c>
      <c r="F150" s="106">
        <v>2.7828702196172062E-2</v>
      </c>
      <c r="G150" s="105">
        <v>1.4431709646609361</v>
      </c>
      <c r="H150" s="106">
        <v>0.14350908888658731</v>
      </c>
      <c r="I150" s="21"/>
      <c r="J150" s="92"/>
      <c r="K150" s="107">
        <v>1.5866800535475234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124.49318648648648</v>
      </c>
      <c r="D152" s="105">
        <v>82.636074297188756</v>
      </c>
      <c r="E152" s="105">
        <v>82.636074297188756</v>
      </c>
      <c r="F152" s="106">
        <v>-41.857112189297723</v>
      </c>
      <c r="G152" s="105">
        <v>67.468447946513848</v>
      </c>
      <c r="H152" s="106">
        <v>15.167626350674908</v>
      </c>
      <c r="I152" s="21">
        <v>-0.33622010465481367</v>
      </c>
      <c r="J152" s="92">
        <v>0.22481066057276378</v>
      </c>
      <c r="K152" s="107">
        <v>82.636074297188756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105.89075632183908</v>
      </c>
      <c r="D153" s="108">
        <v>56.762434482758621</v>
      </c>
      <c r="E153" s="108">
        <v>56.762434482758621</v>
      </c>
      <c r="F153" s="109">
        <v>-49.128321839080456</v>
      </c>
      <c r="G153" s="108">
        <v>32.477914942528734</v>
      </c>
      <c r="H153" s="109">
        <v>24.284519540229887</v>
      </c>
      <c r="I153" s="20">
        <v>-0.46395288451583339</v>
      </c>
      <c r="J153" s="86">
        <v>0.74772409445626464</v>
      </c>
      <c r="K153" s="110">
        <v>56.762434482758621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140.06984502384739</v>
      </c>
      <c r="D154" s="113">
        <v>98.762362784471222</v>
      </c>
      <c r="E154" s="113">
        <v>98.762362784471222</v>
      </c>
      <c r="F154" s="119">
        <v>-41.307482239376171</v>
      </c>
      <c r="G154" s="113">
        <v>82.43689111747851</v>
      </c>
      <c r="H154" s="119">
        <v>16.325471666992712</v>
      </c>
      <c r="I154" s="25">
        <v>-0.29490631786123145</v>
      </c>
      <c r="J154" s="120">
        <v>0.1980359939062688</v>
      </c>
      <c r="K154" s="115">
        <v>98.762362784471222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414169.18858823529</v>
      </c>
      <c r="D155" s="84">
        <v>379996.65</v>
      </c>
      <c r="E155" s="84">
        <v>379996.65</v>
      </c>
      <c r="F155" s="118">
        <v>-34172.5385882353</v>
      </c>
      <c r="G155" s="84">
        <v>64197.74</v>
      </c>
      <c r="H155" s="118">
        <v>315798.91000000003</v>
      </c>
      <c r="I155" s="20">
        <v>-8.2508645089505728E-2</v>
      </c>
      <c r="J155" s="86">
        <v>4.9191593037387307</v>
      </c>
      <c r="K155" s="87">
        <v>379996.64999999997</v>
      </c>
      <c r="L155" s="118">
        <v>7.2759576141834259E-11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368835</v>
      </c>
      <c r="D156" s="90">
        <v>312381.96000000002</v>
      </c>
      <c r="E156" s="90">
        <v>312381.96000000002</v>
      </c>
      <c r="F156" s="91">
        <v>-56453.039999999979</v>
      </c>
      <c r="G156" s="90">
        <v>48967.47</v>
      </c>
      <c r="H156" s="91">
        <v>263414.49</v>
      </c>
      <c r="I156" s="21">
        <v>-0.15305770873154656</v>
      </c>
      <c r="J156" s="92">
        <v>5.3793771661063969</v>
      </c>
      <c r="K156" s="93">
        <v>312381.96000000002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24354.317999999999</v>
      </c>
      <c r="D157" s="90">
        <v>43729.119999999995</v>
      </c>
      <c r="E157" s="90">
        <v>43729.119999999995</v>
      </c>
      <c r="F157" s="91">
        <v>19374.801999999996</v>
      </c>
      <c r="G157" s="90">
        <v>6395.22</v>
      </c>
      <c r="H157" s="91">
        <v>37333.899999999994</v>
      </c>
      <c r="I157" s="21">
        <v>0.79553868024553176</v>
      </c>
      <c r="J157" s="92">
        <v>5.8377819684076533</v>
      </c>
      <c r="K157" s="93">
        <v>43729.119999999981</v>
      </c>
      <c r="L157" s="91">
        <v>1.4551915228366852E-11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20979.870588235302</v>
      </c>
      <c r="D158" s="90">
        <v>23885.569999999989</v>
      </c>
      <c r="E158" s="90">
        <v>23885.569999999989</v>
      </c>
      <c r="F158" s="91">
        <v>2905.6994117646864</v>
      </c>
      <c r="G158" s="90">
        <v>8835.0499999999975</v>
      </c>
      <c r="H158" s="91">
        <v>15050.519999999991</v>
      </c>
      <c r="I158" s="21">
        <v>0.13849939634013242</v>
      </c>
      <c r="J158" s="92">
        <v>1.7035013950119122</v>
      </c>
      <c r="K158" s="93">
        <v>23885.569999999931</v>
      </c>
      <c r="L158" s="91">
        <v>5.8207660913467407E-11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4495</v>
      </c>
      <c r="D160" s="90">
        <v>4495</v>
      </c>
      <c r="E160" s="90">
        <v>4495</v>
      </c>
      <c r="F160" s="91">
        <v>0</v>
      </c>
      <c r="G160" s="90">
        <v>4495</v>
      </c>
      <c r="H160" s="91">
        <v>0</v>
      </c>
      <c r="I160" s="96"/>
      <c r="J160" s="97"/>
      <c r="K160" s="93">
        <v>4495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3700</v>
      </c>
      <c r="D161" s="90">
        <v>3870</v>
      </c>
      <c r="E161" s="90">
        <v>3870</v>
      </c>
      <c r="F161" s="91">
        <v>170</v>
      </c>
      <c r="G161" s="90">
        <v>761</v>
      </c>
      <c r="H161" s="91">
        <v>3109</v>
      </c>
      <c r="I161" s="96"/>
      <c r="J161" s="97"/>
      <c r="K161" s="93">
        <v>3870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0.82313681868743049</v>
      </c>
      <c r="D162" s="86">
        <v>0.86095661846496108</v>
      </c>
      <c r="E162" s="86">
        <v>0.86095661846496108</v>
      </c>
      <c r="F162" s="100">
        <v>3.7819799777530583E-2</v>
      </c>
      <c r="G162" s="86">
        <v>0.16929922135706341</v>
      </c>
      <c r="H162" s="100">
        <v>0.69165739710789764</v>
      </c>
      <c r="I162" s="20">
        <v>4.5945945945945921E-2</v>
      </c>
      <c r="J162" s="86">
        <v>4.0854139290407359</v>
      </c>
      <c r="K162" s="101">
        <v>0.86095661846496108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3999.3500000499998</v>
      </c>
      <c r="D164" s="90">
        <v>6204</v>
      </c>
      <c r="E164" s="90">
        <v>6204</v>
      </c>
      <c r="F164" s="91">
        <v>2204.6499999500002</v>
      </c>
      <c r="G164" s="90">
        <v>1139</v>
      </c>
      <c r="H164" s="91">
        <v>5065</v>
      </c>
      <c r="I164" s="21"/>
      <c r="J164" s="92"/>
      <c r="K164" s="93">
        <v>6204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1.0809054054189189</v>
      </c>
      <c r="D165" s="105">
        <v>1.6031007751937985</v>
      </c>
      <c r="E165" s="105">
        <v>1.6031007751937985</v>
      </c>
      <c r="F165" s="106">
        <v>0.52219536977487957</v>
      </c>
      <c r="G165" s="105">
        <v>1.4967148488830486</v>
      </c>
      <c r="H165" s="106">
        <v>0.10638592631074983</v>
      </c>
      <c r="I165" s="21"/>
      <c r="J165" s="92"/>
      <c r="K165" s="107">
        <v>1.6031007751937985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99.685135135135141</v>
      </c>
      <c r="D167" s="105">
        <v>80.718852713178293</v>
      </c>
      <c r="E167" s="105">
        <v>80.718852713178293</v>
      </c>
      <c r="F167" s="106">
        <v>-18.966282421956848</v>
      </c>
      <c r="G167" s="105">
        <v>64.346215505913278</v>
      </c>
      <c r="H167" s="106">
        <v>16.372637207265015</v>
      </c>
      <c r="I167" s="21">
        <v>-0.19026189206892063</v>
      </c>
      <c r="J167" s="92">
        <v>0.2544460008803533</v>
      </c>
      <c r="K167" s="107">
        <v>80.718852713178293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82.054505005561737</v>
      </c>
      <c r="D168" s="108">
        <v>69.495430478309231</v>
      </c>
      <c r="E168" s="108">
        <v>69.495430478309231</v>
      </c>
      <c r="F168" s="109">
        <v>-12.559074527252506</v>
      </c>
      <c r="G168" s="108">
        <v>10.893764182424917</v>
      </c>
      <c r="H168" s="109">
        <v>58.601666295884314</v>
      </c>
      <c r="I168" s="20">
        <v>-0.15305770873154667</v>
      </c>
      <c r="J168" s="86">
        <v>5.379377166106396</v>
      </c>
      <c r="K168" s="110">
        <v>69.495430478309231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111.93761853736089</v>
      </c>
      <c r="D169" s="113">
        <v>98.190348837209314</v>
      </c>
      <c r="E169" s="113">
        <v>98.190348837209314</v>
      </c>
      <c r="F169" s="119">
        <v>-13.747269700151577</v>
      </c>
      <c r="G169" s="113">
        <v>84.359710906701707</v>
      </c>
      <c r="H169" s="119">
        <v>13.830637930507606</v>
      </c>
      <c r="I169" s="25">
        <v>-0.12281188290211142</v>
      </c>
      <c r="J169" s="120">
        <v>0.1639483798824739</v>
      </c>
      <c r="K169" s="115">
        <v>98.190348837209299</v>
      </c>
      <c r="L169" s="119">
        <v>1.4210854715202004E-14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380085.0982941176</v>
      </c>
      <c r="D170" s="84">
        <v>202090.62910233342</v>
      </c>
      <c r="E170" s="84">
        <v>204324.33094392522</v>
      </c>
      <c r="F170" s="118">
        <v>-175760.76735019239</v>
      </c>
      <c r="G170" s="84">
        <v>2351.8799999999997</v>
      </c>
      <c r="H170" s="118">
        <v>201972.45094392521</v>
      </c>
      <c r="I170" s="20">
        <v>-0.46242477839577156</v>
      </c>
      <c r="J170" s="86">
        <v>85.877022188175104</v>
      </c>
      <c r="K170" s="87">
        <v>245239.95841686442</v>
      </c>
      <c r="L170" s="118">
        <v>-40915.627472939188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330659.02</v>
      </c>
      <c r="D171" s="90">
        <v>173424.75700934578</v>
      </c>
      <c r="E171" s="90">
        <v>170982.45494392523</v>
      </c>
      <c r="F171" s="91">
        <v>-159676.56505607479</v>
      </c>
      <c r="G171" s="90">
        <v>50.47</v>
      </c>
      <c r="H171" s="91">
        <v>170931.98494392523</v>
      </c>
      <c r="I171" s="21">
        <v>-0.48290400502631015</v>
      </c>
      <c r="J171" s="92">
        <v>3386.803743687839</v>
      </c>
      <c r="K171" s="93">
        <v>204673.79400000002</v>
      </c>
      <c r="L171" s="91">
        <v>-33691.339056074794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34546.838000000003</v>
      </c>
      <c r="D172" s="90">
        <v>17977.839315166078</v>
      </c>
      <c r="E172" s="90">
        <v>21021.375999999993</v>
      </c>
      <c r="F172" s="91">
        <v>-13525.46200000001</v>
      </c>
      <c r="G172" s="90">
        <v>0</v>
      </c>
      <c r="H172" s="91">
        <v>21021.375999999993</v>
      </c>
      <c r="I172" s="21">
        <v>-0.39151085259959273</v>
      </c>
      <c r="J172" s="92">
        <v>0</v>
      </c>
      <c r="K172" s="93">
        <v>25223.684416864395</v>
      </c>
      <c r="L172" s="91">
        <v>-4202.3084168644018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14879.240294117601</v>
      </c>
      <c r="D173" s="90">
        <v>10688.032777821558</v>
      </c>
      <c r="E173" s="90">
        <v>12320.5</v>
      </c>
      <c r="F173" s="91">
        <v>-2558.7402941176006</v>
      </c>
      <c r="G173" s="90">
        <v>2301.41</v>
      </c>
      <c r="H173" s="91">
        <v>10019.09</v>
      </c>
      <c r="I173" s="21">
        <v>-0.17196713296774835</v>
      </c>
      <c r="J173" s="92">
        <v>4.3534572283947668</v>
      </c>
      <c r="K173" s="93">
        <v>15342.48</v>
      </c>
      <c r="L173" s="91">
        <v>-3021.9799999999996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4350</v>
      </c>
      <c r="D175" s="90">
        <v>4350</v>
      </c>
      <c r="E175" s="90">
        <v>4350</v>
      </c>
      <c r="F175" s="91">
        <v>0</v>
      </c>
      <c r="G175" s="90">
        <v>4350</v>
      </c>
      <c r="H175" s="91">
        <v>0</v>
      </c>
      <c r="I175" s="96"/>
      <c r="J175" s="97"/>
      <c r="K175" s="93">
        <v>4350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3550</v>
      </c>
      <c r="D176" s="90">
        <v>2075</v>
      </c>
      <c r="E176" s="90">
        <v>2050</v>
      </c>
      <c r="F176" s="91">
        <v>-1500</v>
      </c>
      <c r="G176" s="90">
        <v>0</v>
      </c>
      <c r="H176" s="91">
        <v>2050</v>
      </c>
      <c r="I176" s="96"/>
      <c r="J176" s="97"/>
      <c r="K176" s="93">
        <v>2400</v>
      </c>
      <c r="L176" s="91">
        <v>-350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0.81609195402298851</v>
      </c>
      <c r="D177" s="86">
        <v>0.47701149425287354</v>
      </c>
      <c r="E177" s="86">
        <v>0.47126436781609193</v>
      </c>
      <c r="F177" s="100">
        <v>-0.34482758620689657</v>
      </c>
      <c r="G177" s="86">
        <v>0</v>
      </c>
      <c r="H177" s="100">
        <v>0.47126436781609193</v>
      </c>
      <c r="I177" s="20">
        <v>-0.42253521126760563</v>
      </c>
      <c r="J177" s="86">
        <v>0</v>
      </c>
      <c r="K177" s="101">
        <v>0.55172413793103448</v>
      </c>
      <c r="L177" s="100">
        <v>-8.0459770114942541E-2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5479</v>
      </c>
      <c r="D179" s="90">
        <v>3142</v>
      </c>
      <c r="E179" s="90">
        <v>3219.2</v>
      </c>
      <c r="F179" s="91">
        <v>-2259.8000000000002</v>
      </c>
      <c r="G179" s="90">
        <v>0</v>
      </c>
      <c r="H179" s="91">
        <v>3219.2</v>
      </c>
      <c r="I179" s="21"/>
      <c r="J179" s="92"/>
      <c r="K179" s="93">
        <v>3753.5</v>
      </c>
      <c r="L179" s="91">
        <v>-534.30000000000018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1.5433802816901407</v>
      </c>
      <c r="D180" s="105">
        <v>1.5142168674698795</v>
      </c>
      <c r="E180" s="105">
        <v>1.570341463414634</v>
      </c>
      <c r="F180" s="106">
        <v>2.6961181724493244E-2</v>
      </c>
      <c r="G180" s="105">
        <v>0</v>
      </c>
      <c r="H180" s="106">
        <v>1.570341463414634</v>
      </c>
      <c r="I180" s="21"/>
      <c r="J180" s="92"/>
      <c r="K180" s="107">
        <v>1.5639583333333333</v>
      </c>
      <c r="L180" s="106">
        <v>6.3831300813006475E-3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93.143385915492956</v>
      </c>
      <c r="D182" s="105">
        <v>83.578196149082302</v>
      </c>
      <c r="E182" s="105">
        <v>83.406075582402551</v>
      </c>
      <c r="F182" s="106">
        <v>-9.7373103330904058</v>
      </c>
      <c r="G182" s="105">
        <v>0</v>
      </c>
      <c r="H182" s="106">
        <v>83.406075582402551</v>
      </c>
      <c r="I182" s="21">
        <v>-0.10454108187482969</v>
      </c>
      <c r="J182" s="92">
        <v>0</v>
      </c>
      <c r="K182" s="107">
        <v>85.280747500000004</v>
      </c>
      <c r="L182" s="106">
        <v>-1.8746719175974533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76.013567816091964</v>
      </c>
      <c r="D183" s="108">
        <v>39.867760232033511</v>
      </c>
      <c r="E183" s="108">
        <v>39.306311481362123</v>
      </c>
      <c r="F183" s="109">
        <v>-36.707256334729841</v>
      </c>
      <c r="G183" s="108">
        <v>1.1602298850574712E-2</v>
      </c>
      <c r="H183" s="109">
        <v>39.294709182511546</v>
      </c>
      <c r="I183" s="20">
        <v>-0.48290400502631015</v>
      </c>
      <c r="J183" s="86">
        <v>3386.8037436878394</v>
      </c>
      <c r="K183" s="110">
        <v>47.051446896551731</v>
      </c>
      <c r="L183" s="109">
        <v>-7.7451354151896084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107.06622487158242</v>
      </c>
      <c r="D184" s="113">
        <v>97.393074266184783</v>
      </c>
      <c r="E184" s="113">
        <v>99.670405338500103</v>
      </c>
      <c r="F184" s="119">
        <v>-7.3958195330823173</v>
      </c>
      <c r="G184" s="113">
        <v>0</v>
      </c>
      <c r="H184" s="119">
        <v>99.670405338500103</v>
      </c>
      <c r="I184" s="25">
        <v>-6.9077055270726384E-2</v>
      </c>
      <c r="J184" s="120">
        <v>0</v>
      </c>
      <c r="K184" s="115">
        <v>102.18331600702685</v>
      </c>
      <c r="L184" s="119">
        <v>-2.5129106685267431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361671.49176470592</v>
      </c>
      <c r="D185" s="84">
        <v>108852.81940364937</v>
      </c>
      <c r="E185" s="84">
        <v>144256.29680400586</v>
      </c>
      <c r="F185" s="118">
        <v>-217415.19496070003</v>
      </c>
      <c r="G185" s="84">
        <v>2557.3000000000002</v>
      </c>
      <c r="H185" s="118">
        <v>141698.99680400587</v>
      </c>
      <c r="I185" s="20">
        <v>-0.60113998451983253</v>
      </c>
      <c r="J185" s="86">
        <v>55.409610450086362</v>
      </c>
      <c r="K185" s="87">
        <v>283578.88340987812</v>
      </c>
      <c r="L185" s="118">
        <v>-139322.58660587229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309797.69500000001</v>
      </c>
      <c r="D186" s="90">
        <v>108852.81940364937</v>
      </c>
      <c r="E186" s="90">
        <v>118926.55</v>
      </c>
      <c r="F186" s="91">
        <v>-190871.14500000002</v>
      </c>
      <c r="G186" s="90">
        <v>0</v>
      </c>
      <c r="H186" s="91">
        <v>118926.55</v>
      </c>
      <c r="I186" s="21">
        <v>-0.61611544592028034</v>
      </c>
      <c r="J186" s="92">
        <v>0</v>
      </c>
      <c r="K186" s="93">
        <v>232334.44500000001</v>
      </c>
      <c r="L186" s="91">
        <v>-113407.895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36513.929999999993</v>
      </c>
      <c r="D187" s="90">
        <v>0</v>
      </c>
      <c r="E187" s="90">
        <v>17191.999304005869</v>
      </c>
      <c r="F187" s="91">
        <v>-19321.930695994124</v>
      </c>
      <c r="G187" s="90">
        <v>0</v>
      </c>
      <c r="H187" s="91">
        <v>17191.999304005869</v>
      </c>
      <c r="I187" s="21">
        <v>-0.5291660113275708</v>
      </c>
      <c r="J187" s="92">
        <v>0</v>
      </c>
      <c r="K187" s="93">
        <v>32918.713409878153</v>
      </c>
      <c r="L187" s="91">
        <v>-15726.714105872285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15359.866764705899</v>
      </c>
      <c r="D188" s="90">
        <v>0</v>
      </c>
      <c r="E188" s="90">
        <v>8137.7474999999995</v>
      </c>
      <c r="F188" s="91">
        <v>-7222.1192647058997</v>
      </c>
      <c r="G188" s="90">
        <v>2557.3000000000002</v>
      </c>
      <c r="H188" s="91">
        <v>5580.4474999999993</v>
      </c>
      <c r="I188" s="21">
        <v>-0.47019413484112893</v>
      </c>
      <c r="J188" s="92">
        <v>2.1821638055761934</v>
      </c>
      <c r="K188" s="93">
        <v>18325.725000000002</v>
      </c>
      <c r="L188" s="91">
        <v>-10187.977500000003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4495</v>
      </c>
      <c r="D190" s="90">
        <v>4495</v>
      </c>
      <c r="E190" s="90">
        <v>4495</v>
      </c>
      <c r="F190" s="91">
        <v>0</v>
      </c>
      <c r="G190" s="90">
        <v>4495</v>
      </c>
      <c r="H190" s="91">
        <v>0</v>
      </c>
      <c r="I190" s="96"/>
      <c r="J190" s="97"/>
      <c r="K190" s="93">
        <v>4495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3450</v>
      </c>
      <c r="D191" s="90">
        <v>1270</v>
      </c>
      <c r="E191" s="90">
        <v>1425</v>
      </c>
      <c r="F191" s="91">
        <v>-2025</v>
      </c>
      <c r="G191" s="90">
        <v>0</v>
      </c>
      <c r="H191" s="91">
        <v>1425</v>
      </c>
      <c r="I191" s="96"/>
      <c r="J191" s="97"/>
      <c r="K191" s="93">
        <v>2750</v>
      </c>
      <c r="L191" s="91">
        <v>-1325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0.76751946607341492</v>
      </c>
      <c r="D192" s="86">
        <v>0.28253615127919912</v>
      </c>
      <c r="E192" s="86">
        <v>0.31701890989988879</v>
      </c>
      <c r="F192" s="100">
        <v>-0.45050055617352613</v>
      </c>
      <c r="G192" s="86">
        <v>0</v>
      </c>
      <c r="H192" s="100">
        <v>0.31701890989988879</v>
      </c>
      <c r="I192" s="20">
        <v>-0.58695652173913038</v>
      </c>
      <c r="J192" s="86">
        <v>0</v>
      </c>
      <c r="K192" s="101">
        <v>0.61179087875417126</v>
      </c>
      <c r="L192" s="100">
        <v>-0.29477196885428247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6134.75</v>
      </c>
      <c r="D194" s="90">
        <v>2160</v>
      </c>
      <c r="E194" s="90">
        <v>2611.15</v>
      </c>
      <c r="F194" s="91">
        <v>-3523.6</v>
      </c>
      <c r="G194" s="90">
        <v>0</v>
      </c>
      <c r="H194" s="91">
        <v>2611.15</v>
      </c>
      <c r="I194" s="21"/>
      <c r="J194" s="92"/>
      <c r="K194" s="93">
        <v>4999.75</v>
      </c>
      <c r="L194" s="91">
        <v>-2388.6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1.7781884057971014</v>
      </c>
      <c r="D195" s="105">
        <v>1.7007874015748032</v>
      </c>
      <c r="E195" s="105">
        <v>1.8323859649122807</v>
      </c>
      <c r="F195" s="106">
        <v>5.4197559115179317E-2</v>
      </c>
      <c r="G195" s="105">
        <v>0</v>
      </c>
      <c r="H195" s="106">
        <v>1.8323859649122807</v>
      </c>
      <c r="I195" s="21"/>
      <c r="J195" s="92"/>
      <c r="K195" s="107">
        <v>1.8180909090909092</v>
      </c>
      <c r="L195" s="106">
        <v>1.4295055821371472E-2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89.79643333333334</v>
      </c>
      <c r="D197" s="105">
        <v>85.710881420196358</v>
      </c>
      <c r="E197" s="105">
        <v>83.457228070175447</v>
      </c>
      <c r="F197" s="106">
        <v>-6.3392052631578935</v>
      </c>
      <c r="G197" s="105">
        <v>0</v>
      </c>
      <c r="H197" s="106">
        <v>83.457228070175447</v>
      </c>
      <c r="I197" s="21">
        <v>-7.0595290122783982E-2</v>
      </c>
      <c r="J197" s="92">
        <v>0</v>
      </c>
      <c r="K197" s="107">
        <v>84.485252727272723</v>
      </c>
      <c r="L197" s="106">
        <v>-1.0280246570972764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68.920510567297001</v>
      </c>
      <c r="D198" s="108">
        <v>24.216422559210091</v>
      </c>
      <c r="E198" s="108">
        <v>26.457519466073414</v>
      </c>
      <c r="F198" s="109">
        <v>-42.462991101223587</v>
      </c>
      <c r="G198" s="108">
        <v>0</v>
      </c>
      <c r="H198" s="109">
        <v>26.457519466073414</v>
      </c>
      <c r="I198" s="20">
        <v>-0.61611544592028045</v>
      </c>
      <c r="J198" s="86">
        <v>0</v>
      </c>
      <c r="K198" s="110">
        <v>51.68730700778643</v>
      </c>
      <c r="L198" s="109">
        <v>-25.229787541713016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104.83231645353794</v>
      </c>
      <c r="D199" s="113">
        <v>85.710881420196358</v>
      </c>
      <c r="E199" s="113">
        <v>101.23248898526727</v>
      </c>
      <c r="F199" s="119">
        <v>-3.599827468270675</v>
      </c>
      <c r="G199" s="113">
        <v>0</v>
      </c>
      <c r="H199" s="119">
        <v>101.23248898526727</v>
      </c>
      <c r="I199" s="25">
        <v>-3.4338909890120894E-2</v>
      </c>
      <c r="J199" s="120">
        <v>0</v>
      </c>
      <c r="K199" s="115">
        <v>103.11959396722841</v>
      </c>
      <c r="L199" s="119">
        <v>-1.8871049819611443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3463715.6637340263</v>
      </c>
      <c r="D200" s="84">
        <v>1640107.8585059829</v>
      </c>
      <c r="E200" s="84">
        <v>1677745.0377479314</v>
      </c>
      <c r="F200" s="118">
        <v>-1785970.6259860948</v>
      </c>
      <c r="G200" s="84">
        <v>1706633.12</v>
      </c>
      <c r="H200" s="118">
        <v>-28888.082252068678</v>
      </c>
      <c r="I200" s="20">
        <v>-0.51562275872862662</v>
      </c>
      <c r="J200" s="86">
        <v>-1.6926943414802942E-2</v>
      </c>
      <c r="K200" s="87">
        <v>1857983.2518267424</v>
      </c>
      <c r="L200" s="118">
        <v>-180238.21407881114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3005311.6450882386</v>
      </c>
      <c r="D201" s="90">
        <v>1345455.2064129952</v>
      </c>
      <c r="E201" s="90">
        <v>1353086.6349439255</v>
      </c>
      <c r="F201" s="91">
        <v>-1652225.0101443131</v>
      </c>
      <c r="G201" s="90">
        <v>1364724.31</v>
      </c>
      <c r="H201" s="91">
        <v>-11637.675056074513</v>
      </c>
      <c r="I201" s="21">
        <v>-0.54976827872232281</v>
      </c>
      <c r="J201" s="92">
        <v>-8.527491575257784E-3</v>
      </c>
      <c r="K201" s="93">
        <v>1500185.8690000002</v>
      </c>
      <c r="L201" s="91">
        <v>-147099.23405607464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308828.31950691203</v>
      </c>
      <c r="D202" s="90">
        <v>160561.13931516607</v>
      </c>
      <c r="E202" s="90">
        <v>180796.67530400585</v>
      </c>
      <c r="F202" s="91">
        <v>-128031.64420290617</v>
      </c>
      <c r="G202" s="90">
        <v>140869.25000000003</v>
      </c>
      <c r="H202" s="91">
        <v>39927.425304005825</v>
      </c>
      <c r="I202" s="21">
        <v>-0.4145722270785489</v>
      </c>
      <c r="J202" s="92">
        <v>0.28343606077270822</v>
      </c>
      <c r="K202" s="93">
        <v>200725.69782674251</v>
      </c>
      <c r="L202" s="91">
        <v>-19929.022522736661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149575.69913887553</v>
      </c>
      <c r="D203" s="90">
        <v>134091.51277782163</v>
      </c>
      <c r="E203" s="90">
        <v>143861.72750000007</v>
      </c>
      <c r="F203" s="91">
        <v>-5713.9716388754605</v>
      </c>
      <c r="G203" s="90">
        <v>201039.56000000003</v>
      </c>
      <c r="H203" s="91">
        <v>-57177.83249999996</v>
      </c>
      <c r="I203" s="21">
        <v>-3.8201202947881541E-2</v>
      </c>
      <c r="J203" s="92">
        <v>-0.28441085177464553</v>
      </c>
      <c r="K203" s="93">
        <v>157071.68499999991</v>
      </c>
      <c r="L203" s="91">
        <v>-13209.957499999844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52925</v>
      </c>
      <c r="D205" s="90">
        <v>52925</v>
      </c>
      <c r="E205" s="90">
        <v>52925</v>
      </c>
      <c r="F205" s="91">
        <v>0</v>
      </c>
      <c r="G205" s="90">
        <v>53070</v>
      </c>
      <c r="H205" s="91">
        <v>-145</v>
      </c>
      <c r="I205" s="96"/>
      <c r="J205" s="97"/>
      <c r="K205" s="93">
        <v>52925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31059</v>
      </c>
      <c r="D206" s="90">
        <v>17851</v>
      </c>
      <c r="E206" s="90">
        <v>17981</v>
      </c>
      <c r="F206" s="91">
        <v>-13078</v>
      </c>
      <c r="G206" s="90">
        <v>18658</v>
      </c>
      <c r="H206" s="91">
        <v>-677</v>
      </c>
      <c r="I206" s="96"/>
      <c r="J206" s="97"/>
      <c r="K206" s="93">
        <v>19656</v>
      </c>
      <c r="L206" s="91">
        <v>-1675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0.58684931506849314</v>
      </c>
      <c r="D207" s="86">
        <v>0.33728861596598964</v>
      </c>
      <c r="E207" s="86">
        <v>0.33974492205951817</v>
      </c>
      <c r="F207" s="100">
        <v>-0.24710439300897497</v>
      </c>
      <c r="G207" s="86">
        <v>0.35157339363105333</v>
      </c>
      <c r="H207" s="100">
        <v>-1.182847157153516E-2</v>
      </c>
      <c r="I207" s="20">
        <v>-0.42106957725618988</v>
      </c>
      <c r="J207" s="86">
        <v>-3.3644387731877501E-2</v>
      </c>
      <c r="K207" s="101">
        <v>0.371393481341521</v>
      </c>
      <c r="L207" s="100">
        <v>-3.1648559282002831E-2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49430.220000049994</v>
      </c>
      <c r="D209" s="90">
        <v>28484</v>
      </c>
      <c r="E209" s="90">
        <v>29012.35</v>
      </c>
      <c r="F209" s="91">
        <v>-20417.870000049996</v>
      </c>
      <c r="G209" s="90">
        <v>26509</v>
      </c>
      <c r="H209" s="91">
        <v>2503.3499999999985</v>
      </c>
      <c r="I209" s="21">
        <v>-0.41306451802216027</v>
      </c>
      <c r="J209" s="92">
        <v>9.4433965822928068E-2</v>
      </c>
      <c r="K209" s="93">
        <v>31935.25</v>
      </c>
      <c r="L209" s="91">
        <v>-2922.9000000000015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1.5914942528751728</v>
      </c>
      <c r="D210" s="105">
        <v>1.5956529045991821</v>
      </c>
      <c r="E210" s="105">
        <v>1.6135003614926866</v>
      </c>
      <c r="F210" s="106">
        <v>2.2006108617513842E-2</v>
      </c>
      <c r="G210" s="105">
        <v>1.4207846500160788</v>
      </c>
      <c r="H210" s="106">
        <v>0.19271571147660782</v>
      </c>
      <c r="I210" s="21"/>
      <c r="J210" s="92"/>
      <c r="K210" s="107">
        <v>1.6247074684574685</v>
      </c>
      <c r="L210" s="106">
        <v>-1.1207106964781888E-2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96.761378186298288</v>
      </c>
      <c r="D212" s="105">
        <v>75.371419327376344</v>
      </c>
      <c r="E212" s="105">
        <v>75.250911236523308</v>
      </c>
      <c r="F212" s="106">
        <v>-21.51046694977498</v>
      </c>
      <c r="G212" s="105">
        <v>73.144190695680138</v>
      </c>
      <c r="H212" s="106">
        <v>2.1067205408431704</v>
      </c>
      <c r="I212" s="21">
        <v>-0.22230426388057511</v>
      </c>
      <c r="J212" s="92">
        <v>2.8802294766077541E-2</v>
      </c>
      <c r="K212" s="107">
        <v>76.32203240740742</v>
      </c>
      <c r="L212" s="106">
        <v>-1.071121170884112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56.784348513712587</v>
      </c>
      <c r="D213" s="108">
        <v>25.421921708323008</v>
      </c>
      <c r="E213" s="108">
        <v>25.566114972960332</v>
      </c>
      <c r="F213" s="109">
        <v>-31.218233540752255</v>
      </c>
      <c r="G213" s="108">
        <v>25.715551347277181</v>
      </c>
      <c r="H213" s="109">
        <v>-0.1494363743168492</v>
      </c>
      <c r="I213" s="20">
        <v>-0.54976827872232281</v>
      </c>
      <c r="J213" s="86">
        <v>-5.8111285384776501E-3</v>
      </c>
      <c r="K213" s="110">
        <v>28.34550531884743</v>
      </c>
      <c r="L213" s="109">
        <v>-2.7793903458870979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111.52051462487609</v>
      </c>
      <c r="D214" s="113">
        <v>91.877645986554413</v>
      </c>
      <c r="E214" s="113">
        <v>93.306547897665951</v>
      </c>
      <c r="F214" s="119">
        <v>-18.213966727210135</v>
      </c>
      <c r="G214" s="113">
        <v>91.469242148140211</v>
      </c>
      <c r="H214" s="119">
        <v>1.8373057495257399</v>
      </c>
      <c r="I214" s="25">
        <v>-0.16332391209345509</v>
      </c>
      <c r="J214" s="120">
        <v>2.0086596394338851E-2</v>
      </c>
      <c r="K214" s="115">
        <v>94.524992461677982</v>
      </c>
      <c r="L214" s="119">
        <v>-1.2184445640120316</v>
      </c>
      <c r="M214" s="142"/>
      <c r="N214" s="143"/>
    </row>
  </sheetData>
  <sheetProtection algorithmName="SHA-512" hashValue="EYA6QHjNKa98szr8XWSrsizZ5r+B57rvzM5en7yVOwMuQPLL+T7pA65y66dd//t7TjxKdLzEA+b0DW6C90z/6g==" saltValue="YON1Hg1QOWrcuawRHgSTj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6079" priority="58">
      <formula>$I155&gt;=0</formula>
    </cfRule>
    <cfRule type="expression" dxfId="6078" priority="59">
      <formula>$I155&lt;0</formula>
    </cfRule>
  </conditionalFormatting>
  <conditionalFormatting sqref="J159">
    <cfRule type="expression" dxfId="6077" priority="56">
      <formula>$J155&gt;=0</formula>
    </cfRule>
    <cfRule type="expression" dxfId="6076" priority="57">
      <formula>$J155&lt;0</formula>
    </cfRule>
  </conditionalFormatting>
  <conditionalFormatting sqref="I174">
    <cfRule type="expression" dxfId="6075" priority="54">
      <formula>$I170&gt;=0</formula>
    </cfRule>
    <cfRule type="expression" dxfId="6074" priority="55">
      <formula>$I170&lt;0</formula>
    </cfRule>
  </conditionalFormatting>
  <conditionalFormatting sqref="J174">
    <cfRule type="expression" dxfId="6073" priority="52">
      <formula>$J170&gt;=0</formula>
    </cfRule>
    <cfRule type="expression" dxfId="6072" priority="53">
      <formula>$J170&lt;0</formula>
    </cfRule>
  </conditionalFormatting>
  <conditionalFormatting sqref="I24">
    <cfRule type="expression" dxfId="6071" priority="94">
      <formula>$I20&gt;=0</formula>
    </cfRule>
    <cfRule type="expression" dxfId="6070" priority="95">
      <formula>$I20&lt;0</formula>
    </cfRule>
  </conditionalFormatting>
  <conditionalFormatting sqref="J24">
    <cfRule type="expression" dxfId="6069" priority="92">
      <formula>$J20&gt;=0</formula>
    </cfRule>
    <cfRule type="expression" dxfId="6068" priority="93">
      <formula>$J20&lt;0</formula>
    </cfRule>
  </conditionalFormatting>
  <conditionalFormatting sqref="I39">
    <cfRule type="expression" dxfId="6067" priority="90">
      <formula>$I35&gt;=0</formula>
    </cfRule>
    <cfRule type="expression" dxfId="6066" priority="91">
      <formula>$I35&lt;0</formula>
    </cfRule>
  </conditionalFormatting>
  <conditionalFormatting sqref="J39">
    <cfRule type="expression" dxfId="6065" priority="88">
      <formula>$J35&gt;=0</formula>
    </cfRule>
    <cfRule type="expression" dxfId="6064" priority="89">
      <formula>$J35&lt;0</formula>
    </cfRule>
  </conditionalFormatting>
  <conditionalFormatting sqref="I54">
    <cfRule type="expression" dxfId="6063" priority="86">
      <formula>$I50&gt;=0</formula>
    </cfRule>
    <cfRule type="expression" dxfId="6062" priority="87">
      <formula>$I50&lt;0</formula>
    </cfRule>
  </conditionalFormatting>
  <conditionalFormatting sqref="J54">
    <cfRule type="expression" dxfId="6061" priority="84">
      <formula>$J50&gt;=0</formula>
    </cfRule>
    <cfRule type="expression" dxfId="6060" priority="85">
      <formula>$J50&lt;0</formula>
    </cfRule>
  </conditionalFormatting>
  <conditionalFormatting sqref="I69">
    <cfRule type="expression" dxfId="6059" priority="82">
      <formula>$I65&gt;=0</formula>
    </cfRule>
    <cfRule type="expression" dxfId="6058" priority="83">
      <formula>$I65&lt;0</formula>
    </cfRule>
  </conditionalFormatting>
  <conditionalFormatting sqref="J69">
    <cfRule type="expression" dxfId="6057" priority="80">
      <formula>$J65&gt;=0</formula>
    </cfRule>
    <cfRule type="expression" dxfId="6056" priority="81">
      <formula>$J65&lt;0</formula>
    </cfRule>
  </conditionalFormatting>
  <conditionalFormatting sqref="I84">
    <cfRule type="expression" dxfId="6055" priority="78">
      <formula>$I80&gt;=0</formula>
    </cfRule>
    <cfRule type="expression" dxfId="6054" priority="79">
      <formula>$I80&lt;0</formula>
    </cfRule>
  </conditionalFormatting>
  <conditionalFormatting sqref="J84">
    <cfRule type="expression" dxfId="6053" priority="76">
      <formula>$J80&gt;=0</formula>
    </cfRule>
    <cfRule type="expression" dxfId="6052" priority="77">
      <formula>$J80&lt;0</formula>
    </cfRule>
  </conditionalFormatting>
  <conditionalFormatting sqref="I99">
    <cfRule type="expression" dxfId="6051" priority="74">
      <formula>$I95&gt;=0</formula>
    </cfRule>
    <cfRule type="expression" dxfId="6050" priority="75">
      <formula>$I95&lt;0</formula>
    </cfRule>
  </conditionalFormatting>
  <conditionalFormatting sqref="J99">
    <cfRule type="expression" dxfId="6049" priority="72">
      <formula>$J95&gt;=0</formula>
    </cfRule>
    <cfRule type="expression" dxfId="6048" priority="73">
      <formula>$J95&lt;0</formula>
    </cfRule>
  </conditionalFormatting>
  <conditionalFormatting sqref="I114">
    <cfRule type="expression" dxfId="6047" priority="70">
      <formula>$I110&gt;=0</formula>
    </cfRule>
    <cfRule type="expression" dxfId="6046" priority="71">
      <formula>$I110&lt;0</formula>
    </cfRule>
  </conditionalFormatting>
  <conditionalFormatting sqref="J114">
    <cfRule type="expression" dxfId="6045" priority="68">
      <formula>$J110&gt;=0</formula>
    </cfRule>
    <cfRule type="expression" dxfId="6044" priority="69">
      <formula>$J110&lt;0</formula>
    </cfRule>
  </conditionalFormatting>
  <conditionalFormatting sqref="I129">
    <cfRule type="expression" dxfId="6043" priority="66">
      <formula>$I125&gt;=0</formula>
    </cfRule>
    <cfRule type="expression" dxfId="6042" priority="67">
      <formula>$I125&lt;0</formula>
    </cfRule>
  </conditionalFormatting>
  <conditionalFormatting sqref="J129">
    <cfRule type="expression" dxfId="6041" priority="64">
      <formula>$J125&gt;=0</formula>
    </cfRule>
    <cfRule type="expression" dxfId="6040" priority="65">
      <formula>$J125&lt;0</formula>
    </cfRule>
  </conditionalFormatting>
  <conditionalFormatting sqref="I144">
    <cfRule type="expression" dxfId="6039" priority="62">
      <formula>$I140&gt;=0</formula>
    </cfRule>
    <cfRule type="expression" dxfId="6038" priority="63">
      <formula>$I140&lt;0</formula>
    </cfRule>
  </conditionalFormatting>
  <conditionalFormatting sqref="J144">
    <cfRule type="expression" dxfId="6037" priority="60">
      <formula>$J140&gt;=0</formula>
    </cfRule>
    <cfRule type="expression" dxfId="6036" priority="61">
      <formula>$J140&lt;0</formula>
    </cfRule>
  </conditionalFormatting>
  <conditionalFormatting sqref="I189">
    <cfRule type="expression" dxfId="6035" priority="50">
      <formula>$I185&gt;=0</formula>
    </cfRule>
    <cfRule type="expression" dxfId="6034" priority="51">
      <formula>$I185&lt;0</formula>
    </cfRule>
  </conditionalFormatting>
  <conditionalFormatting sqref="J189">
    <cfRule type="expression" dxfId="6033" priority="48">
      <formula>$J185&gt;=0</formula>
    </cfRule>
    <cfRule type="expression" dxfId="6032" priority="49">
      <formula>$J185&lt;0</formula>
    </cfRule>
  </conditionalFormatting>
  <conditionalFormatting sqref="I204">
    <cfRule type="expression" dxfId="6031" priority="46">
      <formula>$I200&gt;=0</formula>
    </cfRule>
    <cfRule type="expression" dxfId="6030" priority="47">
      <formula>$I200&lt;0</formula>
    </cfRule>
  </conditionalFormatting>
  <conditionalFormatting sqref="J204">
    <cfRule type="expression" dxfId="6029" priority="44">
      <formula>$J200&gt;=0</formula>
    </cfRule>
    <cfRule type="expression" dxfId="6028" priority="45">
      <formula>$J200&lt;0</formula>
    </cfRule>
  </conditionalFormatting>
  <conditionalFormatting sqref="I9">
    <cfRule type="expression" dxfId="6027" priority="42">
      <formula>$I5&gt;=0</formula>
    </cfRule>
    <cfRule type="expression" dxfId="6026" priority="43">
      <formula>$I5&lt;0</formula>
    </cfRule>
  </conditionalFormatting>
  <conditionalFormatting sqref="J9">
    <cfRule type="expression" dxfId="6025" priority="40">
      <formula>$J5&gt;=0</formula>
    </cfRule>
    <cfRule type="expression" dxfId="6024" priority="41">
      <formula>$J5&lt;0</formula>
    </cfRule>
  </conditionalFormatting>
  <conditionalFormatting sqref="L207">
    <cfRule type="cellIs" dxfId="6023" priority="39" operator="lessThan">
      <formula>0</formula>
    </cfRule>
  </conditionalFormatting>
  <conditionalFormatting sqref="H207">
    <cfRule type="cellIs" dxfId="6022" priority="38" operator="lessThan">
      <formula>0</formula>
    </cfRule>
  </conditionalFormatting>
  <conditionalFormatting sqref="F207">
    <cfRule type="cellIs" dxfId="6021" priority="37" operator="lessThan">
      <formula>0</formula>
    </cfRule>
  </conditionalFormatting>
  <conditionalFormatting sqref="F192">
    <cfRule type="cellIs" dxfId="6020" priority="36" operator="lessThan">
      <formula>0</formula>
    </cfRule>
  </conditionalFormatting>
  <conditionalFormatting sqref="H192">
    <cfRule type="cellIs" dxfId="6019" priority="35" operator="lessThan">
      <formula>0</formula>
    </cfRule>
  </conditionalFormatting>
  <conditionalFormatting sqref="L192">
    <cfRule type="cellIs" dxfId="6018" priority="34" operator="lessThan">
      <formula>0</formula>
    </cfRule>
  </conditionalFormatting>
  <conditionalFormatting sqref="L177">
    <cfRule type="cellIs" dxfId="6017" priority="33" operator="lessThan">
      <formula>0</formula>
    </cfRule>
  </conditionalFormatting>
  <conditionalFormatting sqref="H177">
    <cfRule type="cellIs" dxfId="6016" priority="32" operator="lessThan">
      <formula>0</formula>
    </cfRule>
  </conditionalFormatting>
  <conditionalFormatting sqref="F177">
    <cfRule type="cellIs" dxfId="6015" priority="31" operator="lessThan">
      <formula>0</formula>
    </cfRule>
  </conditionalFormatting>
  <conditionalFormatting sqref="F162">
    <cfRule type="cellIs" dxfId="6014" priority="30" operator="lessThan">
      <formula>0</formula>
    </cfRule>
  </conditionalFormatting>
  <conditionalFormatting sqref="H162">
    <cfRule type="cellIs" dxfId="6013" priority="29" operator="lessThan">
      <formula>0</formula>
    </cfRule>
  </conditionalFormatting>
  <conditionalFormatting sqref="L162">
    <cfRule type="cellIs" dxfId="6012" priority="28" operator="lessThan">
      <formula>0</formula>
    </cfRule>
  </conditionalFormatting>
  <conditionalFormatting sqref="L147">
    <cfRule type="cellIs" dxfId="6011" priority="27" operator="lessThan">
      <formula>0</formula>
    </cfRule>
  </conditionalFormatting>
  <conditionalFormatting sqref="H147">
    <cfRule type="cellIs" dxfId="6010" priority="26" operator="lessThan">
      <formula>0</formula>
    </cfRule>
  </conditionalFormatting>
  <conditionalFormatting sqref="F147">
    <cfRule type="cellIs" dxfId="6009" priority="25" operator="lessThan">
      <formula>0</formula>
    </cfRule>
  </conditionalFormatting>
  <conditionalFormatting sqref="F132">
    <cfRule type="cellIs" dxfId="6008" priority="24" operator="lessThan">
      <formula>0</formula>
    </cfRule>
  </conditionalFormatting>
  <conditionalFormatting sqref="H132">
    <cfRule type="cellIs" dxfId="6007" priority="23" operator="lessThan">
      <formula>0</formula>
    </cfRule>
  </conditionalFormatting>
  <conditionalFormatting sqref="L132">
    <cfRule type="cellIs" dxfId="6006" priority="22" operator="lessThan">
      <formula>0</formula>
    </cfRule>
  </conditionalFormatting>
  <conditionalFormatting sqref="L117">
    <cfRule type="cellIs" dxfId="6005" priority="21" operator="lessThan">
      <formula>0</formula>
    </cfRule>
  </conditionalFormatting>
  <conditionalFormatting sqref="H117">
    <cfRule type="cellIs" dxfId="6004" priority="20" operator="lessThan">
      <formula>0</formula>
    </cfRule>
  </conditionalFormatting>
  <conditionalFormatting sqref="F117">
    <cfRule type="cellIs" dxfId="6003" priority="19" operator="lessThan">
      <formula>0</formula>
    </cfRule>
  </conditionalFormatting>
  <conditionalFormatting sqref="F102">
    <cfRule type="cellIs" dxfId="6002" priority="18" operator="lessThan">
      <formula>0</formula>
    </cfRule>
  </conditionalFormatting>
  <conditionalFormatting sqref="H102">
    <cfRule type="cellIs" dxfId="6001" priority="17" operator="lessThan">
      <formula>0</formula>
    </cfRule>
  </conditionalFormatting>
  <conditionalFormatting sqref="L102">
    <cfRule type="cellIs" dxfId="6000" priority="16" operator="lessThan">
      <formula>0</formula>
    </cfRule>
  </conditionalFormatting>
  <conditionalFormatting sqref="L87">
    <cfRule type="cellIs" dxfId="5999" priority="15" operator="lessThan">
      <formula>0</formula>
    </cfRule>
  </conditionalFormatting>
  <conditionalFormatting sqref="H87">
    <cfRule type="cellIs" dxfId="5998" priority="14" operator="lessThan">
      <formula>0</formula>
    </cfRule>
  </conditionalFormatting>
  <conditionalFormatting sqref="F87">
    <cfRule type="cellIs" dxfId="5997" priority="13" operator="lessThan">
      <formula>0</formula>
    </cfRule>
  </conditionalFormatting>
  <conditionalFormatting sqref="F72">
    <cfRule type="cellIs" dxfId="5996" priority="12" operator="lessThan">
      <formula>0</formula>
    </cfRule>
  </conditionalFormatting>
  <conditionalFormatting sqref="H72">
    <cfRule type="cellIs" dxfId="5995" priority="11" operator="lessThan">
      <formula>0</formula>
    </cfRule>
  </conditionalFormatting>
  <conditionalFormatting sqref="L72">
    <cfRule type="cellIs" dxfId="5994" priority="10" operator="lessThan">
      <formula>0</formula>
    </cfRule>
  </conditionalFormatting>
  <conditionalFormatting sqref="L57">
    <cfRule type="cellIs" dxfId="5993" priority="9" operator="lessThan">
      <formula>0</formula>
    </cfRule>
  </conditionalFormatting>
  <conditionalFormatting sqref="H57">
    <cfRule type="cellIs" dxfId="5992" priority="8" operator="lessThan">
      <formula>0</formula>
    </cfRule>
  </conditionalFormatting>
  <conditionalFormatting sqref="F57">
    <cfRule type="cellIs" dxfId="5991" priority="7" operator="lessThan">
      <formula>0</formula>
    </cfRule>
  </conditionalFormatting>
  <conditionalFormatting sqref="F42">
    <cfRule type="cellIs" dxfId="5990" priority="6" operator="lessThan">
      <formula>0</formula>
    </cfRule>
  </conditionalFormatting>
  <conditionalFormatting sqref="H42">
    <cfRule type="cellIs" dxfId="5989" priority="5" operator="lessThan">
      <formula>0</formula>
    </cfRule>
  </conditionalFormatting>
  <conditionalFormatting sqref="L42">
    <cfRule type="cellIs" dxfId="5988" priority="4" operator="lessThan">
      <formula>0</formula>
    </cfRule>
  </conditionalFormatting>
  <conditionalFormatting sqref="L27">
    <cfRule type="cellIs" dxfId="5987" priority="3" operator="lessThan">
      <formula>0</formula>
    </cfRule>
  </conditionalFormatting>
  <conditionalFormatting sqref="H27">
    <cfRule type="cellIs" dxfId="5986" priority="2" operator="lessThan">
      <formula>0</formula>
    </cfRule>
  </conditionalFormatting>
  <conditionalFormatting sqref="F27">
    <cfRule type="cellIs" dxfId="5985" priority="1" operator="lessThan">
      <formula>0</formula>
    </cfRule>
  </conditionalFormatting>
  <dataValidations count="1">
    <dataValidation type="list" allowBlank="1" showInputMessage="1" showErrorMessage="1" sqref="B3:B4" xr:uid="{BD97789D-83F6-420C-B319-EF6B79C07CD2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4C0F5-A5F4-4682-804B-7C2C1F3CB255}">
  <sheetPr codeName="Tabelle16">
    <tabColor rgb="FFFF99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237</v>
      </c>
      <c r="N1" s="73" t="s">
        <v>28</v>
      </c>
    </row>
    <row r="2" spans="1:14" ht="15.75" thickBot="1" x14ac:dyDescent="0.3">
      <c r="M2" s="72">
        <v>474</v>
      </c>
      <c r="N2" s="73" t="s">
        <v>29</v>
      </c>
    </row>
    <row r="3" spans="1:14" s="70" customFormat="1" ht="13.5" customHeight="1" thickBot="1" x14ac:dyDescent="0.25">
      <c r="A3" s="144"/>
      <c r="B3" s="146" t="s">
        <v>51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69.483423958405382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4258043</v>
      </c>
      <c r="D5" s="84">
        <v>3503383</v>
      </c>
      <c r="E5" s="84">
        <v>3577190</v>
      </c>
      <c r="F5" s="85">
        <v>-680853</v>
      </c>
      <c r="G5" s="84">
        <v>2967738</v>
      </c>
      <c r="H5" s="85">
        <v>609452</v>
      </c>
      <c r="I5" s="20">
        <v>-0.1598981034245075</v>
      </c>
      <c r="J5" s="86">
        <v>0.20535909841097832</v>
      </c>
      <c r="K5" s="87">
        <v>3835638</v>
      </c>
      <c r="L5" s="85">
        <v>-258448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3469246</v>
      </c>
      <c r="D6" s="90">
        <v>2733489</v>
      </c>
      <c r="E6" s="90">
        <v>2753646</v>
      </c>
      <c r="F6" s="91">
        <v>-715600</v>
      </c>
      <c r="G6" s="90">
        <v>2195048</v>
      </c>
      <c r="H6" s="91">
        <v>558598</v>
      </c>
      <c r="I6" s="21">
        <v>-0.20626960440395403</v>
      </c>
      <c r="J6" s="92">
        <v>0.25448099540420066</v>
      </c>
      <c r="K6" s="93">
        <v>2972331</v>
      </c>
      <c r="L6" s="91">
        <v>-218685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548454</v>
      </c>
      <c r="D7" s="90">
        <v>522636</v>
      </c>
      <c r="E7" s="90">
        <v>570257</v>
      </c>
      <c r="F7" s="91">
        <v>21803</v>
      </c>
      <c r="G7" s="90">
        <v>452063</v>
      </c>
      <c r="H7" s="91">
        <v>118194</v>
      </c>
      <c r="I7" s="21">
        <v>3.9753561830162543E-2</v>
      </c>
      <c r="J7" s="92">
        <v>0.26145470874634724</v>
      </c>
      <c r="K7" s="93">
        <v>622963</v>
      </c>
      <c r="L7" s="91">
        <v>-52706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240343</v>
      </c>
      <c r="D8" s="90">
        <v>247258</v>
      </c>
      <c r="E8" s="90">
        <v>253287</v>
      </c>
      <c r="F8" s="91">
        <v>12944</v>
      </c>
      <c r="G8" s="90">
        <v>320627</v>
      </c>
      <c r="H8" s="91">
        <v>-67340</v>
      </c>
      <c r="I8" s="21">
        <v>5.3856363613668856E-2</v>
      </c>
      <c r="J8" s="92">
        <v>-0.21002598034476194</v>
      </c>
      <c r="K8" s="93">
        <v>240344</v>
      </c>
      <c r="L8" s="91">
        <v>12943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86505</v>
      </c>
      <c r="D10" s="90">
        <v>86505</v>
      </c>
      <c r="E10" s="90">
        <v>86505</v>
      </c>
      <c r="F10" s="91">
        <v>0</v>
      </c>
      <c r="G10" s="90">
        <v>86742</v>
      </c>
      <c r="H10" s="91">
        <v>-237</v>
      </c>
      <c r="I10" s="96"/>
      <c r="J10" s="97"/>
      <c r="K10" s="93">
        <v>86505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33700</v>
      </c>
      <c r="D11" s="90">
        <v>30597</v>
      </c>
      <c r="E11" s="90">
        <v>30853</v>
      </c>
      <c r="F11" s="91">
        <v>-2847</v>
      </c>
      <c r="G11" s="90">
        <v>24153</v>
      </c>
      <c r="H11" s="91">
        <v>6700</v>
      </c>
      <c r="I11" s="96"/>
      <c r="J11" s="97"/>
      <c r="K11" s="93">
        <v>33003</v>
      </c>
      <c r="L11" s="91">
        <v>-2150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0.38957285706028555</v>
      </c>
      <c r="D12" s="86">
        <v>0.3537020981446159</v>
      </c>
      <c r="E12" s="86">
        <v>0.35666146465522225</v>
      </c>
      <c r="F12" s="100">
        <v>-3.29113924050633E-2</v>
      </c>
      <c r="G12" s="86">
        <v>0.27844642733623848</v>
      </c>
      <c r="H12" s="100">
        <v>7.8215037318983771E-2</v>
      </c>
      <c r="I12" s="20">
        <v>-8.4480712166172145E-2</v>
      </c>
      <c r="J12" s="86">
        <v>0.28089797404559635</v>
      </c>
      <c r="K12" s="101">
        <v>0.38151551933414252</v>
      </c>
      <c r="L12" s="100">
        <v>-2.4854054678920268E-2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51280</v>
      </c>
      <c r="D14" s="90">
        <v>48079</v>
      </c>
      <c r="E14" s="90">
        <v>48509</v>
      </c>
      <c r="F14" s="91">
        <v>-2771</v>
      </c>
      <c r="G14" s="90">
        <v>37093</v>
      </c>
      <c r="H14" s="91">
        <v>11416</v>
      </c>
      <c r="I14" s="21">
        <v>-5.4036661466458691E-2</v>
      </c>
      <c r="J14" s="92">
        <v>0.30776696411721893</v>
      </c>
      <c r="K14" s="93">
        <v>52094</v>
      </c>
      <c r="L14" s="91">
        <v>-3585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1.5216617210682493</v>
      </c>
      <c r="D15" s="105">
        <v>1.5713632055430271</v>
      </c>
      <c r="E15" s="105">
        <v>1.5722620166596442</v>
      </c>
      <c r="F15" s="106">
        <v>5.0600295591394895E-2</v>
      </c>
      <c r="G15" s="105">
        <v>1.53575125243241</v>
      </c>
      <c r="H15" s="106">
        <v>3.6510764227234205E-2</v>
      </c>
      <c r="I15" s="21"/>
      <c r="J15" s="92"/>
      <c r="K15" s="107">
        <v>1.5784625640093324</v>
      </c>
      <c r="L15" s="106">
        <v>-6.2005473496882235E-3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102.94498516320475</v>
      </c>
      <c r="D17" s="105">
        <v>89.338464555348565</v>
      </c>
      <c r="E17" s="105">
        <v>89.250510485204032</v>
      </c>
      <c r="F17" s="106">
        <v>-13.694474678000716</v>
      </c>
      <c r="G17" s="105">
        <v>90.880967167639625</v>
      </c>
      <c r="H17" s="106">
        <v>-1.6304566824355931</v>
      </c>
      <c r="I17" s="20">
        <v>-0.13302711789496169</v>
      </c>
      <c r="J17" s="86">
        <v>-1.7940573623386302E-2</v>
      </c>
      <c r="K17" s="107">
        <v>90.062448868284704</v>
      </c>
      <c r="L17" s="106">
        <v>-0.81193838308067257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40.104571990058375</v>
      </c>
      <c r="D18" s="108">
        <v>31.599202358245186</v>
      </c>
      <c r="E18" s="108">
        <v>31.832217790879138</v>
      </c>
      <c r="F18" s="109">
        <v>-8.2723541991792366</v>
      </c>
      <c r="G18" s="108">
        <v>25.305480620691245</v>
      </c>
      <c r="H18" s="109">
        <v>6.5267371701878929</v>
      </c>
      <c r="I18" s="20">
        <v>-0.20626960440395403</v>
      </c>
      <c r="J18" s="86">
        <v>0.25791792963818483</v>
      </c>
      <c r="K18" s="110">
        <v>34.360221952488295</v>
      </c>
      <c r="L18" s="109">
        <v>-2.5280041616091573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126.35142433234421</v>
      </c>
      <c r="D19" s="113">
        <v>114.50086609798346</v>
      </c>
      <c r="E19" s="113">
        <v>115.94302012770233</v>
      </c>
      <c r="F19" s="106">
        <v>-10.408404204641883</v>
      </c>
      <c r="G19" s="113">
        <v>122.87243820643398</v>
      </c>
      <c r="H19" s="106">
        <v>-6.9294180787316577</v>
      </c>
      <c r="I19" s="38">
        <v>-8.2376627407574676E-2</v>
      </c>
      <c r="J19" s="114">
        <v>-5.6395219138483776E-2</v>
      </c>
      <c r="K19" s="115">
        <v>116.22088901008999</v>
      </c>
      <c r="L19" s="106">
        <v>-0.27786888238766494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-9.9999999999999998E-13</v>
      </c>
      <c r="E20" s="84">
        <v>-9.9999999999999998E-13</v>
      </c>
      <c r="F20" s="118">
        <v>-9.9999999999999998E-13</v>
      </c>
      <c r="G20" s="84">
        <v>525371.67999999993</v>
      </c>
      <c r="H20" s="118">
        <v>-525371.67999999993</v>
      </c>
      <c r="I20" s="20">
        <v>0</v>
      </c>
      <c r="J20" s="86">
        <v>-1</v>
      </c>
      <c r="K20" s="87">
        <v>-9.9999999999999998E-13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377801.1</v>
      </c>
      <c r="H21" s="91">
        <v>-377801.1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95576.34</v>
      </c>
      <c r="H22" s="91">
        <v>-95576.34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-9.9999999999999998E-13</v>
      </c>
      <c r="E23" s="90">
        <v>-9.9999999999999998E-13</v>
      </c>
      <c r="F23" s="91">
        <v>-9.9999999999999998E-13</v>
      </c>
      <c r="G23" s="90">
        <v>51994.239999999998</v>
      </c>
      <c r="H23" s="91">
        <v>-51994.239999999998</v>
      </c>
      <c r="I23" s="21">
        <v>0</v>
      </c>
      <c r="J23" s="92">
        <v>-1</v>
      </c>
      <c r="K23" s="93">
        <v>-9.9999999999999998E-13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7347</v>
      </c>
      <c r="D25" s="90">
        <v>7347</v>
      </c>
      <c r="E25" s="90">
        <v>7347</v>
      </c>
      <c r="F25" s="91">
        <v>0</v>
      </c>
      <c r="G25" s="90">
        <v>7347</v>
      </c>
      <c r="H25" s="91">
        <v>0</v>
      </c>
      <c r="I25" s="96"/>
      <c r="J25" s="97"/>
      <c r="K25" s="93">
        <v>7347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4364</v>
      </c>
      <c r="H26" s="91">
        <v>-4364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0.59398393902273039</v>
      </c>
      <c r="H27" s="100">
        <v>-0.59398393902273039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6332</v>
      </c>
      <c r="H29" s="91">
        <v>-6332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1.4509624197983502</v>
      </c>
      <c r="H30" s="106">
        <v>-1.4509624197983502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86.572204399633364</v>
      </c>
      <c r="H32" s="106">
        <v>-86.572204399633364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51.422498979175174</v>
      </c>
      <c r="H33" s="109">
        <v>-51.422498979175174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120.38764436296974</v>
      </c>
      <c r="H34" s="119">
        <v>-120.38764436296974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629548.58000000007</v>
      </c>
      <c r="H35" s="118">
        <v>-629548.58000000007</v>
      </c>
      <c r="I35" s="20">
        <v>0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498042.62</v>
      </c>
      <c r="H36" s="91">
        <v>-498042.62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93644.03</v>
      </c>
      <c r="H37" s="91">
        <v>-93644.03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37861.93</v>
      </c>
      <c r="H38" s="91">
        <v>-37861.93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6636</v>
      </c>
      <c r="D40" s="90">
        <v>6636</v>
      </c>
      <c r="E40" s="90">
        <v>6636</v>
      </c>
      <c r="F40" s="91">
        <v>0</v>
      </c>
      <c r="G40" s="90">
        <v>6873</v>
      </c>
      <c r="H40" s="91">
        <v>-237</v>
      </c>
      <c r="I40" s="96"/>
      <c r="J40" s="97"/>
      <c r="K40" s="93">
        <v>6636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4754</v>
      </c>
      <c r="H41" s="91">
        <v>-4754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0.69169212861923468</v>
      </c>
      <c r="H42" s="100">
        <v>-0.69169212861923468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6727</v>
      </c>
      <c r="H44" s="91">
        <v>-6727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1.4150189314261674</v>
      </c>
      <c r="H45" s="106">
        <v>-1.4150189314261674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104.76285654185949</v>
      </c>
      <c r="H47" s="106">
        <v>-104.76285654185949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72.463643241670297</v>
      </c>
      <c r="H48" s="109">
        <v>-72.463643241670297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132.42502734539337</v>
      </c>
      <c r="H49" s="119">
        <v>-132.42502734539337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-345.4</v>
      </c>
      <c r="E50" s="84">
        <v>-345.4</v>
      </c>
      <c r="F50" s="118">
        <v>-345.4</v>
      </c>
      <c r="G50" s="84">
        <v>306385.11</v>
      </c>
      <c r="H50" s="118">
        <v>-306730.51</v>
      </c>
      <c r="I50" s="20">
        <v>0</v>
      </c>
      <c r="J50" s="86">
        <v>-1.0011273393801676</v>
      </c>
      <c r="K50" s="87">
        <v>-345.4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280.31</v>
      </c>
      <c r="E51" s="90">
        <v>280.31</v>
      </c>
      <c r="F51" s="91">
        <v>280.31</v>
      </c>
      <c r="G51" s="90">
        <v>180737.09</v>
      </c>
      <c r="H51" s="91">
        <v>-180456.78</v>
      </c>
      <c r="I51" s="21">
        <v>0</v>
      </c>
      <c r="J51" s="92">
        <v>-0.99844907318138187</v>
      </c>
      <c r="K51" s="93">
        <v>280.31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180.54</v>
      </c>
      <c r="E52" s="90">
        <v>180.54</v>
      </c>
      <c r="F52" s="91">
        <v>180.54</v>
      </c>
      <c r="G52" s="90">
        <v>31859.99</v>
      </c>
      <c r="H52" s="91">
        <v>-31679.45</v>
      </c>
      <c r="I52" s="21">
        <v>0</v>
      </c>
      <c r="J52" s="92">
        <v>-0.99433333155471804</v>
      </c>
      <c r="K52" s="93">
        <v>180.54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-806.25</v>
      </c>
      <c r="E53" s="90">
        <v>-806.25</v>
      </c>
      <c r="F53" s="91">
        <v>-806.25</v>
      </c>
      <c r="G53" s="90">
        <v>93788.03</v>
      </c>
      <c r="H53" s="91">
        <v>-94594.28</v>
      </c>
      <c r="I53" s="21">
        <v>0</v>
      </c>
      <c r="J53" s="92">
        <v>-1.0085965127959293</v>
      </c>
      <c r="K53" s="93">
        <v>-806.25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7347</v>
      </c>
      <c r="D55" s="90">
        <v>7347</v>
      </c>
      <c r="E55" s="90">
        <v>7347</v>
      </c>
      <c r="F55" s="91">
        <v>0</v>
      </c>
      <c r="G55" s="90">
        <v>7347</v>
      </c>
      <c r="H55" s="91">
        <v>0</v>
      </c>
      <c r="I55" s="96"/>
      <c r="J55" s="97"/>
      <c r="K55" s="93">
        <v>7347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1553</v>
      </c>
      <c r="H56" s="91">
        <v>-1553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0.211378794065605</v>
      </c>
      <c r="H57" s="100">
        <v>-0.211378794065605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2286</v>
      </c>
      <c r="H59" s="91">
        <v>-2286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1.4719896973599484</v>
      </c>
      <c r="H60" s="106">
        <v>-1.4719896973599484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116.37932388924662</v>
      </c>
      <c r="H62" s="106">
        <v>-116.37932388924662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3.8152987613992106E-2</v>
      </c>
      <c r="E63" s="108">
        <v>3.8152987613992106E-2</v>
      </c>
      <c r="F63" s="109">
        <v>3.8152987613992106E-2</v>
      </c>
      <c r="G63" s="108">
        <v>24.600121137879405</v>
      </c>
      <c r="H63" s="109">
        <v>-24.561968150265415</v>
      </c>
      <c r="I63" s="20">
        <v>0</v>
      </c>
      <c r="J63" s="86">
        <v>-0.99844907318138187</v>
      </c>
      <c r="K63" s="110">
        <v>3.8152987613992106E-2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197.28596909207982</v>
      </c>
      <c r="H64" s="119">
        <v>-197.28596909207982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0</v>
      </c>
      <c r="E65" s="84">
        <v>0</v>
      </c>
      <c r="F65" s="118">
        <v>0</v>
      </c>
      <c r="G65" s="84">
        <v>4481.43</v>
      </c>
      <c r="H65" s="118">
        <v>-4481.43</v>
      </c>
      <c r="I65" s="20">
        <v>0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0</v>
      </c>
      <c r="E66" s="90">
        <v>0</v>
      </c>
      <c r="F66" s="91">
        <v>0</v>
      </c>
      <c r="G66" s="90">
        <v>6093.67</v>
      </c>
      <c r="H66" s="91">
        <v>-6093.67</v>
      </c>
      <c r="I66" s="21">
        <v>0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113.45</v>
      </c>
      <c r="H67" s="91">
        <v>-113.45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0</v>
      </c>
      <c r="E68" s="90">
        <v>0</v>
      </c>
      <c r="F68" s="91">
        <v>0</v>
      </c>
      <c r="G68" s="90">
        <v>-1725.69</v>
      </c>
      <c r="H68" s="91">
        <v>1725.69</v>
      </c>
      <c r="I68" s="21">
        <v>0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7110</v>
      </c>
      <c r="D70" s="90">
        <v>7110</v>
      </c>
      <c r="E70" s="90">
        <v>7110</v>
      </c>
      <c r="F70" s="91">
        <v>0</v>
      </c>
      <c r="G70" s="90">
        <v>7110</v>
      </c>
      <c r="H70" s="91">
        <v>0</v>
      </c>
      <c r="I70" s="96"/>
      <c r="J70" s="97"/>
      <c r="K70" s="93">
        <v>7110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</v>
      </c>
      <c r="E78" s="108">
        <v>0</v>
      </c>
      <c r="F78" s="109">
        <v>0</v>
      </c>
      <c r="G78" s="108">
        <v>0.85705625879043601</v>
      </c>
      <c r="H78" s="109">
        <v>-0.85705625879043601</v>
      </c>
      <c r="I78" s="20">
        <v>0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0</v>
      </c>
      <c r="E80" s="84">
        <v>0</v>
      </c>
      <c r="F80" s="118">
        <v>0</v>
      </c>
      <c r="G80" s="84">
        <v>51041.22</v>
      </c>
      <c r="H80" s="118">
        <v>-51041.22</v>
      </c>
      <c r="I80" s="20">
        <v>0</v>
      </c>
      <c r="J80" s="86">
        <v>-1</v>
      </c>
      <c r="K80" s="87">
        <v>0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0</v>
      </c>
      <c r="E81" s="90">
        <v>0</v>
      </c>
      <c r="F81" s="91">
        <v>0</v>
      </c>
      <c r="G81" s="90">
        <v>35464.47</v>
      </c>
      <c r="H81" s="91">
        <v>-35464.47</v>
      </c>
      <c r="I81" s="21">
        <v>0</v>
      </c>
      <c r="J81" s="92">
        <v>-1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5212.3500000000004</v>
      </c>
      <c r="H82" s="91">
        <v>-5212.3500000000004</v>
      </c>
      <c r="I82" s="21">
        <v>0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0</v>
      </c>
      <c r="E83" s="90">
        <v>0</v>
      </c>
      <c r="F83" s="91">
        <v>0</v>
      </c>
      <c r="G83" s="90">
        <v>10364.4</v>
      </c>
      <c r="H83" s="91">
        <v>-10364.4</v>
      </c>
      <c r="I83" s="21">
        <v>0</v>
      </c>
      <c r="J83" s="92">
        <v>-1</v>
      </c>
      <c r="K83" s="93">
        <v>0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7347</v>
      </c>
      <c r="D85" s="90">
        <v>7347</v>
      </c>
      <c r="E85" s="90">
        <v>7347</v>
      </c>
      <c r="F85" s="91">
        <v>0</v>
      </c>
      <c r="G85" s="90">
        <v>7347</v>
      </c>
      <c r="H85" s="91">
        <v>0</v>
      </c>
      <c r="I85" s="96"/>
      <c r="J85" s="97"/>
      <c r="K85" s="93">
        <v>7347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0</v>
      </c>
      <c r="E86" s="90">
        <v>0</v>
      </c>
      <c r="F86" s="91">
        <v>0</v>
      </c>
      <c r="G86" s="90">
        <v>428</v>
      </c>
      <c r="H86" s="91">
        <v>-428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</v>
      </c>
      <c r="E87" s="86">
        <v>0</v>
      </c>
      <c r="F87" s="100">
        <v>0</v>
      </c>
      <c r="G87" s="86">
        <v>5.8255070096638085E-2</v>
      </c>
      <c r="H87" s="100">
        <v>-5.8255070096638085E-2</v>
      </c>
      <c r="I87" s="20">
        <v>0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0</v>
      </c>
      <c r="E89" s="90">
        <v>0</v>
      </c>
      <c r="F89" s="91">
        <v>0</v>
      </c>
      <c r="G89" s="90">
        <v>626</v>
      </c>
      <c r="H89" s="91">
        <v>-626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0</v>
      </c>
      <c r="E90" s="105">
        <v>0</v>
      </c>
      <c r="F90" s="106">
        <v>0</v>
      </c>
      <c r="G90" s="105">
        <v>1.4626168224299065</v>
      </c>
      <c r="H90" s="106">
        <v>-1.4626168224299065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0</v>
      </c>
      <c r="E92" s="105">
        <v>0</v>
      </c>
      <c r="F92" s="106">
        <v>0</v>
      </c>
      <c r="G92" s="105">
        <v>82.860911214953276</v>
      </c>
      <c r="H92" s="106">
        <v>-82.860911214953276</v>
      </c>
      <c r="I92" s="21">
        <v>0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0</v>
      </c>
      <c r="E93" s="108">
        <v>0</v>
      </c>
      <c r="F93" s="109">
        <v>0</v>
      </c>
      <c r="G93" s="108">
        <v>4.8270681910984079</v>
      </c>
      <c r="H93" s="109">
        <v>-4.8270681910984079</v>
      </c>
      <c r="I93" s="20">
        <v>0</v>
      </c>
      <c r="J93" s="86">
        <v>-1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0</v>
      </c>
      <c r="E94" s="113">
        <v>0</v>
      </c>
      <c r="F94" s="119">
        <v>0</v>
      </c>
      <c r="G94" s="113">
        <v>119.25518691588785</v>
      </c>
      <c r="H94" s="119">
        <v>-119.25518691588785</v>
      </c>
      <c r="I94" s="25">
        <v>0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191100.66</v>
      </c>
      <c r="E95" s="84">
        <v>191100.66</v>
      </c>
      <c r="F95" s="118">
        <v>191100.66</v>
      </c>
      <c r="G95" s="84">
        <v>174102.31</v>
      </c>
      <c r="H95" s="118">
        <v>16998.350000000006</v>
      </c>
      <c r="I95" s="20">
        <v>0</v>
      </c>
      <c r="J95" s="86">
        <v>9.7634258844698785E-2</v>
      </c>
      <c r="K95" s="87">
        <v>191100.66000000003</v>
      </c>
      <c r="L95" s="118">
        <v>-1.0913936421275139E-11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154330.14000000001</v>
      </c>
      <c r="E96" s="90">
        <v>154330.14000000001</v>
      </c>
      <c r="F96" s="91">
        <v>154330.14000000001</v>
      </c>
      <c r="G96" s="90">
        <v>133372.24</v>
      </c>
      <c r="H96" s="91">
        <v>20957.900000000023</v>
      </c>
      <c r="I96" s="21">
        <v>0</v>
      </c>
      <c r="J96" s="92">
        <v>0.15713839701575094</v>
      </c>
      <c r="K96" s="93">
        <v>154330.14000000001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19214.94999999999</v>
      </c>
      <c r="E97" s="90">
        <v>19214.94999999999</v>
      </c>
      <c r="F97" s="91">
        <v>19214.94999999999</v>
      </c>
      <c r="G97" s="90">
        <v>19785.16</v>
      </c>
      <c r="H97" s="91">
        <v>-570.21000000001004</v>
      </c>
      <c r="I97" s="21">
        <v>0</v>
      </c>
      <c r="J97" s="92">
        <v>-2.882008535690439E-2</v>
      </c>
      <c r="K97" s="93">
        <v>19214.95</v>
      </c>
      <c r="L97" s="91">
        <v>-1.0913936421275139E-11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17555.57</v>
      </c>
      <c r="E98" s="90">
        <v>17555.57</v>
      </c>
      <c r="F98" s="91">
        <v>17555.57</v>
      </c>
      <c r="G98" s="90">
        <v>20944.91</v>
      </c>
      <c r="H98" s="91">
        <v>-3389.34</v>
      </c>
      <c r="I98" s="21">
        <v>0</v>
      </c>
      <c r="J98" s="92">
        <v>-0.16182165499875623</v>
      </c>
      <c r="K98" s="93">
        <v>17555.57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7110</v>
      </c>
      <c r="D100" s="90">
        <v>7110</v>
      </c>
      <c r="E100" s="90">
        <v>7110</v>
      </c>
      <c r="F100" s="91">
        <v>0</v>
      </c>
      <c r="G100" s="90">
        <v>7110</v>
      </c>
      <c r="H100" s="91">
        <v>0</v>
      </c>
      <c r="I100" s="96"/>
      <c r="J100" s="97"/>
      <c r="K100" s="93">
        <v>7110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1960</v>
      </c>
      <c r="E101" s="90">
        <v>1960</v>
      </c>
      <c r="F101" s="91">
        <v>1960</v>
      </c>
      <c r="G101" s="90">
        <v>1486</v>
      </c>
      <c r="H101" s="91">
        <v>474</v>
      </c>
      <c r="I101" s="96"/>
      <c r="J101" s="97"/>
      <c r="K101" s="93">
        <v>1960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0.27566807313642755</v>
      </c>
      <c r="E102" s="86">
        <v>0.27566807313642755</v>
      </c>
      <c r="F102" s="100">
        <v>0.27566807313642755</v>
      </c>
      <c r="G102" s="86">
        <v>0.2090014064697609</v>
      </c>
      <c r="H102" s="100">
        <v>6.6666666666666652E-2</v>
      </c>
      <c r="I102" s="20">
        <v>0</v>
      </c>
      <c r="J102" s="86">
        <v>0.3189771197846567</v>
      </c>
      <c r="K102" s="101">
        <v>0.27566807313642755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3093</v>
      </c>
      <c r="E104" s="90">
        <v>3093</v>
      </c>
      <c r="F104" s="91">
        <v>3093</v>
      </c>
      <c r="G104" s="90">
        <v>2394</v>
      </c>
      <c r="H104" s="91">
        <v>699</v>
      </c>
      <c r="I104" s="21"/>
      <c r="J104" s="92"/>
      <c r="K104" s="93">
        <v>3093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1.578061224489796</v>
      </c>
      <c r="E105" s="105">
        <v>1.578061224489796</v>
      </c>
      <c r="F105" s="106">
        <v>1.578061224489796</v>
      </c>
      <c r="G105" s="105">
        <v>1.6110363391655451</v>
      </c>
      <c r="H105" s="106">
        <v>-3.2975114675749095E-2</v>
      </c>
      <c r="I105" s="21"/>
      <c r="J105" s="92"/>
      <c r="K105" s="107">
        <v>1.578061224489796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78.73986734693878</v>
      </c>
      <c r="E107" s="105">
        <v>78.73986734693878</v>
      </c>
      <c r="F107" s="106">
        <v>78.73986734693878</v>
      </c>
      <c r="G107" s="105">
        <v>89.752516823687742</v>
      </c>
      <c r="H107" s="106">
        <v>-11.012649476748962</v>
      </c>
      <c r="I107" s="21">
        <v>0</v>
      </c>
      <c r="J107" s="92">
        <v>-0.12270017450744597</v>
      </c>
      <c r="K107" s="107">
        <v>78.73986734693878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21.706067510548525</v>
      </c>
      <c r="E108" s="108">
        <v>21.706067510548525</v>
      </c>
      <c r="F108" s="109">
        <v>21.706067510548525</v>
      </c>
      <c r="G108" s="108">
        <v>18.758402250351615</v>
      </c>
      <c r="H108" s="109">
        <v>2.94766526019691</v>
      </c>
      <c r="I108" s="20">
        <v>0</v>
      </c>
      <c r="J108" s="86">
        <v>0.15713839701575094</v>
      </c>
      <c r="K108" s="110">
        <v>21.706067510548525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97.500336734693875</v>
      </c>
      <c r="E109" s="113">
        <v>97.500336734693875</v>
      </c>
      <c r="F109" s="119">
        <v>97.500336734693875</v>
      </c>
      <c r="G109" s="113">
        <v>117.16171601615073</v>
      </c>
      <c r="H109" s="119">
        <v>-19.66137928145686</v>
      </c>
      <c r="I109" s="25">
        <v>0</v>
      </c>
      <c r="J109" s="120">
        <v>-0.16781402620243746</v>
      </c>
      <c r="K109" s="115">
        <v>97.500336734693889</v>
      </c>
      <c r="L109" s="119">
        <v>-1.4210854715202004E-14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549235.42779283191</v>
      </c>
      <c r="D110" s="123">
        <v>510606.9600000002</v>
      </c>
      <c r="E110" s="123">
        <v>510606.9600000002</v>
      </c>
      <c r="F110" s="118">
        <v>-38628.46779283174</v>
      </c>
      <c r="G110" s="123">
        <v>275998.08999999997</v>
      </c>
      <c r="H110" s="118">
        <v>234608.87000000023</v>
      </c>
      <c r="I110" s="59">
        <v>-7.0331347611833461E-2</v>
      </c>
      <c r="J110" s="124">
        <v>0.85003802019064789</v>
      </c>
      <c r="K110" s="125">
        <v>510606.96</v>
      </c>
      <c r="L110" s="118">
        <v>1.3824319466948509E-10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456569.92</v>
      </c>
      <c r="D111" s="90">
        <v>413505.20000000013</v>
      </c>
      <c r="E111" s="90">
        <v>413505.20000000013</v>
      </c>
      <c r="F111" s="91">
        <v>-43064.719999999856</v>
      </c>
      <c r="G111" s="90">
        <v>214147.12</v>
      </c>
      <c r="H111" s="91">
        <v>199358.08000000013</v>
      </c>
      <c r="I111" s="21">
        <v>-9.432228912495999E-2</v>
      </c>
      <c r="J111" s="92">
        <v>0.93093981371311529</v>
      </c>
      <c r="K111" s="93">
        <v>413505.2</v>
      </c>
      <c r="L111" s="91">
        <v>1.1641532182693481E-10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68857.118212999994</v>
      </c>
      <c r="D112" s="90">
        <v>60907.689999999988</v>
      </c>
      <c r="E112" s="90">
        <v>60907.689999999988</v>
      </c>
      <c r="F112" s="91">
        <v>-7949.4282130000065</v>
      </c>
      <c r="G112" s="90">
        <v>36033.300000000003</v>
      </c>
      <c r="H112" s="91">
        <v>24874.389999999985</v>
      </c>
      <c r="I112" s="21">
        <v>-0.11544816889387599</v>
      </c>
      <c r="J112" s="92">
        <v>0.69031673479808897</v>
      </c>
      <c r="K112" s="93">
        <v>60907.689999999988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23808.389579831928</v>
      </c>
      <c r="D113" s="90">
        <v>36194.070000000051</v>
      </c>
      <c r="E113" s="90">
        <v>36194.070000000051</v>
      </c>
      <c r="F113" s="91">
        <v>12385.680420168123</v>
      </c>
      <c r="G113" s="90">
        <v>25817.67</v>
      </c>
      <c r="H113" s="91">
        <v>10376.400000000052</v>
      </c>
      <c r="I113" s="21">
        <v>0.52022335986387014</v>
      </c>
      <c r="J113" s="92">
        <v>0.40191078435815686</v>
      </c>
      <c r="K113" s="93">
        <v>36194.070000000029</v>
      </c>
      <c r="L113" s="91">
        <v>2.1827872842550278E-11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7347</v>
      </c>
      <c r="D115" s="90">
        <v>7347</v>
      </c>
      <c r="E115" s="90">
        <v>7347</v>
      </c>
      <c r="F115" s="91">
        <v>0</v>
      </c>
      <c r="G115" s="90">
        <v>7347</v>
      </c>
      <c r="H115" s="91">
        <v>0</v>
      </c>
      <c r="I115" s="96"/>
      <c r="J115" s="97"/>
      <c r="K115" s="93">
        <v>7347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5200</v>
      </c>
      <c r="D116" s="90">
        <v>5076</v>
      </c>
      <c r="E116" s="90">
        <v>5076</v>
      </c>
      <c r="F116" s="91">
        <v>-124</v>
      </c>
      <c r="G116" s="90">
        <v>2597</v>
      </c>
      <c r="H116" s="91">
        <v>2479</v>
      </c>
      <c r="I116" s="96"/>
      <c r="J116" s="97"/>
      <c r="K116" s="93">
        <v>5076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0.70777187967878041</v>
      </c>
      <c r="D117" s="86">
        <v>0.69089424254797882</v>
      </c>
      <c r="E117" s="86">
        <v>0.69089424254797882</v>
      </c>
      <c r="F117" s="100">
        <v>-1.6877637130801593E-2</v>
      </c>
      <c r="G117" s="86">
        <v>0.35347760990880633</v>
      </c>
      <c r="H117" s="100">
        <v>0.33741663263917249</v>
      </c>
      <c r="I117" s="20">
        <v>-2.3846153846153739E-2</v>
      </c>
      <c r="J117" s="86">
        <v>0.95456295725837514</v>
      </c>
      <c r="K117" s="101">
        <v>0.69089424254797882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8382.5</v>
      </c>
      <c r="D119" s="90">
        <v>8299</v>
      </c>
      <c r="E119" s="90">
        <v>8299</v>
      </c>
      <c r="F119" s="91">
        <v>-83.5</v>
      </c>
      <c r="G119" s="90">
        <v>4466</v>
      </c>
      <c r="H119" s="91">
        <v>3833</v>
      </c>
      <c r="I119" s="21"/>
      <c r="J119" s="92"/>
      <c r="K119" s="93">
        <v>8299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1.6120192307692307</v>
      </c>
      <c r="D120" s="105">
        <v>1.6349487785657999</v>
      </c>
      <c r="E120" s="105">
        <v>1.6349487785657999</v>
      </c>
      <c r="F120" s="106">
        <v>2.2929547796569194E-2</v>
      </c>
      <c r="G120" s="105">
        <v>1.7196765498652291</v>
      </c>
      <c r="H120" s="106">
        <v>-8.4727771299429211E-2</v>
      </c>
      <c r="I120" s="21"/>
      <c r="J120" s="92"/>
      <c r="K120" s="107">
        <v>1.6349487785657999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87.801907692307694</v>
      </c>
      <c r="D122" s="105">
        <v>81.462805358550071</v>
      </c>
      <c r="E122" s="105">
        <v>81.462805358550071</v>
      </c>
      <c r="F122" s="106">
        <v>-6.3391023337576229</v>
      </c>
      <c r="G122" s="105">
        <v>82.459422410473621</v>
      </c>
      <c r="H122" s="106">
        <v>-0.99661705192355043</v>
      </c>
      <c r="I122" s="21">
        <v>-7.2197774517295477E-2</v>
      </c>
      <c r="J122" s="92">
        <v>-1.2086151258281941E-2</v>
      </c>
      <c r="K122" s="107">
        <v>81.462805358550042</v>
      </c>
      <c r="L122" s="106">
        <v>2.8421709430404007E-14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62.143721246767385</v>
      </c>
      <c r="D123" s="108">
        <v>56.282183204028875</v>
      </c>
      <c r="E123" s="108">
        <v>56.282183204028875</v>
      </c>
      <c r="F123" s="109">
        <v>-5.8615380427385091</v>
      </c>
      <c r="G123" s="108">
        <v>29.147559548114877</v>
      </c>
      <c r="H123" s="109">
        <v>27.134623655913998</v>
      </c>
      <c r="I123" s="20">
        <v>-9.432228912495999E-2</v>
      </c>
      <c r="J123" s="86">
        <v>0.93093981371311529</v>
      </c>
      <c r="K123" s="110">
        <v>56.282183204028854</v>
      </c>
      <c r="L123" s="109">
        <v>2.1316282072803006E-14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105.62219765246768</v>
      </c>
      <c r="D124" s="113">
        <v>100.59238770685583</v>
      </c>
      <c r="E124" s="113">
        <v>100.59238770685583</v>
      </c>
      <c r="F124" s="119">
        <v>-5.029809945611845</v>
      </c>
      <c r="G124" s="113">
        <v>106.27573738929533</v>
      </c>
      <c r="H124" s="119">
        <v>-5.6833496824394985</v>
      </c>
      <c r="I124" s="25">
        <v>-4.7620765875006743E-2</v>
      </c>
      <c r="J124" s="120">
        <v>-5.347739589536793E-2</v>
      </c>
      <c r="K124" s="115">
        <v>100.5923877068558</v>
      </c>
      <c r="L124" s="119">
        <v>2.8421709430404007E-14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576827.03955721005</v>
      </c>
      <c r="D125" s="84">
        <v>664541.9</v>
      </c>
      <c r="E125" s="84">
        <v>664541.9</v>
      </c>
      <c r="F125" s="118">
        <v>87714.860442789868</v>
      </c>
      <c r="G125" s="84">
        <v>367401.75000000006</v>
      </c>
      <c r="H125" s="118">
        <v>297140.14999999997</v>
      </c>
      <c r="I125" s="20">
        <v>0.15206440479995975</v>
      </c>
      <c r="J125" s="86">
        <v>0.80876084558660888</v>
      </c>
      <c r="K125" s="87">
        <v>664541.89999999991</v>
      </c>
      <c r="L125" s="118">
        <v>-6.184563972055912E-11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473154.8</v>
      </c>
      <c r="D126" s="90">
        <v>551434.41999999993</v>
      </c>
      <c r="E126" s="90">
        <v>551434.41999999993</v>
      </c>
      <c r="F126" s="91">
        <v>78279.619999999937</v>
      </c>
      <c r="G126" s="90">
        <v>294980.14</v>
      </c>
      <c r="H126" s="91">
        <v>256454.27999999991</v>
      </c>
      <c r="I126" s="21">
        <v>0.16544188075445909</v>
      </c>
      <c r="J126" s="92">
        <v>0.86939507181737685</v>
      </c>
      <c r="K126" s="93">
        <v>551434.42000000004</v>
      </c>
      <c r="L126" s="91">
        <v>-1.1641532182693481E-10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76294.656531999994</v>
      </c>
      <c r="D127" s="90">
        <v>88984.26999999996</v>
      </c>
      <c r="E127" s="90">
        <v>88984.26999999996</v>
      </c>
      <c r="F127" s="91">
        <v>12689.613467999967</v>
      </c>
      <c r="G127" s="90">
        <v>51678.91</v>
      </c>
      <c r="H127" s="91">
        <v>37305.359999999957</v>
      </c>
      <c r="I127" s="21">
        <v>0.16632375116175546</v>
      </c>
      <c r="J127" s="92">
        <v>0.72186816633709872</v>
      </c>
      <c r="K127" s="93">
        <v>88984.26999999996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27377.583025210079</v>
      </c>
      <c r="D128" s="90">
        <v>24123.210000000043</v>
      </c>
      <c r="E128" s="90">
        <v>24123.210000000043</v>
      </c>
      <c r="F128" s="91">
        <v>-3254.3730252100358</v>
      </c>
      <c r="G128" s="90">
        <v>20742.7</v>
      </c>
      <c r="H128" s="91">
        <v>3380.5100000000421</v>
      </c>
      <c r="I128" s="21">
        <v>-0.11886999017456412</v>
      </c>
      <c r="J128" s="92">
        <v>0.16297347982663979</v>
      </c>
      <c r="K128" s="93">
        <v>24123.209999999988</v>
      </c>
      <c r="L128" s="91">
        <v>5.4569682106375694E-11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7347</v>
      </c>
      <c r="D130" s="90">
        <v>7347</v>
      </c>
      <c r="E130" s="90">
        <v>7347</v>
      </c>
      <c r="F130" s="91">
        <v>0</v>
      </c>
      <c r="G130" s="90">
        <v>7347</v>
      </c>
      <c r="H130" s="91">
        <v>0</v>
      </c>
      <c r="I130" s="96"/>
      <c r="J130" s="97"/>
      <c r="K130" s="93">
        <v>7347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5400</v>
      </c>
      <c r="D131" s="90">
        <v>6356</v>
      </c>
      <c r="E131" s="90">
        <v>6356</v>
      </c>
      <c r="F131" s="91">
        <v>956</v>
      </c>
      <c r="G131" s="90">
        <v>3585</v>
      </c>
      <c r="H131" s="91">
        <v>2771</v>
      </c>
      <c r="I131" s="96"/>
      <c r="J131" s="97"/>
      <c r="K131" s="93">
        <v>6356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0.73499387505104119</v>
      </c>
      <c r="D132" s="86">
        <v>0.86511501293044779</v>
      </c>
      <c r="E132" s="86">
        <v>0.86511501293044779</v>
      </c>
      <c r="F132" s="100">
        <v>0.1301211378794066</v>
      </c>
      <c r="G132" s="86">
        <v>0.48795426704777461</v>
      </c>
      <c r="H132" s="100">
        <v>0.37716074588267318</v>
      </c>
      <c r="I132" s="20">
        <v>0.1770370370370371</v>
      </c>
      <c r="J132" s="86">
        <v>0.7729428172942816</v>
      </c>
      <c r="K132" s="101">
        <v>0.86511501293044779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8412</v>
      </c>
      <c r="D134" s="90">
        <v>10054</v>
      </c>
      <c r="E134" s="90">
        <v>10054</v>
      </c>
      <c r="F134" s="91">
        <v>1642</v>
      </c>
      <c r="G134" s="90">
        <v>6019</v>
      </c>
      <c r="H134" s="91">
        <v>4035</v>
      </c>
      <c r="I134" s="21"/>
      <c r="J134" s="92"/>
      <c r="K134" s="93">
        <v>10054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1.5577777777777777</v>
      </c>
      <c r="D135" s="105">
        <v>1.5818124606670863</v>
      </c>
      <c r="E135" s="105">
        <v>1.5818124606670863</v>
      </c>
      <c r="F135" s="106">
        <v>2.4034682889308545E-2</v>
      </c>
      <c r="G135" s="105">
        <v>1.6789400278940028</v>
      </c>
      <c r="H135" s="106">
        <v>-9.7127567226916511E-2</v>
      </c>
      <c r="I135" s="21"/>
      <c r="J135" s="92"/>
      <c r="K135" s="107">
        <v>1.5818124606670863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87.621259259259261</v>
      </c>
      <c r="D137" s="105">
        <v>86.758089993706719</v>
      </c>
      <c r="E137" s="105">
        <v>86.758089993706719</v>
      </c>
      <c r="F137" s="106">
        <v>-0.8631692655525427</v>
      </c>
      <c r="G137" s="105">
        <v>82.281768479776858</v>
      </c>
      <c r="H137" s="106">
        <v>4.4763215139298609</v>
      </c>
      <c r="I137" s="21">
        <v>-9.8511396988548716E-3</v>
      </c>
      <c r="J137" s="92">
        <v>5.4402349349480073E-2</v>
      </c>
      <c r="K137" s="107">
        <v>86.758089993706747</v>
      </c>
      <c r="L137" s="106">
        <v>-2.8421709430404007E-14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64.401088879814893</v>
      </c>
      <c r="D138" s="108">
        <v>75.055726146726542</v>
      </c>
      <c r="E138" s="108">
        <v>75.055726146726542</v>
      </c>
      <c r="F138" s="109">
        <v>10.654637266911649</v>
      </c>
      <c r="G138" s="108">
        <v>40.149740029944198</v>
      </c>
      <c r="H138" s="109">
        <v>34.905986116782344</v>
      </c>
      <c r="I138" s="20">
        <v>0.16544188075445887</v>
      </c>
      <c r="J138" s="86">
        <v>0.86939507181737685</v>
      </c>
      <c r="K138" s="110">
        <v>75.055726146726556</v>
      </c>
      <c r="L138" s="109">
        <v>-1.4210854715202004E-14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106.81982214022409</v>
      </c>
      <c r="D139" s="113">
        <v>104.55347702957836</v>
      </c>
      <c r="E139" s="113">
        <v>104.55347702957836</v>
      </c>
      <c r="F139" s="119">
        <v>-2.2663451106457302</v>
      </c>
      <c r="G139" s="113">
        <v>102.48305439330545</v>
      </c>
      <c r="H139" s="119">
        <v>2.0704226362729088</v>
      </c>
      <c r="I139" s="25">
        <v>-2.1216522039052443E-2</v>
      </c>
      <c r="J139" s="120">
        <v>2.0202585183762389E-2</v>
      </c>
      <c r="K139" s="115">
        <v>104.55347702957833</v>
      </c>
      <c r="L139" s="119">
        <v>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945989.91203965549</v>
      </c>
      <c r="D140" s="84">
        <v>670207.37</v>
      </c>
      <c r="E140" s="84">
        <v>670207.37</v>
      </c>
      <c r="F140" s="118">
        <v>-275782.54203965538</v>
      </c>
      <c r="G140" s="84">
        <v>320715.42000000004</v>
      </c>
      <c r="H140" s="118">
        <v>349491.94999999995</v>
      </c>
      <c r="I140" s="20">
        <v>-0.2915279946749525</v>
      </c>
      <c r="J140" s="86">
        <v>1.0897260568263287</v>
      </c>
      <c r="K140" s="87">
        <v>670207.37000000011</v>
      </c>
      <c r="L140" s="118">
        <v>-2.9103830456733704E-11</v>
      </c>
      <c r="M140" s="142" t="s">
        <v>186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800970</v>
      </c>
      <c r="D141" s="90">
        <v>505084.96</v>
      </c>
      <c r="E141" s="90">
        <v>505084.96</v>
      </c>
      <c r="F141" s="91">
        <v>-295885.03999999998</v>
      </c>
      <c r="G141" s="90">
        <v>251176.97</v>
      </c>
      <c r="H141" s="91">
        <v>253907.99000000002</v>
      </c>
      <c r="I141" s="21">
        <v>-0.36940839232430678</v>
      </c>
      <c r="J141" s="92">
        <v>1.0108728917304801</v>
      </c>
      <c r="K141" s="93">
        <v>505084.96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98264.94540099999</v>
      </c>
      <c r="D142" s="90">
        <v>116144.92000000001</v>
      </c>
      <c r="E142" s="90">
        <v>116144.92000000001</v>
      </c>
      <c r="F142" s="91">
        <v>17879.974599000023</v>
      </c>
      <c r="G142" s="90">
        <v>54520.36</v>
      </c>
      <c r="H142" s="91">
        <v>61624.560000000012</v>
      </c>
      <c r="I142" s="21">
        <v>0.1819567957427275</v>
      </c>
      <c r="J142" s="92">
        <v>1.1303036150164822</v>
      </c>
      <c r="K142" s="93">
        <v>116144.92000000006</v>
      </c>
      <c r="L142" s="91">
        <v>-4.3655745685100555E-11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46754.96663865546</v>
      </c>
      <c r="D143" s="90">
        <v>48977.49000000002</v>
      </c>
      <c r="E143" s="90">
        <v>48977.49000000002</v>
      </c>
      <c r="F143" s="91">
        <v>2222.5233613445598</v>
      </c>
      <c r="G143" s="90">
        <v>15018.09</v>
      </c>
      <c r="H143" s="91">
        <v>33959.400000000023</v>
      </c>
      <c r="I143" s="21">
        <v>4.753555656495867E-2</v>
      </c>
      <c r="J143" s="92">
        <v>2.2612329530586126</v>
      </c>
      <c r="K143" s="93">
        <v>48977.490000000005</v>
      </c>
      <c r="L143" s="91">
        <v>1.4551915228366852E-11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7110</v>
      </c>
      <c r="D145" s="90">
        <v>7110</v>
      </c>
      <c r="E145" s="90">
        <v>7110</v>
      </c>
      <c r="F145" s="91">
        <v>0</v>
      </c>
      <c r="G145" s="90">
        <v>7110</v>
      </c>
      <c r="H145" s="91">
        <v>0</v>
      </c>
      <c r="I145" s="96"/>
      <c r="J145" s="97"/>
      <c r="K145" s="93">
        <v>7110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5900</v>
      </c>
      <c r="D146" s="90">
        <v>5380</v>
      </c>
      <c r="E146" s="90">
        <v>5380</v>
      </c>
      <c r="F146" s="91">
        <v>-520</v>
      </c>
      <c r="G146" s="90">
        <v>2971</v>
      </c>
      <c r="H146" s="91">
        <v>2409</v>
      </c>
      <c r="I146" s="96"/>
      <c r="J146" s="97"/>
      <c r="K146" s="93">
        <v>5380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0.82981715893108299</v>
      </c>
      <c r="D147" s="86">
        <v>0.75668073136427572</v>
      </c>
      <c r="E147" s="86">
        <v>0.75668073136427572</v>
      </c>
      <c r="F147" s="100">
        <v>-7.3136427566807272E-2</v>
      </c>
      <c r="G147" s="86">
        <v>0.41786216596343179</v>
      </c>
      <c r="H147" s="100">
        <v>0.33881856540084393</v>
      </c>
      <c r="I147" s="20">
        <v>-8.8135593220338926E-2</v>
      </c>
      <c r="J147" s="86">
        <v>0.8108381016492765</v>
      </c>
      <c r="K147" s="101">
        <v>0.75668073136427572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8490.5</v>
      </c>
      <c r="D149" s="90">
        <v>8411</v>
      </c>
      <c r="E149" s="90">
        <v>8411</v>
      </c>
      <c r="F149" s="91">
        <v>-79.5</v>
      </c>
      <c r="G149" s="90">
        <v>4483</v>
      </c>
      <c r="H149" s="91">
        <v>3928</v>
      </c>
      <c r="I149" s="21"/>
      <c r="J149" s="92"/>
      <c r="K149" s="93">
        <v>8411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1.4390677966101695</v>
      </c>
      <c r="D150" s="105">
        <v>1.5633828996282528</v>
      </c>
      <c r="E150" s="105">
        <v>1.5633828996282528</v>
      </c>
      <c r="F150" s="106">
        <v>0.12431510301808335</v>
      </c>
      <c r="G150" s="105">
        <v>1.5089195557051498</v>
      </c>
      <c r="H150" s="106">
        <v>5.4463343923103036E-2</v>
      </c>
      <c r="I150" s="21"/>
      <c r="J150" s="92"/>
      <c r="K150" s="107">
        <v>1.5633828996282528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135.75762711864408</v>
      </c>
      <c r="D152" s="105">
        <v>93.881962825278819</v>
      </c>
      <c r="E152" s="105">
        <v>93.881962825278819</v>
      </c>
      <c r="F152" s="106">
        <v>-41.875664293365261</v>
      </c>
      <c r="G152" s="105">
        <v>84.542904745876811</v>
      </c>
      <c r="H152" s="106">
        <v>9.3390580794020082</v>
      </c>
      <c r="I152" s="21">
        <v>-0.30845901760472305</v>
      </c>
      <c r="J152" s="92">
        <v>0.11046530879763128</v>
      </c>
      <c r="K152" s="107">
        <v>93.881962825278819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112.65400843881856</v>
      </c>
      <c r="D153" s="108">
        <v>71.038672292545712</v>
      </c>
      <c r="E153" s="108">
        <v>71.038672292545712</v>
      </c>
      <c r="F153" s="109">
        <v>-41.615336146272853</v>
      </c>
      <c r="G153" s="108">
        <v>35.327281293952183</v>
      </c>
      <c r="H153" s="109">
        <v>35.711390998593529</v>
      </c>
      <c r="I153" s="20">
        <v>-0.36940839232430678</v>
      </c>
      <c r="J153" s="86">
        <v>1.0108728917304797</v>
      </c>
      <c r="K153" s="110">
        <v>71.038672292545712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160.33727322706025</v>
      </c>
      <c r="D154" s="113">
        <v>124.57386059479553</v>
      </c>
      <c r="E154" s="113">
        <v>124.57386059479553</v>
      </c>
      <c r="F154" s="119">
        <v>-35.763412632264718</v>
      </c>
      <c r="G154" s="113">
        <v>107.94864355435881</v>
      </c>
      <c r="H154" s="119">
        <v>16.625217040436723</v>
      </c>
      <c r="I154" s="25">
        <v>-0.22305114657662084</v>
      </c>
      <c r="J154" s="120">
        <v>0.15401043026598948</v>
      </c>
      <c r="K154" s="115">
        <v>124.57386059479556</v>
      </c>
      <c r="L154" s="119">
        <v>-2.8421709430404007E-14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782856.71958034462</v>
      </c>
      <c r="D155" s="84">
        <v>720999.28</v>
      </c>
      <c r="E155" s="84">
        <v>720999.28</v>
      </c>
      <c r="F155" s="118">
        <v>-61857.439580344435</v>
      </c>
      <c r="G155" s="84">
        <v>310698.89999999997</v>
      </c>
      <c r="H155" s="118">
        <v>410300.38000000006</v>
      </c>
      <c r="I155" s="20">
        <v>-7.9015020288136117E-2</v>
      </c>
      <c r="J155" s="86">
        <v>1.3205723612153122</v>
      </c>
      <c r="K155" s="87">
        <v>720999.28000000014</v>
      </c>
      <c r="L155" s="118">
        <v>-2.1827872842550278E-11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623768.80000000005</v>
      </c>
      <c r="D156" s="90">
        <v>543607.99</v>
      </c>
      <c r="E156" s="90">
        <v>543607.99</v>
      </c>
      <c r="F156" s="91">
        <v>-80160.810000000056</v>
      </c>
      <c r="G156" s="90">
        <v>203430.1</v>
      </c>
      <c r="H156" s="91">
        <v>340177.89</v>
      </c>
      <c r="I156" s="21">
        <v>-0.12851045130824124</v>
      </c>
      <c r="J156" s="92">
        <v>1.6722102088137398</v>
      </c>
      <c r="K156" s="93">
        <v>543607.99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108366.316219</v>
      </c>
      <c r="D157" s="90">
        <v>136566.2000000001</v>
      </c>
      <c r="E157" s="90">
        <v>136566.2000000001</v>
      </c>
      <c r="F157" s="91">
        <v>28199.883781000099</v>
      </c>
      <c r="G157" s="90">
        <v>63559</v>
      </c>
      <c r="H157" s="91">
        <v>73007.200000000099</v>
      </c>
      <c r="I157" s="21">
        <v>0.26022739136034034</v>
      </c>
      <c r="J157" s="92">
        <v>1.1486524331723298</v>
      </c>
      <c r="K157" s="93">
        <v>136566.20000000013</v>
      </c>
      <c r="L157" s="91">
        <v>-2.9103830456733704E-11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50721.603361344503</v>
      </c>
      <c r="D158" s="90">
        <v>40825.090000000026</v>
      </c>
      <c r="E158" s="90">
        <v>40825.090000000026</v>
      </c>
      <c r="F158" s="91">
        <v>-9896.5133613444777</v>
      </c>
      <c r="G158" s="90">
        <v>43709.8</v>
      </c>
      <c r="H158" s="91">
        <v>-2884.7099999999773</v>
      </c>
      <c r="I158" s="21">
        <v>-0.19511436361427648</v>
      </c>
      <c r="J158" s="92">
        <v>-6.5996870267079122E-2</v>
      </c>
      <c r="K158" s="93">
        <v>40825.090000000018</v>
      </c>
      <c r="L158" s="91">
        <v>7.2759576141834259E-12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7347</v>
      </c>
      <c r="D160" s="90">
        <v>7347</v>
      </c>
      <c r="E160" s="90">
        <v>7347</v>
      </c>
      <c r="F160" s="91">
        <v>0</v>
      </c>
      <c r="G160" s="90">
        <v>7347</v>
      </c>
      <c r="H160" s="91">
        <v>0</v>
      </c>
      <c r="I160" s="96"/>
      <c r="J160" s="97"/>
      <c r="K160" s="93">
        <v>7347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6000</v>
      </c>
      <c r="D161" s="90">
        <v>5981</v>
      </c>
      <c r="E161" s="90">
        <v>5981</v>
      </c>
      <c r="F161" s="91">
        <v>-19</v>
      </c>
      <c r="G161" s="90">
        <v>2415</v>
      </c>
      <c r="H161" s="91">
        <v>3566</v>
      </c>
      <c r="I161" s="96"/>
      <c r="J161" s="97"/>
      <c r="K161" s="93">
        <v>5981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0.81665986116782363</v>
      </c>
      <c r="D162" s="86">
        <v>0.81407377160745886</v>
      </c>
      <c r="E162" s="86">
        <v>0.81407377160745886</v>
      </c>
      <c r="F162" s="100">
        <v>-2.5860895603647682E-3</v>
      </c>
      <c r="G162" s="86">
        <v>0.32870559412004902</v>
      </c>
      <c r="H162" s="100">
        <v>0.48536817748740985</v>
      </c>
      <c r="I162" s="20">
        <v>-3.166666666666651E-3</v>
      </c>
      <c r="J162" s="86">
        <v>1.4766045548654243</v>
      </c>
      <c r="K162" s="101">
        <v>0.81407377160745886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8929.25</v>
      </c>
      <c r="D164" s="90">
        <v>9099</v>
      </c>
      <c r="E164" s="90">
        <v>9099</v>
      </c>
      <c r="F164" s="91">
        <v>169.75</v>
      </c>
      <c r="G164" s="90">
        <v>3760</v>
      </c>
      <c r="H164" s="91">
        <v>5339</v>
      </c>
      <c r="I164" s="21"/>
      <c r="J164" s="92"/>
      <c r="K164" s="93">
        <v>9099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1.4882083333333334</v>
      </c>
      <c r="D165" s="105">
        <v>1.5213175054338739</v>
      </c>
      <c r="E165" s="105">
        <v>1.5213175054338739</v>
      </c>
      <c r="F165" s="106">
        <v>3.310917210054054E-2</v>
      </c>
      <c r="G165" s="105">
        <v>1.5569358178053829</v>
      </c>
      <c r="H165" s="106">
        <v>-3.5618312371509031E-2</v>
      </c>
      <c r="I165" s="21"/>
      <c r="J165" s="92"/>
      <c r="K165" s="107">
        <v>1.5213175054338739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103.96146666666668</v>
      </c>
      <c r="D167" s="105">
        <v>90.88914729978265</v>
      </c>
      <c r="E167" s="105">
        <v>90.88914729978265</v>
      </c>
      <c r="F167" s="106">
        <v>-13.072319366884031</v>
      </c>
      <c r="G167" s="105">
        <v>84.236066252587989</v>
      </c>
      <c r="H167" s="106">
        <v>6.6530810471946609</v>
      </c>
      <c r="I167" s="21">
        <v>-0.12574196753878064</v>
      </c>
      <c r="J167" s="92">
        <v>7.8981383428387009E-2</v>
      </c>
      <c r="K167" s="107">
        <v>90.88914729978265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84.901156934803325</v>
      </c>
      <c r="D168" s="108">
        <v>73.990470940519941</v>
      </c>
      <c r="E168" s="108">
        <v>73.990470940519941</v>
      </c>
      <c r="F168" s="109">
        <v>-10.910685994283384</v>
      </c>
      <c r="G168" s="108">
        <v>27.688866203892747</v>
      </c>
      <c r="H168" s="109">
        <v>46.301604736627198</v>
      </c>
      <c r="I168" s="20">
        <v>-0.12851045130824112</v>
      </c>
      <c r="J168" s="86">
        <v>1.6722102088137398</v>
      </c>
      <c r="K168" s="110">
        <v>73.990470940519941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130.47611993005745</v>
      </c>
      <c r="D169" s="113">
        <v>120.54828289583682</v>
      </c>
      <c r="E169" s="113">
        <v>120.54828289583682</v>
      </c>
      <c r="F169" s="119">
        <v>-9.9278370342206301</v>
      </c>
      <c r="G169" s="113">
        <v>128.65378881987576</v>
      </c>
      <c r="H169" s="119">
        <v>-8.1055059240389369</v>
      </c>
      <c r="I169" s="25">
        <v>-7.6089303081226745E-2</v>
      </c>
      <c r="J169" s="120">
        <v>-6.3002465752386105E-2</v>
      </c>
      <c r="K169" s="115">
        <v>120.54828289583683</v>
      </c>
      <c r="L169" s="119">
        <v>-1.4210854715202004E-14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751300.5291803109</v>
      </c>
      <c r="D170" s="84">
        <v>532965.89136103098</v>
      </c>
      <c r="E170" s="84">
        <v>547468.68163551402</v>
      </c>
      <c r="F170" s="118">
        <v>-203831.84754479685</v>
      </c>
      <c r="G170" s="84">
        <v>23.490000000000009</v>
      </c>
      <c r="H170" s="118">
        <v>547445.19163551403</v>
      </c>
      <c r="I170" s="20">
        <v>-0.27130534270644391</v>
      </c>
      <c r="J170" s="86">
        <v>23305.457285462486</v>
      </c>
      <c r="K170" s="87">
        <v>538743.64652217808</v>
      </c>
      <c r="L170" s="118">
        <v>8725.03511333598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584769.09499999997</v>
      </c>
      <c r="D171" s="90">
        <v>363998.25916908786</v>
      </c>
      <c r="E171" s="90">
        <v>366997.47763551405</v>
      </c>
      <c r="F171" s="91">
        <v>-217771.61736448592</v>
      </c>
      <c r="G171" s="90">
        <v>-197.97</v>
      </c>
      <c r="H171" s="91">
        <v>367195.44763551402</v>
      </c>
      <c r="I171" s="21">
        <v>-0.37240616719747466</v>
      </c>
      <c r="J171" s="92">
        <v>-1854.8034936379959</v>
      </c>
      <c r="K171" s="93">
        <v>393320.20900000003</v>
      </c>
      <c r="L171" s="91">
        <v>-26322.731364485982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109129.835903</v>
      </c>
      <c r="D172" s="90">
        <v>96899.47514332924</v>
      </c>
      <c r="E172" s="90">
        <v>103718.1915</v>
      </c>
      <c r="F172" s="91">
        <v>-5411.6444029999984</v>
      </c>
      <c r="G172" s="90">
        <v>80</v>
      </c>
      <c r="H172" s="91">
        <v>103638.1915</v>
      </c>
      <c r="I172" s="21">
        <v>-4.9589045545804122E-2</v>
      </c>
      <c r="J172" s="92">
        <v>1295.4773937499999</v>
      </c>
      <c r="K172" s="93">
        <v>102250.32752217803</v>
      </c>
      <c r="L172" s="91">
        <v>1467.8639778219658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57401.598277310914</v>
      </c>
      <c r="D173" s="90">
        <v>72068.15704861391</v>
      </c>
      <c r="E173" s="90">
        <v>76753.012499999997</v>
      </c>
      <c r="F173" s="91">
        <v>19351.414222689084</v>
      </c>
      <c r="G173" s="90">
        <v>141.46</v>
      </c>
      <c r="H173" s="91">
        <v>76611.552499999991</v>
      </c>
      <c r="I173" s="21">
        <v>0.33712326491679079</v>
      </c>
      <c r="J173" s="92">
        <v>541.57749540506143</v>
      </c>
      <c r="K173" s="93">
        <v>43173.11</v>
      </c>
      <c r="L173" s="91">
        <v>33579.902499999997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7110</v>
      </c>
      <c r="D175" s="90">
        <v>7110</v>
      </c>
      <c r="E175" s="90">
        <v>7110</v>
      </c>
      <c r="F175" s="91">
        <v>0</v>
      </c>
      <c r="G175" s="90">
        <v>7110</v>
      </c>
      <c r="H175" s="91">
        <v>0</v>
      </c>
      <c r="I175" s="96"/>
      <c r="J175" s="97"/>
      <c r="K175" s="93">
        <v>7110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5850</v>
      </c>
      <c r="D176" s="90">
        <v>3845</v>
      </c>
      <c r="E176" s="90">
        <v>3875</v>
      </c>
      <c r="F176" s="91">
        <v>-1975</v>
      </c>
      <c r="G176" s="90">
        <v>0</v>
      </c>
      <c r="H176" s="91">
        <v>3875</v>
      </c>
      <c r="I176" s="96"/>
      <c r="J176" s="97"/>
      <c r="K176" s="93">
        <v>4100</v>
      </c>
      <c r="L176" s="91">
        <v>-225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0.82278481012658233</v>
      </c>
      <c r="D177" s="86">
        <v>0.54078762306610406</v>
      </c>
      <c r="E177" s="86">
        <v>0.54500703234880454</v>
      </c>
      <c r="F177" s="100">
        <v>-0.27777777777777779</v>
      </c>
      <c r="G177" s="86">
        <v>0</v>
      </c>
      <c r="H177" s="100">
        <v>0.54500703234880454</v>
      </c>
      <c r="I177" s="20">
        <v>-0.33760683760683763</v>
      </c>
      <c r="J177" s="86">
        <v>0</v>
      </c>
      <c r="K177" s="101">
        <v>0.57665260196905765</v>
      </c>
      <c r="L177" s="100">
        <v>-3.1645569620253111E-2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8172.5</v>
      </c>
      <c r="D179" s="90">
        <v>5737</v>
      </c>
      <c r="E179" s="90">
        <v>5646.05</v>
      </c>
      <c r="F179" s="91">
        <v>-2526.4499999999998</v>
      </c>
      <c r="G179" s="90">
        <v>0</v>
      </c>
      <c r="H179" s="91">
        <v>5646.05</v>
      </c>
      <c r="I179" s="21"/>
      <c r="J179" s="92"/>
      <c r="K179" s="93">
        <v>5956.42</v>
      </c>
      <c r="L179" s="91">
        <v>-310.36999999999989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1.3970085470085469</v>
      </c>
      <c r="D180" s="105">
        <v>1.4920676202860859</v>
      </c>
      <c r="E180" s="105">
        <v>1.4570451612903226</v>
      </c>
      <c r="F180" s="106">
        <v>6.0036614281775647E-2</v>
      </c>
      <c r="G180" s="105">
        <v>0</v>
      </c>
      <c r="H180" s="106">
        <v>1.4570451612903226</v>
      </c>
      <c r="I180" s="21"/>
      <c r="J180" s="92"/>
      <c r="K180" s="107">
        <v>1.4527853658536585</v>
      </c>
      <c r="L180" s="106">
        <v>4.2597954366641044E-3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99.960529059829057</v>
      </c>
      <c r="D182" s="105">
        <v>94.667947768293331</v>
      </c>
      <c r="E182" s="105">
        <v>94.709026486584264</v>
      </c>
      <c r="F182" s="106">
        <v>-5.2515025732447924</v>
      </c>
      <c r="G182" s="105">
        <v>0</v>
      </c>
      <c r="H182" s="106">
        <v>94.709026486584264</v>
      </c>
      <c r="I182" s="21">
        <v>-5.2535762091671434E-2</v>
      </c>
      <c r="J182" s="92">
        <v>0</v>
      </c>
      <c r="K182" s="107">
        <v>95.931758292682929</v>
      </c>
      <c r="L182" s="106">
        <v>-1.2227318060986647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82.246004922644161</v>
      </c>
      <c r="D183" s="108">
        <v>51.195254454161443</v>
      </c>
      <c r="E183" s="108">
        <v>51.617085462097613</v>
      </c>
      <c r="F183" s="109">
        <v>-30.628919460546548</v>
      </c>
      <c r="G183" s="108">
        <v>-2.7843881856540083E-2</v>
      </c>
      <c r="H183" s="109">
        <v>51.644929343954153</v>
      </c>
      <c r="I183" s="20">
        <v>-0.37240616719747466</v>
      </c>
      <c r="J183" s="86">
        <v>-1854.8034936379959</v>
      </c>
      <c r="K183" s="110">
        <v>55.319298030942342</v>
      </c>
      <c r="L183" s="109">
        <v>-3.7022125688447289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128.42744088552323</v>
      </c>
      <c r="D184" s="113">
        <v>138.61271556853862</v>
      </c>
      <c r="E184" s="113">
        <v>141.28224042206813</v>
      </c>
      <c r="F184" s="119">
        <v>12.854799536544903</v>
      </c>
      <c r="G184" s="113">
        <v>0</v>
      </c>
      <c r="H184" s="119">
        <v>141.28224042206813</v>
      </c>
      <c r="I184" s="25">
        <v>0.10009386972059442</v>
      </c>
      <c r="J184" s="120">
        <v>0</v>
      </c>
      <c r="K184" s="115">
        <v>131.40088939565319</v>
      </c>
      <c r="L184" s="119">
        <v>9.8813510264149329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651833.70049786556</v>
      </c>
      <c r="D185" s="84">
        <v>213305.89730097639</v>
      </c>
      <c r="E185" s="84">
        <v>272609.85353896098</v>
      </c>
      <c r="F185" s="118">
        <v>-379223.84695890459</v>
      </c>
      <c r="G185" s="84">
        <v>1969.59</v>
      </c>
      <c r="H185" s="118">
        <v>270640.26353896095</v>
      </c>
      <c r="I185" s="20">
        <v>-0.58178005627701723</v>
      </c>
      <c r="J185" s="86">
        <v>137.40944234026421</v>
      </c>
      <c r="K185" s="87">
        <v>539782.7743066285</v>
      </c>
      <c r="L185" s="118">
        <v>-267172.92076766741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530013.79500000004</v>
      </c>
      <c r="D186" s="90">
        <v>201247.91410769909</v>
      </c>
      <c r="E186" s="90">
        <v>218405.03999999998</v>
      </c>
      <c r="F186" s="91">
        <v>-311608.75500000006</v>
      </c>
      <c r="G186" s="90">
        <v>0</v>
      </c>
      <c r="H186" s="91">
        <v>218405.03999999998</v>
      </c>
      <c r="I186" s="21">
        <v>-0.58792574446104751</v>
      </c>
      <c r="J186" s="92">
        <v>0</v>
      </c>
      <c r="K186" s="93">
        <v>410767.5</v>
      </c>
      <c r="L186" s="91">
        <v>-192362.46000000002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87540.905834000005</v>
      </c>
      <c r="D187" s="90">
        <v>3737.8151260504201</v>
      </c>
      <c r="E187" s="90">
        <v>44540.081038961041</v>
      </c>
      <c r="F187" s="91">
        <v>-43000.824795038963</v>
      </c>
      <c r="G187" s="90">
        <v>0</v>
      </c>
      <c r="H187" s="91">
        <v>44540.081038961041</v>
      </c>
      <c r="I187" s="21">
        <v>-0.49120836008459345</v>
      </c>
      <c r="J187" s="92">
        <v>0</v>
      </c>
      <c r="K187" s="93">
        <v>98713.91930662845</v>
      </c>
      <c r="L187" s="91">
        <v>-54173.838267667408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34278.999663865558</v>
      </c>
      <c r="D188" s="90">
        <v>8320.1680672268903</v>
      </c>
      <c r="E188" s="90">
        <v>9664.7325000000019</v>
      </c>
      <c r="F188" s="91">
        <v>-24614.267163865556</v>
      </c>
      <c r="G188" s="90">
        <v>1969.59</v>
      </c>
      <c r="H188" s="91">
        <v>7695.1425000000017</v>
      </c>
      <c r="I188" s="21">
        <v>-0.71805675209980335</v>
      </c>
      <c r="J188" s="92">
        <v>3.906976832741841</v>
      </c>
      <c r="K188" s="93">
        <v>30301.355</v>
      </c>
      <c r="L188" s="91">
        <v>-20636.622499999998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7347</v>
      </c>
      <c r="D190" s="90">
        <v>7347</v>
      </c>
      <c r="E190" s="90">
        <v>7347</v>
      </c>
      <c r="F190" s="91">
        <v>0</v>
      </c>
      <c r="G190" s="90">
        <v>7347</v>
      </c>
      <c r="H190" s="91">
        <v>0</v>
      </c>
      <c r="I190" s="96"/>
      <c r="J190" s="97"/>
      <c r="K190" s="93">
        <v>7347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5350</v>
      </c>
      <c r="D191" s="90">
        <v>1999</v>
      </c>
      <c r="E191" s="90">
        <v>2225</v>
      </c>
      <c r="F191" s="91">
        <v>-3125</v>
      </c>
      <c r="G191" s="90">
        <v>0</v>
      </c>
      <c r="H191" s="91">
        <v>2225</v>
      </c>
      <c r="I191" s="96"/>
      <c r="J191" s="97"/>
      <c r="K191" s="93">
        <v>4150</v>
      </c>
      <c r="L191" s="91">
        <v>-1925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0.72818837620797605</v>
      </c>
      <c r="D192" s="86">
        <v>0.27208384374574657</v>
      </c>
      <c r="E192" s="86">
        <v>0.30284469851640128</v>
      </c>
      <c r="F192" s="100">
        <v>-0.42534367769157477</v>
      </c>
      <c r="G192" s="86">
        <v>0</v>
      </c>
      <c r="H192" s="100">
        <v>0.30284469851640128</v>
      </c>
      <c r="I192" s="20">
        <v>-0.58411214953271018</v>
      </c>
      <c r="J192" s="86">
        <v>0</v>
      </c>
      <c r="K192" s="101">
        <v>0.56485640397441128</v>
      </c>
      <c r="L192" s="100">
        <v>-0.26201170545801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8893.5</v>
      </c>
      <c r="D194" s="90">
        <v>3386</v>
      </c>
      <c r="E194" s="90">
        <v>3907.2</v>
      </c>
      <c r="F194" s="91">
        <v>-4986.3</v>
      </c>
      <c r="G194" s="90">
        <v>0</v>
      </c>
      <c r="H194" s="91">
        <v>3907.2</v>
      </c>
      <c r="I194" s="21"/>
      <c r="J194" s="92"/>
      <c r="K194" s="93">
        <v>7181.9100000000008</v>
      </c>
      <c r="L194" s="91">
        <v>-3274.7100000000009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1.6623364485981309</v>
      </c>
      <c r="D195" s="105">
        <v>1.6938469234617308</v>
      </c>
      <c r="E195" s="105">
        <v>1.7560449438202246</v>
      </c>
      <c r="F195" s="106">
        <v>9.370849522209368E-2</v>
      </c>
      <c r="G195" s="105">
        <v>0</v>
      </c>
      <c r="H195" s="106">
        <v>1.7560449438202246</v>
      </c>
      <c r="I195" s="21"/>
      <c r="J195" s="92"/>
      <c r="K195" s="107">
        <v>1.7305807228915664</v>
      </c>
      <c r="L195" s="106">
        <v>2.5464220928658188E-2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99.067999065420565</v>
      </c>
      <c r="D197" s="105">
        <v>100.67429420095002</v>
      </c>
      <c r="E197" s="105">
        <v>98.159568539325832</v>
      </c>
      <c r="F197" s="106">
        <v>-0.90843052609473318</v>
      </c>
      <c r="G197" s="105">
        <v>0</v>
      </c>
      <c r="H197" s="106">
        <v>98.159568539325832</v>
      </c>
      <c r="I197" s="21">
        <v>-9.1697675804963685E-3</v>
      </c>
      <c r="J197" s="92">
        <v>0</v>
      </c>
      <c r="K197" s="107">
        <v>98.980120481927713</v>
      </c>
      <c r="L197" s="106">
        <v>-0.82055194260188102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72.140165373621898</v>
      </c>
      <c r="D198" s="108">
        <v>27.391848932584605</v>
      </c>
      <c r="E198" s="108">
        <v>29.727104940792156</v>
      </c>
      <c r="F198" s="109">
        <v>-42.413060432829738</v>
      </c>
      <c r="G198" s="108">
        <v>0</v>
      </c>
      <c r="H198" s="109">
        <v>29.727104940792156</v>
      </c>
      <c r="I198" s="20">
        <v>-0.58792574446104762</v>
      </c>
      <c r="J198" s="86">
        <v>0</v>
      </c>
      <c r="K198" s="110">
        <v>55.909554920375662</v>
      </c>
      <c r="L198" s="109">
        <v>-26.182449979583506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121.83807485941412</v>
      </c>
      <c r="D199" s="113">
        <v>106.70630180138889</v>
      </c>
      <c r="E199" s="113">
        <v>122.52128248942066</v>
      </c>
      <c r="F199" s="119">
        <v>0.68320763000653528</v>
      </c>
      <c r="G199" s="113">
        <v>0</v>
      </c>
      <c r="H199" s="119">
        <v>122.52128248942066</v>
      </c>
      <c r="I199" s="25">
        <v>5.6075051316666347E-3</v>
      </c>
      <c r="J199" s="120">
        <v>0</v>
      </c>
      <c r="K199" s="115">
        <v>130.06813838713938</v>
      </c>
      <c r="L199" s="119">
        <v>-7.5468558977187286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4258043.328648218</v>
      </c>
      <c r="D200" s="84">
        <v>3503382.558662008</v>
      </c>
      <c r="E200" s="84">
        <v>3577189.305174476</v>
      </c>
      <c r="F200" s="118">
        <v>-680854.02347374265</v>
      </c>
      <c r="G200" s="84">
        <v>2967737.5700000003</v>
      </c>
      <c r="H200" s="118">
        <v>609451.7351744757</v>
      </c>
      <c r="I200" s="20">
        <v>-0.15989833144555854</v>
      </c>
      <c r="J200" s="86">
        <v>0.20535903893095098</v>
      </c>
      <c r="K200" s="87">
        <v>3835637.1908288067</v>
      </c>
      <c r="L200" s="118">
        <v>-258447.88565433113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3469246.41</v>
      </c>
      <c r="D201" s="90">
        <v>2733489.1932767872</v>
      </c>
      <c r="E201" s="90">
        <v>2753645.5376355145</v>
      </c>
      <c r="F201" s="91">
        <v>-715600.87236448564</v>
      </c>
      <c r="G201" s="90">
        <v>2195047.5500000003</v>
      </c>
      <c r="H201" s="91">
        <v>558597.98763551423</v>
      </c>
      <c r="I201" s="21">
        <v>-0.20626983148322564</v>
      </c>
      <c r="J201" s="92">
        <v>0.25448104194167187</v>
      </c>
      <c r="K201" s="93">
        <v>2972330.7290000003</v>
      </c>
      <c r="L201" s="91">
        <v>-218685.19136448577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548453.77810199989</v>
      </c>
      <c r="D202" s="90">
        <v>522635.86026937969</v>
      </c>
      <c r="E202" s="90">
        <v>570256.84253896109</v>
      </c>
      <c r="F202" s="91">
        <v>21803.064436961198</v>
      </c>
      <c r="G202" s="90">
        <v>452062.89</v>
      </c>
      <c r="H202" s="91">
        <v>118193.95253896108</v>
      </c>
      <c r="I202" s="21">
        <v>3.9753695402397815E-2</v>
      </c>
      <c r="J202" s="92">
        <v>0.26145466737816303</v>
      </c>
      <c r="K202" s="93">
        <v>622962.81682880654</v>
      </c>
      <c r="L202" s="91">
        <v>-52705.974289845442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240343.14054621843</v>
      </c>
      <c r="D203" s="90">
        <v>247257.50511584093</v>
      </c>
      <c r="E203" s="90">
        <v>253286.92500000016</v>
      </c>
      <c r="F203" s="91">
        <v>12943.784453781729</v>
      </c>
      <c r="G203" s="90">
        <v>320627.13</v>
      </c>
      <c r="H203" s="91">
        <v>-67340.204999999842</v>
      </c>
      <c r="I203" s="21">
        <v>5.385543529291037E-2</v>
      </c>
      <c r="J203" s="92">
        <v>-0.21002653456056519</v>
      </c>
      <c r="K203" s="93">
        <v>240343.64500000008</v>
      </c>
      <c r="L203" s="91">
        <v>12943.280000000086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86505</v>
      </c>
      <c r="D205" s="90">
        <v>86505</v>
      </c>
      <c r="E205" s="90">
        <v>86505</v>
      </c>
      <c r="F205" s="91">
        <v>0</v>
      </c>
      <c r="G205" s="90">
        <v>86742</v>
      </c>
      <c r="H205" s="91">
        <v>-237</v>
      </c>
      <c r="I205" s="96"/>
      <c r="J205" s="97"/>
      <c r="K205" s="93">
        <v>86505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33700</v>
      </c>
      <c r="D206" s="90">
        <v>30597</v>
      </c>
      <c r="E206" s="90">
        <v>30853</v>
      </c>
      <c r="F206" s="91">
        <v>-2847</v>
      </c>
      <c r="G206" s="90">
        <v>24153</v>
      </c>
      <c r="H206" s="91">
        <v>6700</v>
      </c>
      <c r="I206" s="96"/>
      <c r="J206" s="97"/>
      <c r="K206" s="93">
        <v>33003</v>
      </c>
      <c r="L206" s="91">
        <v>-2150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0.38957285706028555</v>
      </c>
      <c r="D207" s="86">
        <v>0.3537020981446159</v>
      </c>
      <c r="E207" s="86">
        <v>0.35666146465522225</v>
      </c>
      <c r="F207" s="100">
        <v>-3.29113924050633E-2</v>
      </c>
      <c r="G207" s="86">
        <v>0.27844642733623848</v>
      </c>
      <c r="H207" s="100">
        <v>7.8215037318983771E-2</v>
      </c>
      <c r="I207" s="20">
        <v>-8.4480712166172145E-2</v>
      </c>
      <c r="J207" s="86">
        <v>0.28089797404559635</v>
      </c>
      <c r="K207" s="101">
        <v>0.38151551933414252</v>
      </c>
      <c r="L207" s="100">
        <v>-2.4854054678920268E-2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51280.25</v>
      </c>
      <c r="D209" s="90">
        <v>48079</v>
      </c>
      <c r="E209" s="90">
        <v>48509.25</v>
      </c>
      <c r="F209" s="91">
        <v>-2771</v>
      </c>
      <c r="G209" s="90">
        <v>37093</v>
      </c>
      <c r="H209" s="91">
        <v>11416.25</v>
      </c>
      <c r="I209" s="21">
        <v>-5.4036398028480703E-2</v>
      </c>
      <c r="J209" s="92">
        <v>0.30777370393335679</v>
      </c>
      <c r="K209" s="93">
        <v>52094.33</v>
      </c>
      <c r="L209" s="91">
        <v>-3585.0800000000017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1.5216691394658755</v>
      </c>
      <c r="D210" s="105">
        <v>1.5713632055430271</v>
      </c>
      <c r="E210" s="105">
        <v>1.5722701195993907</v>
      </c>
      <c r="F210" s="106">
        <v>5.0600980133515217E-2</v>
      </c>
      <c r="G210" s="105">
        <v>1.53575125243241</v>
      </c>
      <c r="H210" s="106">
        <v>3.6518867166980717E-2</v>
      </c>
      <c r="I210" s="21"/>
      <c r="J210" s="92"/>
      <c r="K210" s="107">
        <v>1.5784725631003242</v>
      </c>
      <c r="L210" s="106">
        <v>-6.2024435009335743E-3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102.94499732937686</v>
      </c>
      <c r="D212" s="105">
        <v>89.338470872202734</v>
      </c>
      <c r="E212" s="105">
        <v>89.250495499157765</v>
      </c>
      <c r="F212" s="106">
        <v>-13.694501830219096</v>
      </c>
      <c r="G212" s="105">
        <v>90.880948536413712</v>
      </c>
      <c r="H212" s="106">
        <v>-1.6304530372559469</v>
      </c>
      <c r="I212" s="21">
        <v>-0.13302736592826325</v>
      </c>
      <c r="J212" s="92">
        <v>-1.7940537191936001E-2</v>
      </c>
      <c r="K212" s="107">
        <v>90.062440656909985</v>
      </c>
      <c r="L212" s="106">
        <v>-0.81194515775221987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40.104576729668807</v>
      </c>
      <c r="D213" s="108">
        <v>31.599204592529762</v>
      </c>
      <c r="E213" s="108">
        <v>31.83221244593393</v>
      </c>
      <c r="F213" s="109">
        <v>-8.272364283734877</v>
      </c>
      <c r="G213" s="108">
        <v>25.305475432892951</v>
      </c>
      <c r="H213" s="109">
        <v>6.5267370130409788</v>
      </c>
      <c r="I213" s="20">
        <v>-0.20626983148322564</v>
      </c>
      <c r="J213" s="86">
        <v>0.25791797630315583</v>
      </c>
      <c r="K213" s="110">
        <v>34.360218819721403</v>
      </c>
      <c r="L213" s="109">
        <v>-2.5280063737874734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126.35143408451685</v>
      </c>
      <c r="D214" s="113">
        <v>114.50085167375913</v>
      </c>
      <c r="E214" s="113">
        <v>115.94299760718491</v>
      </c>
      <c r="F214" s="119">
        <v>-10.408436477331946</v>
      </c>
      <c r="G214" s="113">
        <v>122.87242040326255</v>
      </c>
      <c r="H214" s="119">
        <v>-6.9294227960776453</v>
      </c>
      <c r="I214" s="25">
        <v>-8.2376876469559601E-2</v>
      </c>
      <c r="J214" s="120">
        <v>-5.6395265701900787E-2</v>
      </c>
      <c r="K214" s="115">
        <v>116.22086449197973</v>
      </c>
      <c r="L214" s="119">
        <v>-0.27786688479481825</v>
      </c>
      <c r="M214" s="142"/>
      <c r="N214" s="143"/>
    </row>
  </sheetData>
  <sheetProtection algorithmName="SHA-512" hashValue="L7B12SrvU/Q2K5dNcGP0MmY7WHD3I4KgqP8hdbovFKMzxeEfwcRmPu4W7p+pYJ+tvvqU/aWE0Lat/F0wBgdrSQ==" saltValue="8m6xOxKaEUISBDQUzpYNy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984" priority="58">
      <formula>$I155&gt;=0</formula>
    </cfRule>
    <cfRule type="expression" dxfId="5983" priority="59">
      <formula>$I155&lt;0</formula>
    </cfRule>
  </conditionalFormatting>
  <conditionalFormatting sqref="J159">
    <cfRule type="expression" dxfId="5982" priority="56">
      <formula>$J155&gt;=0</formula>
    </cfRule>
    <cfRule type="expression" dxfId="5981" priority="57">
      <formula>$J155&lt;0</formula>
    </cfRule>
  </conditionalFormatting>
  <conditionalFormatting sqref="I174">
    <cfRule type="expression" dxfId="5980" priority="54">
      <formula>$I170&gt;=0</formula>
    </cfRule>
    <cfRule type="expression" dxfId="5979" priority="55">
      <formula>$I170&lt;0</formula>
    </cfRule>
  </conditionalFormatting>
  <conditionalFormatting sqref="J174">
    <cfRule type="expression" dxfId="5978" priority="52">
      <formula>$J170&gt;=0</formula>
    </cfRule>
    <cfRule type="expression" dxfId="5977" priority="53">
      <formula>$J170&lt;0</formula>
    </cfRule>
  </conditionalFormatting>
  <conditionalFormatting sqref="I24">
    <cfRule type="expression" dxfId="5976" priority="94">
      <formula>$I20&gt;=0</formula>
    </cfRule>
    <cfRule type="expression" dxfId="5975" priority="95">
      <formula>$I20&lt;0</formula>
    </cfRule>
  </conditionalFormatting>
  <conditionalFormatting sqref="J24">
    <cfRule type="expression" dxfId="5974" priority="92">
      <formula>$J20&gt;=0</formula>
    </cfRule>
    <cfRule type="expression" dxfId="5973" priority="93">
      <formula>$J20&lt;0</formula>
    </cfRule>
  </conditionalFormatting>
  <conditionalFormatting sqref="I39">
    <cfRule type="expression" dxfId="5972" priority="90">
      <formula>$I35&gt;=0</formula>
    </cfRule>
    <cfRule type="expression" dxfId="5971" priority="91">
      <formula>$I35&lt;0</formula>
    </cfRule>
  </conditionalFormatting>
  <conditionalFormatting sqref="J39">
    <cfRule type="expression" dxfId="5970" priority="88">
      <formula>$J35&gt;=0</formula>
    </cfRule>
    <cfRule type="expression" dxfId="5969" priority="89">
      <formula>$J35&lt;0</formula>
    </cfRule>
  </conditionalFormatting>
  <conditionalFormatting sqref="I54">
    <cfRule type="expression" dxfId="5968" priority="86">
      <formula>$I50&gt;=0</formula>
    </cfRule>
    <cfRule type="expression" dxfId="5967" priority="87">
      <formula>$I50&lt;0</formula>
    </cfRule>
  </conditionalFormatting>
  <conditionalFormatting sqref="J54">
    <cfRule type="expression" dxfId="5966" priority="84">
      <formula>$J50&gt;=0</formula>
    </cfRule>
    <cfRule type="expression" dxfId="5965" priority="85">
      <formula>$J50&lt;0</formula>
    </cfRule>
  </conditionalFormatting>
  <conditionalFormatting sqref="I69">
    <cfRule type="expression" dxfId="5964" priority="82">
      <formula>$I65&gt;=0</formula>
    </cfRule>
    <cfRule type="expression" dxfId="5963" priority="83">
      <formula>$I65&lt;0</formula>
    </cfRule>
  </conditionalFormatting>
  <conditionalFormatting sqref="J69">
    <cfRule type="expression" dxfId="5962" priority="80">
      <formula>$J65&gt;=0</formula>
    </cfRule>
    <cfRule type="expression" dxfId="5961" priority="81">
      <formula>$J65&lt;0</formula>
    </cfRule>
  </conditionalFormatting>
  <conditionalFormatting sqref="I84">
    <cfRule type="expression" dxfId="5960" priority="78">
      <formula>$I80&gt;=0</formula>
    </cfRule>
    <cfRule type="expression" dxfId="5959" priority="79">
      <formula>$I80&lt;0</formula>
    </cfRule>
  </conditionalFormatting>
  <conditionalFormatting sqref="J84">
    <cfRule type="expression" dxfId="5958" priority="76">
      <formula>$J80&gt;=0</formula>
    </cfRule>
    <cfRule type="expression" dxfId="5957" priority="77">
      <formula>$J80&lt;0</formula>
    </cfRule>
  </conditionalFormatting>
  <conditionalFormatting sqref="I99">
    <cfRule type="expression" dxfId="5956" priority="74">
      <formula>$I95&gt;=0</formula>
    </cfRule>
    <cfRule type="expression" dxfId="5955" priority="75">
      <formula>$I95&lt;0</formula>
    </cfRule>
  </conditionalFormatting>
  <conditionalFormatting sqref="J99">
    <cfRule type="expression" dxfId="5954" priority="72">
      <formula>$J95&gt;=0</formula>
    </cfRule>
    <cfRule type="expression" dxfId="5953" priority="73">
      <formula>$J95&lt;0</formula>
    </cfRule>
  </conditionalFormatting>
  <conditionalFormatting sqref="I114">
    <cfRule type="expression" dxfId="5952" priority="70">
      <formula>$I110&gt;=0</formula>
    </cfRule>
    <cfRule type="expression" dxfId="5951" priority="71">
      <formula>$I110&lt;0</formula>
    </cfRule>
  </conditionalFormatting>
  <conditionalFormatting sqref="J114">
    <cfRule type="expression" dxfId="5950" priority="68">
      <formula>$J110&gt;=0</formula>
    </cfRule>
    <cfRule type="expression" dxfId="5949" priority="69">
      <formula>$J110&lt;0</formula>
    </cfRule>
  </conditionalFormatting>
  <conditionalFormatting sqref="I129">
    <cfRule type="expression" dxfId="5948" priority="66">
      <formula>$I125&gt;=0</formula>
    </cfRule>
    <cfRule type="expression" dxfId="5947" priority="67">
      <formula>$I125&lt;0</formula>
    </cfRule>
  </conditionalFormatting>
  <conditionalFormatting sqref="J129">
    <cfRule type="expression" dxfId="5946" priority="64">
      <formula>$J125&gt;=0</formula>
    </cfRule>
    <cfRule type="expression" dxfId="5945" priority="65">
      <formula>$J125&lt;0</formula>
    </cfRule>
  </conditionalFormatting>
  <conditionalFormatting sqref="I144">
    <cfRule type="expression" dxfId="5944" priority="62">
      <formula>$I140&gt;=0</formula>
    </cfRule>
    <cfRule type="expression" dxfId="5943" priority="63">
      <formula>$I140&lt;0</formula>
    </cfRule>
  </conditionalFormatting>
  <conditionalFormatting sqref="J144">
    <cfRule type="expression" dxfId="5942" priority="60">
      <formula>$J140&gt;=0</formula>
    </cfRule>
    <cfRule type="expression" dxfId="5941" priority="61">
      <formula>$J140&lt;0</formula>
    </cfRule>
  </conditionalFormatting>
  <conditionalFormatting sqref="I189">
    <cfRule type="expression" dxfId="5940" priority="50">
      <formula>$I185&gt;=0</formula>
    </cfRule>
    <cfRule type="expression" dxfId="5939" priority="51">
      <formula>$I185&lt;0</formula>
    </cfRule>
  </conditionalFormatting>
  <conditionalFormatting sqref="J189">
    <cfRule type="expression" dxfId="5938" priority="48">
      <formula>$J185&gt;=0</formula>
    </cfRule>
    <cfRule type="expression" dxfId="5937" priority="49">
      <formula>$J185&lt;0</formula>
    </cfRule>
  </conditionalFormatting>
  <conditionalFormatting sqref="I204">
    <cfRule type="expression" dxfId="5936" priority="46">
      <formula>$I200&gt;=0</formula>
    </cfRule>
    <cfRule type="expression" dxfId="5935" priority="47">
      <formula>$I200&lt;0</formula>
    </cfRule>
  </conditionalFormatting>
  <conditionalFormatting sqref="J204">
    <cfRule type="expression" dxfId="5934" priority="44">
      <formula>$J200&gt;=0</formula>
    </cfRule>
    <cfRule type="expression" dxfId="5933" priority="45">
      <formula>$J200&lt;0</formula>
    </cfRule>
  </conditionalFormatting>
  <conditionalFormatting sqref="I9">
    <cfRule type="expression" dxfId="5932" priority="42">
      <formula>$I5&gt;=0</formula>
    </cfRule>
    <cfRule type="expression" dxfId="5931" priority="43">
      <formula>$I5&lt;0</formula>
    </cfRule>
  </conditionalFormatting>
  <conditionalFormatting sqref="J9">
    <cfRule type="expression" dxfId="5930" priority="40">
      <formula>$J5&gt;=0</formula>
    </cfRule>
    <cfRule type="expression" dxfId="5929" priority="41">
      <formula>$J5&lt;0</formula>
    </cfRule>
  </conditionalFormatting>
  <conditionalFormatting sqref="L207">
    <cfRule type="cellIs" dxfId="5928" priority="39" operator="lessThan">
      <formula>0</formula>
    </cfRule>
  </conditionalFormatting>
  <conditionalFormatting sqref="H207">
    <cfRule type="cellIs" dxfId="5927" priority="38" operator="lessThan">
      <formula>0</formula>
    </cfRule>
  </conditionalFormatting>
  <conditionalFormatting sqref="F207">
    <cfRule type="cellIs" dxfId="5926" priority="37" operator="lessThan">
      <formula>0</formula>
    </cfRule>
  </conditionalFormatting>
  <conditionalFormatting sqref="F192">
    <cfRule type="cellIs" dxfId="5925" priority="36" operator="lessThan">
      <formula>0</formula>
    </cfRule>
  </conditionalFormatting>
  <conditionalFormatting sqref="H192">
    <cfRule type="cellIs" dxfId="5924" priority="35" operator="lessThan">
      <formula>0</formula>
    </cfRule>
  </conditionalFormatting>
  <conditionalFormatting sqref="L192">
    <cfRule type="cellIs" dxfId="5923" priority="34" operator="lessThan">
      <formula>0</formula>
    </cfRule>
  </conditionalFormatting>
  <conditionalFormatting sqref="L177">
    <cfRule type="cellIs" dxfId="5922" priority="33" operator="lessThan">
      <formula>0</formula>
    </cfRule>
  </conditionalFormatting>
  <conditionalFormatting sqref="H177">
    <cfRule type="cellIs" dxfId="5921" priority="32" operator="lessThan">
      <formula>0</formula>
    </cfRule>
  </conditionalFormatting>
  <conditionalFormatting sqref="F177">
    <cfRule type="cellIs" dxfId="5920" priority="31" operator="lessThan">
      <formula>0</formula>
    </cfRule>
  </conditionalFormatting>
  <conditionalFormatting sqref="F162">
    <cfRule type="cellIs" dxfId="5919" priority="30" operator="lessThan">
      <formula>0</formula>
    </cfRule>
  </conditionalFormatting>
  <conditionalFormatting sqref="H162">
    <cfRule type="cellIs" dxfId="5918" priority="29" operator="lessThan">
      <formula>0</formula>
    </cfRule>
  </conditionalFormatting>
  <conditionalFormatting sqref="L162">
    <cfRule type="cellIs" dxfId="5917" priority="28" operator="lessThan">
      <formula>0</formula>
    </cfRule>
  </conditionalFormatting>
  <conditionalFormatting sqref="L147">
    <cfRule type="cellIs" dxfId="5916" priority="27" operator="lessThan">
      <formula>0</formula>
    </cfRule>
  </conditionalFormatting>
  <conditionalFormatting sqref="H147">
    <cfRule type="cellIs" dxfId="5915" priority="26" operator="lessThan">
      <formula>0</formula>
    </cfRule>
  </conditionalFormatting>
  <conditionalFormatting sqref="F147">
    <cfRule type="cellIs" dxfId="5914" priority="25" operator="lessThan">
      <formula>0</formula>
    </cfRule>
  </conditionalFormatting>
  <conditionalFormatting sqref="F132">
    <cfRule type="cellIs" dxfId="5913" priority="24" operator="lessThan">
      <formula>0</formula>
    </cfRule>
  </conditionalFormatting>
  <conditionalFormatting sqref="H132">
    <cfRule type="cellIs" dxfId="5912" priority="23" operator="lessThan">
      <formula>0</formula>
    </cfRule>
  </conditionalFormatting>
  <conditionalFormatting sqref="L132">
    <cfRule type="cellIs" dxfId="5911" priority="22" operator="lessThan">
      <formula>0</formula>
    </cfRule>
  </conditionalFormatting>
  <conditionalFormatting sqref="L117">
    <cfRule type="cellIs" dxfId="5910" priority="21" operator="lessThan">
      <formula>0</formula>
    </cfRule>
  </conditionalFormatting>
  <conditionalFormatting sqref="H117">
    <cfRule type="cellIs" dxfId="5909" priority="20" operator="lessThan">
      <formula>0</formula>
    </cfRule>
  </conditionalFormatting>
  <conditionalFormatting sqref="F117">
    <cfRule type="cellIs" dxfId="5908" priority="19" operator="lessThan">
      <formula>0</formula>
    </cfRule>
  </conditionalFormatting>
  <conditionalFormatting sqref="F102">
    <cfRule type="cellIs" dxfId="5907" priority="18" operator="lessThan">
      <formula>0</formula>
    </cfRule>
  </conditionalFormatting>
  <conditionalFormatting sqref="H102">
    <cfRule type="cellIs" dxfId="5906" priority="17" operator="lessThan">
      <formula>0</formula>
    </cfRule>
  </conditionalFormatting>
  <conditionalFormatting sqref="L102">
    <cfRule type="cellIs" dxfId="5905" priority="16" operator="lessThan">
      <formula>0</formula>
    </cfRule>
  </conditionalFormatting>
  <conditionalFormatting sqref="L87">
    <cfRule type="cellIs" dxfId="5904" priority="15" operator="lessThan">
      <formula>0</formula>
    </cfRule>
  </conditionalFormatting>
  <conditionalFormatting sqref="H87">
    <cfRule type="cellIs" dxfId="5903" priority="14" operator="lessThan">
      <formula>0</formula>
    </cfRule>
  </conditionalFormatting>
  <conditionalFormatting sqref="F87">
    <cfRule type="cellIs" dxfId="5902" priority="13" operator="lessThan">
      <formula>0</formula>
    </cfRule>
  </conditionalFormatting>
  <conditionalFormatting sqref="F72">
    <cfRule type="cellIs" dxfId="5901" priority="12" operator="lessThan">
      <formula>0</formula>
    </cfRule>
  </conditionalFormatting>
  <conditionalFormatting sqref="H72">
    <cfRule type="cellIs" dxfId="5900" priority="11" operator="lessThan">
      <formula>0</formula>
    </cfRule>
  </conditionalFormatting>
  <conditionalFormatting sqref="L72">
    <cfRule type="cellIs" dxfId="5899" priority="10" operator="lessThan">
      <formula>0</formula>
    </cfRule>
  </conditionalFormatting>
  <conditionalFormatting sqref="L57">
    <cfRule type="cellIs" dxfId="5898" priority="9" operator="lessThan">
      <formula>0</formula>
    </cfRule>
  </conditionalFormatting>
  <conditionalFormatting sqref="H57">
    <cfRule type="cellIs" dxfId="5897" priority="8" operator="lessThan">
      <formula>0</formula>
    </cfRule>
  </conditionalFormatting>
  <conditionalFormatting sqref="F57">
    <cfRule type="cellIs" dxfId="5896" priority="7" operator="lessThan">
      <formula>0</formula>
    </cfRule>
  </conditionalFormatting>
  <conditionalFormatting sqref="F42">
    <cfRule type="cellIs" dxfId="5895" priority="6" operator="lessThan">
      <formula>0</formula>
    </cfRule>
  </conditionalFormatting>
  <conditionalFormatting sqref="H42">
    <cfRule type="cellIs" dxfId="5894" priority="5" operator="lessThan">
      <formula>0</formula>
    </cfRule>
  </conditionalFormatting>
  <conditionalFormatting sqref="L42">
    <cfRule type="cellIs" dxfId="5893" priority="4" operator="lessThan">
      <formula>0</formula>
    </cfRule>
  </conditionalFormatting>
  <conditionalFormatting sqref="L27">
    <cfRule type="cellIs" dxfId="5892" priority="3" operator="lessThan">
      <formula>0</formula>
    </cfRule>
  </conditionalFormatting>
  <conditionalFormatting sqref="H27">
    <cfRule type="cellIs" dxfId="5891" priority="2" operator="lessThan">
      <formula>0</formula>
    </cfRule>
  </conditionalFormatting>
  <conditionalFormatting sqref="F27">
    <cfRule type="cellIs" dxfId="5890" priority="1" operator="lessThan">
      <formula>0</formula>
    </cfRule>
  </conditionalFormatting>
  <dataValidations count="1">
    <dataValidation type="list" allowBlank="1" showInputMessage="1" showErrorMessage="1" sqref="B3:B4" xr:uid="{679D9604-A0F7-4532-84AF-766280DB79A1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BBD3-AD89-4483-BF88-9F57189C8A9E}">
  <sheetPr codeName="Tabelle17">
    <tabColor rgb="FFFF99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288</v>
      </c>
      <c r="N1" s="73" t="s">
        <v>28</v>
      </c>
    </row>
    <row r="2" spans="1:14" ht="15.75" thickBot="1" x14ac:dyDescent="0.3">
      <c r="M2" s="72">
        <v>696</v>
      </c>
      <c r="N2" s="73" t="s">
        <v>29</v>
      </c>
    </row>
    <row r="3" spans="1:14" s="70" customFormat="1" ht="13.5" customHeight="1" thickBot="1" x14ac:dyDescent="0.25">
      <c r="A3" s="144"/>
      <c r="B3" s="146" t="s">
        <v>53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55.277597848360649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4720183</v>
      </c>
      <c r="D5" s="84">
        <v>3400462</v>
      </c>
      <c r="E5" s="84">
        <v>3071739</v>
      </c>
      <c r="F5" s="85">
        <v>-1648444</v>
      </c>
      <c r="G5" s="84">
        <v>2504258</v>
      </c>
      <c r="H5" s="85">
        <v>567481</v>
      </c>
      <c r="I5" s="20">
        <v>-0.3492330699890237</v>
      </c>
      <c r="J5" s="86">
        <v>0.22660644390474149</v>
      </c>
      <c r="K5" s="87">
        <v>3679115</v>
      </c>
      <c r="L5" s="85">
        <v>-607376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3978192</v>
      </c>
      <c r="D6" s="90">
        <v>2766397</v>
      </c>
      <c r="E6" s="90">
        <v>2423665</v>
      </c>
      <c r="F6" s="91">
        <v>-1554527</v>
      </c>
      <c r="G6" s="90">
        <v>1835539</v>
      </c>
      <c r="H6" s="91">
        <v>588126</v>
      </c>
      <c r="I6" s="21">
        <v>-0.39076218543499153</v>
      </c>
      <c r="J6" s="92">
        <v>0.32041051701979639</v>
      </c>
      <c r="K6" s="93">
        <v>2913120</v>
      </c>
      <c r="L6" s="91">
        <v>-489455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639633</v>
      </c>
      <c r="D7" s="90">
        <v>531913</v>
      </c>
      <c r="E7" s="90">
        <v>544154</v>
      </c>
      <c r="F7" s="91">
        <v>-95479</v>
      </c>
      <c r="G7" s="90">
        <v>425530</v>
      </c>
      <c r="H7" s="91">
        <v>118624</v>
      </c>
      <c r="I7" s="21">
        <v>-0.14927153539607874</v>
      </c>
      <c r="J7" s="92">
        <v>0.27876765445444507</v>
      </c>
      <c r="K7" s="93">
        <v>641636</v>
      </c>
      <c r="L7" s="91">
        <v>-97482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102358</v>
      </c>
      <c r="D8" s="90">
        <v>102152</v>
      </c>
      <c r="E8" s="90">
        <v>103920</v>
      </c>
      <c r="F8" s="91">
        <v>1562</v>
      </c>
      <c r="G8" s="90">
        <v>243189</v>
      </c>
      <c r="H8" s="91">
        <v>-139269</v>
      </c>
      <c r="I8" s="21">
        <v>1.5260165302174666E-2</v>
      </c>
      <c r="J8" s="92">
        <v>-0.57267804053637295</v>
      </c>
      <c r="K8" s="93">
        <v>124359</v>
      </c>
      <c r="L8" s="91">
        <v>-20439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105120</v>
      </c>
      <c r="D10" s="90">
        <v>105120</v>
      </c>
      <c r="E10" s="90">
        <v>105120</v>
      </c>
      <c r="F10" s="91">
        <v>0</v>
      </c>
      <c r="G10" s="90">
        <v>105408</v>
      </c>
      <c r="H10" s="91">
        <v>-288</v>
      </c>
      <c r="I10" s="96"/>
      <c r="J10" s="97"/>
      <c r="K10" s="93">
        <v>105120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45100</v>
      </c>
      <c r="D11" s="90">
        <v>42599</v>
      </c>
      <c r="E11" s="90">
        <v>38265</v>
      </c>
      <c r="F11" s="91">
        <v>-6835</v>
      </c>
      <c r="G11" s="90">
        <v>28855</v>
      </c>
      <c r="H11" s="91">
        <v>9410</v>
      </c>
      <c r="I11" s="96"/>
      <c r="J11" s="97"/>
      <c r="K11" s="93">
        <v>44715</v>
      </c>
      <c r="L11" s="91">
        <v>-6450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0.42903348554033488</v>
      </c>
      <c r="D12" s="86">
        <v>0.4052416286149163</v>
      </c>
      <c r="E12" s="86">
        <v>0.36401255707762559</v>
      </c>
      <c r="F12" s="100">
        <v>-6.5020928462709293E-2</v>
      </c>
      <c r="G12" s="86">
        <v>0.27374582574377654</v>
      </c>
      <c r="H12" s="100">
        <v>9.0266731333849048E-2</v>
      </c>
      <c r="I12" s="20">
        <v>-0.15155210643015526</v>
      </c>
      <c r="J12" s="86">
        <v>0.32974651243938169</v>
      </c>
      <c r="K12" s="101">
        <v>0.42537100456621002</v>
      </c>
      <c r="L12" s="100">
        <v>-6.1358447488584433E-2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89475</v>
      </c>
      <c r="D14" s="90">
        <v>80566</v>
      </c>
      <c r="E14" s="90">
        <v>71280</v>
      </c>
      <c r="F14" s="91">
        <v>-18195</v>
      </c>
      <c r="G14" s="90">
        <v>56733</v>
      </c>
      <c r="H14" s="91">
        <v>14547</v>
      </c>
      <c r="I14" s="21">
        <v>-0.20335289186923722</v>
      </c>
      <c r="J14" s="92">
        <v>0.25641161228914378</v>
      </c>
      <c r="K14" s="93">
        <v>84016</v>
      </c>
      <c r="L14" s="91">
        <v>-12736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1.9839246119733924</v>
      </c>
      <c r="D15" s="105">
        <v>1.8912650531702622</v>
      </c>
      <c r="E15" s="105">
        <v>1.862798902391219</v>
      </c>
      <c r="F15" s="106">
        <v>-0.12112570958217339</v>
      </c>
      <c r="G15" s="105">
        <v>1.9661410500779761</v>
      </c>
      <c r="H15" s="106">
        <v>-0.10334214768675709</v>
      </c>
      <c r="I15" s="21"/>
      <c r="J15" s="92"/>
      <c r="K15" s="107">
        <v>1.8789220619478921</v>
      </c>
      <c r="L15" s="106">
        <v>-1.6123159556673095E-2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88.20824833702882</v>
      </c>
      <c r="D17" s="105">
        <v>64.940421136646407</v>
      </c>
      <c r="E17" s="105">
        <v>63.338952044949693</v>
      </c>
      <c r="F17" s="106">
        <v>-24.869296292079127</v>
      </c>
      <c r="G17" s="105">
        <v>63.612510830012127</v>
      </c>
      <c r="H17" s="106">
        <v>-0.27355878506243414</v>
      </c>
      <c r="I17" s="20">
        <v>-0.28193844409037294</v>
      </c>
      <c r="J17" s="86">
        <v>-4.3003928235665345E-3</v>
      </c>
      <c r="K17" s="107">
        <v>65.148607849714864</v>
      </c>
      <c r="L17" s="106">
        <v>-1.8096558047651712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37.844292237442922</v>
      </c>
      <c r="D18" s="108">
        <v>26.316562024353122</v>
      </c>
      <c r="E18" s="108">
        <v>23.056173896499239</v>
      </c>
      <c r="F18" s="109">
        <v>-14.788118340943683</v>
      </c>
      <c r="G18" s="108">
        <v>17.4136593047966</v>
      </c>
      <c r="H18" s="109">
        <v>5.6425145917026391</v>
      </c>
      <c r="I18" s="20">
        <v>-0.39076218543499153</v>
      </c>
      <c r="J18" s="86">
        <v>0.32402808008012451</v>
      </c>
      <c r="K18" s="110">
        <v>27.712328767123289</v>
      </c>
      <c r="L18" s="109">
        <v>-4.6561548706240501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104.66037694013303</v>
      </c>
      <c r="D19" s="113">
        <v>79.824925467733991</v>
      </c>
      <c r="E19" s="113">
        <v>80.275421403371226</v>
      </c>
      <c r="F19" s="106">
        <v>-24.384955536761808</v>
      </c>
      <c r="G19" s="113">
        <v>86.787662450181941</v>
      </c>
      <c r="H19" s="106">
        <v>-6.5122410468107148</v>
      </c>
      <c r="I19" s="38">
        <v>-0.23299128332692987</v>
      </c>
      <c r="J19" s="114">
        <v>-7.5036484022701799E-2</v>
      </c>
      <c r="K19" s="115">
        <v>82.279212792127922</v>
      </c>
      <c r="L19" s="106">
        <v>-2.0037913887566958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-870.30000000000018</v>
      </c>
      <c r="E20" s="84">
        <v>-870.30000000000018</v>
      </c>
      <c r="F20" s="118">
        <v>-870.30000000000018</v>
      </c>
      <c r="G20" s="84">
        <v>516646.7</v>
      </c>
      <c r="H20" s="118">
        <v>-517517</v>
      </c>
      <c r="I20" s="20">
        <v>0</v>
      </c>
      <c r="J20" s="86">
        <v>-1.0016845167113233</v>
      </c>
      <c r="K20" s="87">
        <v>-870.30000000000018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-1029.3800000000001</v>
      </c>
      <c r="E21" s="90">
        <v>-1029.3800000000001</v>
      </c>
      <c r="F21" s="91">
        <v>-1029.3800000000001</v>
      </c>
      <c r="G21" s="90">
        <v>417760.96</v>
      </c>
      <c r="H21" s="91">
        <v>-418790.34</v>
      </c>
      <c r="I21" s="21">
        <v>0</v>
      </c>
      <c r="J21" s="92">
        <v>-1.0024640406801058</v>
      </c>
      <c r="K21" s="93">
        <v>-1029.3800000000001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-11.21</v>
      </c>
      <c r="E22" s="90">
        <v>-11.21</v>
      </c>
      <c r="F22" s="91">
        <v>-11.21</v>
      </c>
      <c r="G22" s="90">
        <v>88344.37000000001</v>
      </c>
      <c r="H22" s="91">
        <v>-88355.580000000016</v>
      </c>
      <c r="I22" s="21">
        <v>0</v>
      </c>
      <c r="J22" s="92">
        <v>-1.000126889806334</v>
      </c>
      <c r="K22" s="93">
        <v>-11.21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170.29</v>
      </c>
      <c r="E23" s="90">
        <v>170.29</v>
      </c>
      <c r="F23" s="91">
        <v>170.29</v>
      </c>
      <c r="G23" s="90">
        <v>10541.37</v>
      </c>
      <c r="H23" s="91">
        <v>-10371.08</v>
      </c>
      <c r="I23" s="21">
        <v>0</v>
      </c>
      <c r="J23" s="92">
        <v>-0.98384555328197376</v>
      </c>
      <c r="K23" s="93">
        <v>170.29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8928</v>
      </c>
      <c r="D25" s="90">
        <v>8928</v>
      </c>
      <c r="E25" s="90">
        <v>8928</v>
      </c>
      <c r="F25" s="91">
        <v>0</v>
      </c>
      <c r="G25" s="90">
        <v>8928</v>
      </c>
      <c r="H25" s="91">
        <v>0</v>
      </c>
      <c r="I25" s="96"/>
      <c r="J25" s="97"/>
      <c r="K25" s="93">
        <v>8928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6701</v>
      </c>
      <c r="H26" s="91">
        <v>-6701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0.75056003584229392</v>
      </c>
      <c r="H27" s="100">
        <v>-0.75056003584229392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11948</v>
      </c>
      <c r="H29" s="91">
        <v>-11948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1.783017460080585</v>
      </c>
      <c r="H30" s="106">
        <v>-1.783017460080585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62.343077152663781</v>
      </c>
      <c r="H32" s="106">
        <v>-62.343077152663781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-0.11529793906810037</v>
      </c>
      <c r="E33" s="108">
        <v>-0.11529793906810037</v>
      </c>
      <c r="F33" s="109">
        <v>-0.11529793906810037</v>
      </c>
      <c r="G33" s="108">
        <v>46.792222222222222</v>
      </c>
      <c r="H33" s="109">
        <v>-46.907520161290321</v>
      </c>
      <c r="I33" s="20">
        <v>0</v>
      </c>
      <c r="J33" s="86">
        <v>-1.0024640406801058</v>
      </c>
      <c r="K33" s="110">
        <v>-0.11529793906810037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77.099940307416801</v>
      </c>
      <c r="H34" s="119">
        <v>-77.099940307416801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-393.61</v>
      </c>
      <c r="E35" s="84">
        <v>-393.61</v>
      </c>
      <c r="F35" s="118">
        <v>-393.61</v>
      </c>
      <c r="G35" s="84">
        <v>680084.06</v>
      </c>
      <c r="H35" s="118">
        <v>-680477.67</v>
      </c>
      <c r="I35" s="20">
        <v>0</v>
      </c>
      <c r="J35" s="86">
        <v>-1.0005787666895178</v>
      </c>
      <c r="K35" s="87">
        <v>-393.61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552070.37</v>
      </c>
      <c r="H36" s="91">
        <v>-552070.37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103576.92</v>
      </c>
      <c r="H37" s="91">
        <v>-103576.92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-393.61</v>
      </c>
      <c r="E38" s="90">
        <v>-393.61</v>
      </c>
      <c r="F38" s="91">
        <v>-393.61</v>
      </c>
      <c r="G38" s="90">
        <v>24436.77</v>
      </c>
      <c r="H38" s="91">
        <v>-24830.38</v>
      </c>
      <c r="I38" s="21">
        <v>0</v>
      </c>
      <c r="J38" s="92">
        <v>-1.0161072842278256</v>
      </c>
      <c r="K38" s="93">
        <v>-393.61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8064</v>
      </c>
      <c r="D40" s="90">
        <v>8064</v>
      </c>
      <c r="E40" s="90">
        <v>8064</v>
      </c>
      <c r="F40" s="91">
        <v>0</v>
      </c>
      <c r="G40" s="90">
        <v>8352</v>
      </c>
      <c r="H40" s="91">
        <v>-288</v>
      </c>
      <c r="I40" s="96"/>
      <c r="J40" s="97"/>
      <c r="K40" s="93">
        <v>8064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7396</v>
      </c>
      <c r="H41" s="91">
        <v>-7396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0.88553639846743293</v>
      </c>
      <c r="H42" s="100">
        <v>-0.88553639846743293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13685</v>
      </c>
      <c r="H44" s="91">
        <v>-13685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1.8503244997295836</v>
      </c>
      <c r="H45" s="106">
        <v>-1.8503244997295836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74.644452406706321</v>
      </c>
      <c r="H47" s="106">
        <v>-74.644452406706321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66.100379549808423</v>
      </c>
      <c r="H48" s="109">
        <v>-66.100379549808423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91.952955651703633</v>
      </c>
      <c r="H49" s="119">
        <v>-91.952955651703633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222.98</v>
      </c>
      <c r="E50" s="84">
        <v>222.98</v>
      </c>
      <c r="F50" s="118">
        <v>222.98</v>
      </c>
      <c r="G50" s="84">
        <v>343594.07999999996</v>
      </c>
      <c r="H50" s="118">
        <v>-343371.1</v>
      </c>
      <c r="I50" s="20">
        <v>0</v>
      </c>
      <c r="J50" s="86">
        <v>-0.99935103654870883</v>
      </c>
      <c r="K50" s="87">
        <v>222.98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188.29</v>
      </c>
      <c r="E51" s="90">
        <v>188.29</v>
      </c>
      <c r="F51" s="91">
        <v>188.29</v>
      </c>
      <c r="G51" s="90">
        <v>185558.86</v>
      </c>
      <c r="H51" s="91">
        <v>-185370.56999999998</v>
      </c>
      <c r="I51" s="21">
        <v>0</v>
      </c>
      <c r="J51" s="92">
        <v>-0.99898528154354904</v>
      </c>
      <c r="K51" s="93">
        <v>188.29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28.04</v>
      </c>
      <c r="E52" s="90">
        <v>28.04</v>
      </c>
      <c r="F52" s="91">
        <v>28.04</v>
      </c>
      <c r="G52" s="90">
        <v>30460.46</v>
      </c>
      <c r="H52" s="91">
        <v>-30432.42</v>
      </c>
      <c r="I52" s="21">
        <v>0</v>
      </c>
      <c r="J52" s="92">
        <v>-0.99907946235874312</v>
      </c>
      <c r="K52" s="93">
        <v>28.04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6.65</v>
      </c>
      <c r="E53" s="90">
        <v>6.65</v>
      </c>
      <c r="F53" s="91">
        <v>6.65</v>
      </c>
      <c r="G53" s="90">
        <v>127574.76</v>
      </c>
      <c r="H53" s="91">
        <v>-127568.11</v>
      </c>
      <c r="I53" s="21">
        <v>0</v>
      </c>
      <c r="J53" s="92">
        <v>-0.99994787370166327</v>
      </c>
      <c r="K53" s="93">
        <v>6.65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8928</v>
      </c>
      <c r="D55" s="90">
        <v>8928</v>
      </c>
      <c r="E55" s="90">
        <v>8928</v>
      </c>
      <c r="F55" s="91">
        <v>0</v>
      </c>
      <c r="G55" s="90">
        <v>8928</v>
      </c>
      <c r="H55" s="91">
        <v>0</v>
      </c>
      <c r="I55" s="96"/>
      <c r="J55" s="97"/>
      <c r="K55" s="93">
        <v>8928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2224</v>
      </c>
      <c r="H56" s="91">
        <v>-2224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0.24910394265232974</v>
      </c>
      <c r="H57" s="100">
        <v>-0.24910394265232974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4014</v>
      </c>
      <c r="H59" s="91">
        <v>-4014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1.8048561151079137</v>
      </c>
      <c r="H60" s="106">
        <v>-1.8048561151079137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83.43473920863309</v>
      </c>
      <c r="H62" s="106">
        <v>-83.43473920863309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2.1089829749103943E-2</v>
      </c>
      <c r="E63" s="108">
        <v>2.1089829749103943E-2</v>
      </c>
      <c r="F63" s="109">
        <v>2.1089829749103943E-2</v>
      </c>
      <c r="G63" s="108">
        <v>20.783922491039426</v>
      </c>
      <c r="H63" s="109">
        <v>-20.762832661290322</v>
      </c>
      <c r="I63" s="20">
        <v>0</v>
      </c>
      <c r="J63" s="86">
        <v>-0.99898528154354904</v>
      </c>
      <c r="K63" s="110">
        <v>2.1089829749103943E-2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154.49374100719422</v>
      </c>
      <c r="H64" s="119">
        <v>-154.49374100719422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-293.89000000000004</v>
      </c>
      <c r="E65" s="84">
        <v>-293.89000000000004</v>
      </c>
      <c r="F65" s="118">
        <v>-293.89000000000004</v>
      </c>
      <c r="G65" s="84">
        <v>-99.02000000000001</v>
      </c>
      <c r="H65" s="118">
        <v>-194.87000000000003</v>
      </c>
      <c r="I65" s="20">
        <v>0</v>
      </c>
      <c r="J65" s="86">
        <v>1.967986265400929</v>
      </c>
      <c r="K65" s="87">
        <v>-293.89000000000004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-257.66000000000003</v>
      </c>
      <c r="E66" s="90">
        <v>-257.66000000000003</v>
      </c>
      <c r="F66" s="91">
        <v>-257.66000000000003</v>
      </c>
      <c r="G66" s="90">
        <v>-85.440000000000012</v>
      </c>
      <c r="H66" s="91">
        <v>-172.22000000000003</v>
      </c>
      <c r="I66" s="21">
        <v>0</v>
      </c>
      <c r="J66" s="92">
        <v>2.0156835205992509</v>
      </c>
      <c r="K66" s="93">
        <v>-257.66000000000003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-22.43</v>
      </c>
      <c r="E67" s="90">
        <v>-22.43</v>
      </c>
      <c r="F67" s="91">
        <v>-22.43</v>
      </c>
      <c r="G67" s="90">
        <v>-10.08</v>
      </c>
      <c r="H67" s="91">
        <v>-12.35</v>
      </c>
      <c r="I67" s="21">
        <v>0</v>
      </c>
      <c r="J67" s="92">
        <v>1.2251984126984126</v>
      </c>
      <c r="K67" s="93">
        <v>-22.43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-13.8</v>
      </c>
      <c r="E68" s="90">
        <v>-13.8</v>
      </c>
      <c r="F68" s="91">
        <v>-13.8</v>
      </c>
      <c r="G68" s="90">
        <v>-3.5</v>
      </c>
      <c r="H68" s="91">
        <v>-10.3</v>
      </c>
      <c r="I68" s="21">
        <v>0</v>
      </c>
      <c r="J68" s="92">
        <v>2.9428571428571431</v>
      </c>
      <c r="K68" s="93">
        <v>-13.8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8640</v>
      </c>
      <c r="D70" s="90">
        <v>8640</v>
      </c>
      <c r="E70" s="90">
        <v>8640</v>
      </c>
      <c r="F70" s="91">
        <v>0</v>
      </c>
      <c r="G70" s="90">
        <v>8640</v>
      </c>
      <c r="H70" s="91">
        <v>0</v>
      </c>
      <c r="I70" s="96"/>
      <c r="J70" s="97"/>
      <c r="K70" s="93">
        <v>8640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-2.9821759259259263E-2</v>
      </c>
      <c r="E78" s="108">
        <v>-2.9821759259259263E-2</v>
      </c>
      <c r="F78" s="109">
        <v>-2.9821759259259263E-2</v>
      </c>
      <c r="G78" s="108">
        <v>-9.8888888888888898E-3</v>
      </c>
      <c r="H78" s="109">
        <v>-1.9932870370370372E-2</v>
      </c>
      <c r="I78" s="20">
        <v>0</v>
      </c>
      <c r="J78" s="86">
        <v>2.0156835205992509</v>
      </c>
      <c r="K78" s="110">
        <v>-2.9821759259259263E-2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-203.12</v>
      </c>
      <c r="E80" s="84">
        <v>-203.12</v>
      </c>
      <c r="F80" s="118">
        <v>-203.12</v>
      </c>
      <c r="G80" s="84">
        <v>36142.800000000003</v>
      </c>
      <c r="H80" s="118">
        <v>-36345.920000000006</v>
      </c>
      <c r="I80" s="20">
        <v>0</v>
      </c>
      <c r="J80" s="86">
        <v>-1.0056199298338813</v>
      </c>
      <c r="K80" s="87">
        <v>-203.12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-246.34</v>
      </c>
      <c r="E81" s="90">
        <v>-246.34</v>
      </c>
      <c r="F81" s="91">
        <v>-246.34</v>
      </c>
      <c r="G81" s="90">
        <v>5567.24</v>
      </c>
      <c r="H81" s="91">
        <v>-5813.58</v>
      </c>
      <c r="I81" s="21">
        <v>0</v>
      </c>
      <c r="J81" s="92">
        <v>-1.0442481373175936</v>
      </c>
      <c r="K81" s="93">
        <v>-246.34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44.85</v>
      </c>
      <c r="E82" s="90">
        <v>44.85</v>
      </c>
      <c r="F82" s="91">
        <v>44.85</v>
      </c>
      <c r="G82" s="90">
        <v>616.16999999999996</v>
      </c>
      <c r="H82" s="91">
        <v>-571.31999999999994</v>
      </c>
      <c r="I82" s="21">
        <v>0</v>
      </c>
      <c r="J82" s="92">
        <v>-0.92721164613661811</v>
      </c>
      <c r="K82" s="93">
        <v>44.85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-1.63</v>
      </c>
      <c r="E83" s="90">
        <v>-1.63</v>
      </c>
      <c r="F83" s="91">
        <v>-1.63</v>
      </c>
      <c r="G83" s="90">
        <v>29959.39</v>
      </c>
      <c r="H83" s="91">
        <v>-29961.02</v>
      </c>
      <c r="I83" s="21">
        <v>0</v>
      </c>
      <c r="J83" s="92">
        <v>-1.0000544069822517</v>
      </c>
      <c r="K83" s="93">
        <v>-1.63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8928</v>
      </c>
      <c r="D85" s="90">
        <v>8928</v>
      </c>
      <c r="E85" s="90">
        <v>8928</v>
      </c>
      <c r="F85" s="91">
        <v>0</v>
      </c>
      <c r="G85" s="90">
        <v>8928</v>
      </c>
      <c r="H85" s="91">
        <v>0</v>
      </c>
      <c r="I85" s="96"/>
      <c r="J85" s="97"/>
      <c r="K85" s="93">
        <v>8928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0</v>
      </c>
      <c r="E86" s="90">
        <v>0</v>
      </c>
      <c r="F86" s="91">
        <v>0</v>
      </c>
      <c r="G86" s="90">
        <v>0</v>
      </c>
      <c r="H86" s="91">
        <v>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</v>
      </c>
      <c r="E87" s="86">
        <v>0</v>
      </c>
      <c r="F87" s="100">
        <v>0</v>
      </c>
      <c r="G87" s="86">
        <v>0</v>
      </c>
      <c r="H87" s="100">
        <v>0</v>
      </c>
      <c r="I87" s="20">
        <v>0</v>
      </c>
      <c r="J87" s="86">
        <v>0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0</v>
      </c>
      <c r="E89" s="90">
        <v>0</v>
      </c>
      <c r="F89" s="91">
        <v>0</v>
      </c>
      <c r="G89" s="90">
        <v>0</v>
      </c>
      <c r="H89" s="91">
        <v>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0</v>
      </c>
      <c r="E90" s="105">
        <v>0</v>
      </c>
      <c r="F90" s="106">
        <v>0</v>
      </c>
      <c r="G90" s="105">
        <v>0</v>
      </c>
      <c r="H90" s="106">
        <v>0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0</v>
      </c>
      <c r="E92" s="105">
        <v>0</v>
      </c>
      <c r="F92" s="106">
        <v>0</v>
      </c>
      <c r="G92" s="105">
        <v>0</v>
      </c>
      <c r="H92" s="106">
        <v>0</v>
      </c>
      <c r="I92" s="21">
        <v>0</v>
      </c>
      <c r="J92" s="92">
        <v>0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-2.7591845878136199E-2</v>
      </c>
      <c r="E93" s="108">
        <v>-2.7591845878136199E-2</v>
      </c>
      <c r="F93" s="109">
        <v>-2.7591845878136199E-2</v>
      </c>
      <c r="G93" s="108">
        <v>0.62357078853046588</v>
      </c>
      <c r="H93" s="109">
        <v>-0.65116263440860211</v>
      </c>
      <c r="I93" s="20">
        <v>0</v>
      </c>
      <c r="J93" s="86">
        <v>-1.0442481373175936</v>
      </c>
      <c r="K93" s="110">
        <v>-2.7591845878136199E-2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0</v>
      </c>
      <c r="E94" s="113">
        <v>0</v>
      </c>
      <c r="F94" s="119">
        <v>0</v>
      </c>
      <c r="G94" s="113">
        <v>0</v>
      </c>
      <c r="H94" s="119">
        <v>0</v>
      </c>
      <c r="I94" s="25">
        <v>0</v>
      </c>
      <c r="J94" s="120">
        <v>0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120121.39</v>
      </c>
      <c r="E95" s="84">
        <v>120121.39</v>
      </c>
      <c r="F95" s="118">
        <v>120121.39</v>
      </c>
      <c r="G95" s="84">
        <v>16085.130000000001</v>
      </c>
      <c r="H95" s="118">
        <v>104036.26</v>
      </c>
      <c r="I95" s="20">
        <v>0</v>
      </c>
      <c r="J95" s="86">
        <v>6.4678532284165557</v>
      </c>
      <c r="K95" s="87">
        <v>120121.38999999998</v>
      </c>
      <c r="L95" s="118">
        <v>2.0008883439004421E-11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91495.67</v>
      </c>
      <c r="E96" s="90">
        <v>91495.67</v>
      </c>
      <c r="F96" s="91">
        <v>91495.67</v>
      </c>
      <c r="G96" s="90">
        <v>7633.39</v>
      </c>
      <c r="H96" s="91">
        <v>83862.28</v>
      </c>
      <c r="I96" s="21">
        <v>0</v>
      </c>
      <c r="J96" s="92">
        <v>10.986243333564772</v>
      </c>
      <c r="K96" s="93">
        <v>91495.669999999984</v>
      </c>
      <c r="L96" s="91">
        <v>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22826</v>
      </c>
      <c r="E97" s="90">
        <v>22826</v>
      </c>
      <c r="F97" s="91">
        <v>22826</v>
      </c>
      <c r="G97" s="90">
        <v>4470.3900000000003</v>
      </c>
      <c r="H97" s="91">
        <v>18355.61</v>
      </c>
      <c r="I97" s="21">
        <v>0</v>
      </c>
      <c r="J97" s="92">
        <v>4.1060422021344891</v>
      </c>
      <c r="K97" s="93">
        <v>22826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5799.7200000000039</v>
      </c>
      <c r="E98" s="90">
        <v>5799.7200000000039</v>
      </c>
      <c r="F98" s="91">
        <v>5799.7200000000039</v>
      </c>
      <c r="G98" s="90">
        <v>3981.3500000000008</v>
      </c>
      <c r="H98" s="91">
        <v>1818.3700000000031</v>
      </c>
      <c r="I98" s="21">
        <v>0</v>
      </c>
      <c r="J98" s="92">
        <v>0.45672196616725547</v>
      </c>
      <c r="K98" s="93">
        <v>5799.7199999999984</v>
      </c>
      <c r="L98" s="91">
        <v>5.4569682106375694E-12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8640</v>
      </c>
      <c r="D100" s="90">
        <v>8640</v>
      </c>
      <c r="E100" s="90">
        <v>8640</v>
      </c>
      <c r="F100" s="91">
        <v>0</v>
      </c>
      <c r="G100" s="90">
        <v>8640</v>
      </c>
      <c r="H100" s="91">
        <v>0</v>
      </c>
      <c r="I100" s="96"/>
      <c r="J100" s="97"/>
      <c r="K100" s="93">
        <v>8640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1762</v>
      </c>
      <c r="E101" s="90">
        <v>1762</v>
      </c>
      <c r="F101" s="91">
        <v>1762</v>
      </c>
      <c r="G101" s="90">
        <v>0</v>
      </c>
      <c r="H101" s="91">
        <v>1762</v>
      </c>
      <c r="I101" s="96"/>
      <c r="J101" s="97"/>
      <c r="K101" s="93">
        <v>1762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0.20393518518518519</v>
      </c>
      <c r="E102" s="86">
        <v>0.20393518518518519</v>
      </c>
      <c r="F102" s="100">
        <v>0.20393518518518519</v>
      </c>
      <c r="G102" s="86">
        <v>0</v>
      </c>
      <c r="H102" s="100">
        <v>0.20393518518518519</v>
      </c>
      <c r="I102" s="20">
        <v>0</v>
      </c>
      <c r="J102" s="86">
        <v>0</v>
      </c>
      <c r="K102" s="101">
        <v>0.20393518518518519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3245</v>
      </c>
      <c r="E104" s="90">
        <v>3245</v>
      </c>
      <c r="F104" s="91">
        <v>3245</v>
      </c>
      <c r="G104" s="90">
        <v>0</v>
      </c>
      <c r="H104" s="91">
        <v>3245</v>
      </c>
      <c r="I104" s="21"/>
      <c r="J104" s="92"/>
      <c r="K104" s="93">
        <v>3245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1.8416572077185016</v>
      </c>
      <c r="E105" s="105">
        <v>1.8416572077185016</v>
      </c>
      <c r="F105" s="106">
        <v>1.8416572077185016</v>
      </c>
      <c r="G105" s="105">
        <v>0</v>
      </c>
      <c r="H105" s="106">
        <v>1.8416572077185016</v>
      </c>
      <c r="I105" s="21"/>
      <c r="J105" s="92"/>
      <c r="K105" s="107">
        <v>1.8416572077185016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51.927167990919408</v>
      </c>
      <c r="E107" s="105">
        <v>51.927167990919408</v>
      </c>
      <c r="F107" s="106">
        <v>51.927167990919408</v>
      </c>
      <c r="G107" s="105">
        <v>0</v>
      </c>
      <c r="H107" s="106">
        <v>51.927167990919408</v>
      </c>
      <c r="I107" s="21">
        <v>0</v>
      </c>
      <c r="J107" s="92">
        <v>0</v>
      </c>
      <c r="K107" s="107">
        <v>51.927167990919401</v>
      </c>
      <c r="L107" s="106">
        <v>7.1054273576010019E-15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10.589776620370371</v>
      </c>
      <c r="E108" s="108">
        <v>10.589776620370371</v>
      </c>
      <c r="F108" s="109">
        <v>10.589776620370371</v>
      </c>
      <c r="G108" s="108">
        <v>0.88349421296296304</v>
      </c>
      <c r="H108" s="109">
        <v>9.7062824074074072</v>
      </c>
      <c r="I108" s="20">
        <v>0</v>
      </c>
      <c r="J108" s="86">
        <v>10.986243333564772</v>
      </c>
      <c r="K108" s="110">
        <v>10.589776620370369</v>
      </c>
      <c r="L108" s="109">
        <v>1.7763568394002505E-15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68.173320090805902</v>
      </c>
      <c r="E109" s="113">
        <v>68.173320090805902</v>
      </c>
      <c r="F109" s="119">
        <v>68.173320090805902</v>
      </c>
      <c r="G109" s="113">
        <v>0</v>
      </c>
      <c r="H109" s="119">
        <v>68.173320090805902</v>
      </c>
      <c r="I109" s="25">
        <v>0</v>
      </c>
      <c r="J109" s="120">
        <v>0</v>
      </c>
      <c r="K109" s="115">
        <v>68.173320090805888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718322.80995242065</v>
      </c>
      <c r="D110" s="123">
        <v>501160.29000000004</v>
      </c>
      <c r="E110" s="123">
        <v>501160.29000000004</v>
      </c>
      <c r="F110" s="118">
        <v>-217162.51995242067</v>
      </c>
      <c r="G110" s="123">
        <v>82150.240000000005</v>
      </c>
      <c r="H110" s="118">
        <v>419010.05000000005</v>
      </c>
      <c r="I110" s="59">
        <v>-0.30231884181264512</v>
      </c>
      <c r="J110" s="124">
        <v>5.1005334859642533</v>
      </c>
      <c r="K110" s="125">
        <v>501160.29</v>
      </c>
      <c r="L110" s="118">
        <v>2.9103830456733704E-11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589065</v>
      </c>
      <c r="D111" s="90">
        <v>379699.85</v>
      </c>
      <c r="E111" s="90">
        <v>379699.85</v>
      </c>
      <c r="F111" s="91">
        <v>-209365.15000000002</v>
      </c>
      <c r="G111" s="90">
        <v>44601.94</v>
      </c>
      <c r="H111" s="91">
        <v>335097.90999999997</v>
      </c>
      <c r="I111" s="21">
        <v>-0.35541943588568325</v>
      </c>
      <c r="J111" s="92">
        <v>7.5130792517096783</v>
      </c>
      <c r="K111" s="93">
        <v>379699.85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113561.30575073999</v>
      </c>
      <c r="D112" s="90">
        <v>100794.35000000003</v>
      </c>
      <c r="E112" s="90">
        <v>100794.35000000003</v>
      </c>
      <c r="F112" s="91">
        <v>-12766.955750739959</v>
      </c>
      <c r="G112" s="90">
        <v>33246.17</v>
      </c>
      <c r="H112" s="91">
        <v>67548.180000000037</v>
      </c>
      <c r="I112" s="21">
        <v>-0.11242346736275322</v>
      </c>
      <c r="J112" s="92">
        <v>2.0317582446338944</v>
      </c>
      <c r="K112" s="93">
        <v>100794.35000000003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15696.5042016807</v>
      </c>
      <c r="D113" s="90">
        <v>20666.09</v>
      </c>
      <c r="E113" s="90">
        <v>20666.09</v>
      </c>
      <c r="F113" s="91">
        <v>4969.5857983193</v>
      </c>
      <c r="G113" s="90">
        <v>4302.13</v>
      </c>
      <c r="H113" s="91">
        <v>16363.96</v>
      </c>
      <c r="I113" s="21">
        <v>0.31660462319929694</v>
      </c>
      <c r="J113" s="92">
        <v>3.8036879406247603</v>
      </c>
      <c r="K113" s="93">
        <v>20666.089999999971</v>
      </c>
      <c r="L113" s="91">
        <v>2.9103830456733704E-11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8928</v>
      </c>
      <c r="D115" s="90">
        <v>8928</v>
      </c>
      <c r="E115" s="90">
        <v>8928</v>
      </c>
      <c r="F115" s="91">
        <v>0</v>
      </c>
      <c r="G115" s="90">
        <v>8928</v>
      </c>
      <c r="H115" s="91">
        <v>0</v>
      </c>
      <c r="I115" s="96"/>
      <c r="J115" s="97"/>
      <c r="K115" s="93">
        <v>8928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7500</v>
      </c>
      <c r="D116" s="90">
        <v>7215</v>
      </c>
      <c r="E116" s="90">
        <v>7215</v>
      </c>
      <c r="F116" s="91">
        <v>-285</v>
      </c>
      <c r="G116" s="90">
        <v>1001</v>
      </c>
      <c r="H116" s="91">
        <v>6214</v>
      </c>
      <c r="I116" s="96"/>
      <c r="J116" s="97"/>
      <c r="K116" s="93">
        <v>7215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0.84005376344086025</v>
      </c>
      <c r="D117" s="86">
        <v>0.8081317204301075</v>
      </c>
      <c r="E117" s="86">
        <v>0.8081317204301075</v>
      </c>
      <c r="F117" s="100">
        <v>-3.1922043010752743E-2</v>
      </c>
      <c r="G117" s="86">
        <v>0.11211917562724015</v>
      </c>
      <c r="H117" s="100">
        <v>0.69601254480286734</v>
      </c>
      <c r="I117" s="20">
        <v>-3.8000000000000034E-2</v>
      </c>
      <c r="J117" s="86">
        <v>6.207792207792207</v>
      </c>
      <c r="K117" s="101">
        <v>0.8081317204301075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15945.75</v>
      </c>
      <c r="D119" s="90">
        <v>13838</v>
      </c>
      <c r="E119" s="90">
        <v>13838</v>
      </c>
      <c r="F119" s="91">
        <v>-2107.75</v>
      </c>
      <c r="G119" s="90">
        <v>2704</v>
      </c>
      <c r="H119" s="91">
        <v>11134</v>
      </c>
      <c r="I119" s="21"/>
      <c r="J119" s="92"/>
      <c r="K119" s="93">
        <v>13838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2.1261000000000001</v>
      </c>
      <c r="D120" s="105">
        <v>1.917948717948718</v>
      </c>
      <c r="E120" s="105">
        <v>1.917948717948718</v>
      </c>
      <c r="F120" s="106">
        <v>-0.20815128205128208</v>
      </c>
      <c r="G120" s="105">
        <v>2.7012987012987013</v>
      </c>
      <c r="H120" s="106">
        <v>-0.78334998334998329</v>
      </c>
      <c r="I120" s="21"/>
      <c r="J120" s="92"/>
      <c r="K120" s="107">
        <v>1.917948717948718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78.542000000000002</v>
      </c>
      <c r="D122" s="105">
        <v>52.626451836451835</v>
      </c>
      <c r="E122" s="105">
        <v>52.626451836451835</v>
      </c>
      <c r="F122" s="106">
        <v>-25.915548163548166</v>
      </c>
      <c r="G122" s="105">
        <v>44.557382617382622</v>
      </c>
      <c r="H122" s="106">
        <v>8.0690692190692133</v>
      </c>
      <c r="I122" s="21">
        <v>-0.32995783356100128</v>
      </c>
      <c r="J122" s="92">
        <v>0.18109387816512656</v>
      </c>
      <c r="K122" s="107">
        <v>52.626451836451835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65.979502688172047</v>
      </c>
      <c r="D123" s="108">
        <v>42.529105062724014</v>
      </c>
      <c r="E123" s="108">
        <v>42.529105062724014</v>
      </c>
      <c r="F123" s="109">
        <v>-23.450397625448034</v>
      </c>
      <c r="G123" s="108">
        <v>4.9957370071684588</v>
      </c>
      <c r="H123" s="109">
        <v>37.533368055555556</v>
      </c>
      <c r="I123" s="20">
        <v>-0.35541943588568325</v>
      </c>
      <c r="J123" s="86">
        <v>7.5130792517096783</v>
      </c>
      <c r="K123" s="110">
        <v>42.529105062724014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95.776374660322759</v>
      </c>
      <c r="D124" s="113">
        <v>69.460885654885658</v>
      </c>
      <c r="E124" s="113">
        <v>69.460885654885658</v>
      </c>
      <c r="F124" s="119">
        <v>-26.315489005437101</v>
      </c>
      <c r="G124" s="113">
        <v>82.068171828171828</v>
      </c>
      <c r="H124" s="119">
        <v>-12.60728617328617</v>
      </c>
      <c r="I124" s="25">
        <v>-0.27475971082395556</v>
      </c>
      <c r="J124" s="120">
        <v>-0.15361967852387837</v>
      </c>
      <c r="K124" s="115">
        <v>69.460885654885658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730657.69570690836</v>
      </c>
      <c r="D125" s="84">
        <v>611922.98999999976</v>
      </c>
      <c r="E125" s="84">
        <v>611922.98999999976</v>
      </c>
      <c r="F125" s="118">
        <v>-118734.7057069086</v>
      </c>
      <c r="G125" s="84">
        <v>439689.88999999996</v>
      </c>
      <c r="H125" s="118">
        <v>172233.0999999998</v>
      </c>
      <c r="I125" s="20">
        <v>-0.16250387343423967</v>
      </c>
      <c r="J125" s="86">
        <v>0.39171494254734807</v>
      </c>
      <c r="K125" s="87">
        <v>611922.98999999976</v>
      </c>
      <c r="L125" s="118">
        <v>4.7293724492192268E-11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597762</v>
      </c>
      <c r="D126" s="90">
        <v>471798.25999999978</v>
      </c>
      <c r="E126" s="90">
        <v>471798.25999999978</v>
      </c>
      <c r="F126" s="91">
        <v>-125963.74000000022</v>
      </c>
      <c r="G126" s="90">
        <v>328805.8</v>
      </c>
      <c r="H126" s="91">
        <v>142992.45999999979</v>
      </c>
      <c r="I126" s="21">
        <v>-0.21072557305415907</v>
      </c>
      <c r="J126" s="92">
        <v>0.4348842386600229</v>
      </c>
      <c r="K126" s="93">
        <v>471798.25999999978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115101.7031859</v>
      </c>
      <c r="D127" s="90">
        <v>114150.23</v>
      </c>
      <c r="E127" s="90">
        <v>114150.23</v>
      </c>
      <c r="F127" s="91">
        <v>-951.47318590000214</v>
      </c>
      <c r="G127" s="90">
        <v>88722.349999999991</v>
      </c>
      <c r="H127" s="91">
        <v>25427.880000000005</v>
      </c>
      <c r="I127" s="21">
        <v>-8.2663693026616691E-3</v>
      </c>
      <c r="J127" s="92">
        <v>0.28660061416317317</v>
      </c>
      <c r="K127" s="93">
        <v>114150.23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17793.9925210084</v>
      </c>
      <c r="D128" s="90">
        <v>25974.500000000018</v>
      </c>
      <c r="E128" s="90">
        <v>25974.500000000018</v>
      </c>
      <c r="F128" s="91">
        <v>8180.507478991618</v>
      </c>
      <c r="G128" s="90">
        <v>22161.74</v>
      </c>
      <c r="H128" s="91">
        <v>3812.7600000000166</v>
      </c>
      <c r="I128" s="21">
        <v>0.45973423161403137</v>
      </c>
      <c r="J128" s="92">
        <v>0.17204244793053336</v>
      </c>
      <c r="K128" s="93">
        <v>25974.499999999971</v>
      </c>
      <c r="L128" s="91">
        <v>4.7293724492192268E-11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8928</v>
      </c>
      <c r="D130" s="90">
        <v>8928</v>
      </c>
      <c r="E130" s="90">
        <v>8928</v>
      </c>
      <c r="F130" s="91">
        <v>0</v>
      </c>
      <c r="G130" s="90">
        <v>8928</v>
      </c>
      <c r="H130" s="91">
        <v>0</v>
      </c>
      <c r="I130" s="96"/>
      <c r="J130" s="97"/>
      <c r="K130" s="93">
        <v>8928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7475</v>
      </c>
      <c r="D131" s="90">
        <v>7994</v>
      </c>
      <c r="E131" s="90">
        <v>7994</v>
      </c>
      <c r="F131" s="91">
        <v>519</v>
      </c>
      <c r="G131" s="90">
        <v>6092</v>
      </c>
      <c r="H131" s="91">
        <v>1902</v>
      </c>
      <c r="I131" s="96"/>
      <c r="J131" s="97"/>
      <c r="K131" s="93">
        <v>7994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0.83725358422939067</v>
      </c>
      <c r="D132" s="86">
        <v>0.89538530465949817</v>
      </c>
      <c r="E132" s="86">
        <v>0.89538530465949817</v>
      </c>
      <c r="F132" s="100">
        <v>5.8131720430107503E-2</v>
      </c>
      <c r="G132" s="86">
        <v>0.68234767025089604</v>
      </c>
      <c r="H132" s="100">
        <v>0.21303763440860213</v>
      </c>
      <c r="I132" s="20">
        <v>6.9431438127090184E-2</v>
      </c>
      <c r="J132" s="86">
        <v>0.31221273801707161</v>
      </c>
      <c r="K132" s="101">
        <v>0.89538530465949817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16005</v>
      </c>
      <c r="D134" s="90">
        <v>14761</v>
      </c>
      <c r="E134" s="90">
        <v>14761</v>
      </c>
      <c r="F134" s="91">
        <v>-1244</v>
      </c>
      <c r="G134" s="90">
        <v>13676</v>
      </c>
      <c r="H134" s="91">
        <v>1085</v>
      </c>
      <c r="I134" s="21"/>
      <c r="J134" s="92"/>
      <c r="K134" s="93">
        <v>14761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2.1411371237458194</v>
      </c>
      <c r="D135" s="105">
        <v>1.8465098824118089</v>
      </c>
      <c r="E135" s="105">
        <v>1.8465098824118089</v>
      </c>
      <c r="F135" s="106">
        <v>-0.29462724133401053</v>
      </c>
      <c r="G135" s="105">
        <v>2.2449113591595533</v>
      </c>
      <c r="H135" s="106">
        <v>-0.3984014767477444</v>
      </c>
      <c r="I135" s="21"/>
      <c r="J135" s="92"/>
      <c r="K135" s="107">
        <v>1.8465098824118089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79.96816053511705</v>
      </c>
      <c r="D137" s="105">
        <v>59.01904678508879</v>
      </c>
      <c r="E137" s="105">
        <v>59.01904678508879</v>
      </c>
      <c r="F137" s="106">
        <v>-20.94911375002826</v>
      </c>
      <c r="G137" s="105">
        <v>53.973374917925149</v>
      </c>
      <c r="H137" s="106">
        <v>5.0456718671636409</v>
      </c>
      <c r="I137" s="21">
        <v>-0.26196818346007489</v>
      </c>
      <c r="J137" s="92">
        <v>9.3484461085421522E-2</v>
      </c>
      <c r="K137" s="107">
        <v>59.01904678508879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66.953629032258064</v>
      </c>
      <c r="D138" s="108">
        <v>52.844787186379904</v>
      </c>
      <c r="E138" s="108">
        <v>52.844787186379904</v>
      </c>
      <c r="F138" s="109">
        <v>-14.10884184587816</v>
      </c>
      <c r="G138" s="108">
        <v>36.828606630824375</v>
      </c>
      <c r="H138" s="109">
        <v>16.016180555555529</v>
      </c>
      <c r="I138" s="20">
        <v>-0.21072557305415907</v>
      </c>
      <c r="J138" s="86">
        <v>0.4348842386600229</v>
      </c>
      <c r="K138" s="110">
        <v>52.844787186379904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97.746848924001114</v>
      </c>
      <c r="D139" s="113">
        <v>76.547784588441303</v>
      </c>
      <c r="E139" s="113">
        <v>76.547784588441303</v>
      </c>
      <c r="F139" s="119">
        <v>-21.199064335559811</v>
      </c>
      <c r="G139" s="113">
        <v>72.174965528562041</v>
      </c>
      <c r="H139" s="119">
        <v>4.3728190598792622</v>
      </c>
      <c r="I139" s="25">
        <v>-0.21687721465110588</v>
      </c>
      <c r="J139" s="120">
        <v>6.0586368526200252E-2</v>
      </c>
      <c r="K139" s="115">
        <v>76.547784588441303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997819.28433109238</v>
      </c>
      <c r="D140" s="84">
        <v>656811.2999999997</v>
      </c>
      <c r="E140" s="84">
        <v>656811.2999999997</v>
      </c>
      <c r="F140" s="118">
        <v>-341007.98433109268</v>
      </c>
      <c r="G140" s="84">
        <v>309125.14</v>
      </c>
      <c r="H140" s="118">
        <v>347686.15999999968</v>
      </c>
      <c r="I140" s="20">
        <v>-0.34175325100044951</v>
      </c>
      <c r="J140" s="86">
        <v>1.1247424263196439</v>
      </c>
      <c r="K140" s="87">
        <v>656811.2999999997</v>
      </c>
      <c r="L140" s="118">
        <v>2.1827872842550278E-11</v>
      </c>
      <c r="M140" s="142" t="s">
        <v>186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875941</v>
      </c>
      <c r="D141" s="90">
        <v>527291.50999999978</v>
      </c>
      <c r="E141" s="90">
        <v>527291.50999999978</v>
      </c>
      <c r="F141" s="91">
        <v>-348649.49000000022</v>
      </c>
      <c r="G141" s="90">
        <v>236602.61</v>
      </c>
      <c r="H141" s="91">
        <v>290688.89999999979</v>
      </c>
      <c r="I141" s="21">
        <v>-0.39802850876942653</v>
      </c>
      <c r="J141" s="92">
        <v>1.228595491824878</v>
      </c>
      <c r="K141" s="93">
        <v>527291.50999999978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103215.9516</v>
      </c>
      <c r="D142" s="90">
        <v>109691.5599999999</v>
      </c>
      <c r="E142" s="90">
        <v>109691.5599999999</v>
      </c>
      <c r="F142" s="91">
        <v>6475.6083999998955</v>
      </c>
      <c r="G142" s="90">
        <v>55310.45</v>
      </c>
      <c r="H142" s="91">
        <v>54381.109999999899</v>
      </c>
      <c r="I142" s="21">
        <v>6.2738445943852472E-2</v>
      </c>
      <c r="J142" s="92">
        <v>0.98319775015390221</v>
      </c>
      <c r="K142" s="93">
        <v>109691.5599999999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18662.3327310924</v>
      </c>
      <c r="D143" s="90">
        <v>19828.23000000001</v>
      </c>
      <c r="E143" s="90">
        <v>19828.23000000001</v>
      </c>
      <c r="F143" s="91">
        <v>1165.8972689076109</v>
      </c>
      <c r="G143" s="90">
        <v>17212.080000000009</v>
      </c>
      <c r="H143" s="91">
        <v>2616.1500000000015</v>
      </c>
      <c r="I143" s="21">
        <v>6.2473287005818223E-2</v>
      </c>
      <c r="J143" s="92">
        <v>0.15199499421336649</v>
      </c>
      <c r="K143" s="93">
        <v>19828.229999999989</v>
      </c>
      <c r="L143" s="91">
        <v>2.1827872842550278E-11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8640</v>
      </c>
      <c r="D145" s="90">
        <v>8640</v>
      </c>
      <c r="E145" s="90">
        <v>8640</v>
      </c>
      <c r="F145" s="91">
        <v>0</v>
      </c>
      <c r="G145" s="90">
        <v>8640</v>
      </c>
      <c r="H145" s="91">
        <v>0</v>
      </c>
      <c r="I145" s="96"/>
      <c r="J145" s="97"/>
      <c r="K145" s="93">
        <v>8640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7850</v>
      </c>
      <c r="D146" s="90">
        <v>7595</v>
      </c>
      <c r="E146" s="90">
        <v>7595</v>
      </c>
      <c r="F146" s="91">
        <v>-255</v>
      </c>
      <c r="G146" s="90">
        <v>4298</v>
      </c>
      <c r="H146" s="91">
        <v>3297</v>
      </c>
      <c r="I146" s="96"/>
      <c r="J146" s="97"/>
      <c r="K146" s="93">
        <v>7595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0.90856481481481477</v>
      </c>
      <c r="D147" s="86">
        <v>0.87905092592592593</v>
      </c>
      <c r="E147" s="86">
        <v>0.87905092592592593</v>
      </c>
      <c r="F147" s="100">
        <v>-2.951388888888884E-2</v>
      </c>
      <c r="G147" s="86">
        <v>0.49745370370370373</v>
      </c>
      <c r="H147" s="100">
        <v>0.3815972222222222</v>
      </c>
      <c r="I147" s="20">
        <v>-3.2484076433121012E-2</v>
      </c>
      <c r="J147" s="86">
        <v>0.76710097719869696</v>
      </c>
      <c r="K147" s="101">
        <v>0.87905092592592593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14730</v>
      </c>
      <c r="D149" s="90">
        <v>14157</v>
      </c>
      <c r="E149" s="90">
        <v>14157</v>
      </c>
      <c r="F149" s="91">
        <v>-573</v>
      </c>
      <c r="G149" s="90">
        <v>8264</v>
      </c>
      <c r="H149" s="91">
        <v>5893</v>
      </c>
      <c r="I149" s="21"/>
      <c r="J149" s="92"/>
      <c r="K149" s="93">
        <v>14157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1.8764331210191083</v>
      </c>
      <c r="D150" s="105">
        <v>1.8639894667544437</v>
      </c>
      <c r="E150" s="105">
        <v>1.8639894667544437</v>
      </c>
      <c r="F150" s="106">
        <v>-1.244365426466465E-2</v>
      </c>
      <c r="G150" s="105">
        <v>1.9227547696603071</v>
      </c>
      <c r="H150" s="106">
        <v>-5.8765302905863459E-2</v>
      </c>
      <c r="I150" s="21"/>
      <c r="J150" s="92"/>
      <c r="K150" s="107">
        <v>1.8639894667544437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111.5848407643312</v>
      </c>
      <c r="D152" s="105">
        <v>69.426136932192207</v>
      </c>
      <c r="E152" s="105">
        <v>69.426136932192207</v>
      </c>
      <c r="F152" s="106">
        <v>-42.158703832138997</v>
      </c>
      <c r="G152" s="105">
        <v>55.049467194043736</v>
      </c>
      <c r="H152" s="106">
        <v>14.376669738148472</v>
      </c>
      <c r="I152" s="21">
        <v>-0.37781748437656315</v>
      </c>
      <c r="J152" s="92">
        <v>0.26115910781610618</v>
      </c>
      <c r="K152" s="107">
        <v>69.426136932192207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101.38206018518518</v>
      </c>
      <c r="D153" s="108">
        <v>61.029109953703674</v>
      </c>
      <c r="E153" s="108">
        <v>61.029109953703674</v>
      </c>
      <c r="F153" s="109">
        <v>-40.352950231481508</v>
      </c>
      <c r="G153" s="108">
        <v>27.38456134259259</v>
      </c>
      <c r="H153" s="109">
        <v>33.644548611111084</v>
      </c>
      <c r="I153" s="20">
        <v>-0.39802850876942653</v>
      </c>
      <c r="J153" s="86">
        <v>1.228595491824878</v>
      </c>
      <c r="K153" s="110">
        <v>61.029109953703674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127.11073685746399</v>
      </c>
      <c r="D154" s="113">
        <v>86.479433838051307</v>
      </c>
      <c r="E154" s="113">
        <v>86.479433838051307</v>
      </c>
      <c r="F154" s="119">
        <v>-40.631303019412684</v>
      </c>
      <c r="G154" s="113">
        <v>71.923020009306654</v>
      </c>
      <c r="H154" s="119">
        <v>14.556413828744653</v>
      </c>
      <c r="I154" s="25">
        <v>-0.31965280057320977</v>
      </c>
      <c r="J154" s="120">
        <v>0.20238880162236073</v>
      </c>
      <c r="K154" s="115">
        <v>86.479433838051307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827952.45868065872</v>
      </c>
      <c r="D155" s="84">
        <v>695413.24999999977</v>
      </c>
      <c r="E155" s="84">
        <v>695413.24999999977</v>
      </c>
      <c r="F155" s="118">
        <v>-132539.20868065904</v>
      </c>
      <c r="G155" s="84">
        <v>86539.47</v>
      </c>
      <c r="H155" s="118">
        <v>608873.7799999998</v>
      </c>
      <c r="I155" s="20">
        <v>-0.16008069943032721</v>
      </c>
      <c r="J155" s="86">
        <v>7.035792800672338</v>
      </c>
      <c r="K155" s="87">
        <v>695413.24999999965</v>
      </c>
      <c r="L155" s="118">
        <v>1.1641532182693481E-10</v>
      </c>
      <c r="M155" s="142" t="s">
        <v>199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696114</v>
      </c>
      <c r="D156" s="90">
        <v>555682.61999999965</v>
      </c>
      <c r="E156" s="90">
        <v>555682.61999999965</v>
      </c>
      <c r="F156" s="91">
        <v>-140431.38000000035</v>
      </c>
      <c r="G156" s="90">
        <v>62972.9</v>
      </c>
      <c r="H156" s="91">
        <v>492709.71999999962</v>
      </c>
      <c r="I156" s="21">
        <v>-0.20173618114274439</v>
      </c>
      <c r="J156" s="92">
        <v>7.8241548348575289</v>
      </c>
      <c r="K156" s="93">
        <v>555682.61999999965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112281.48103359999</v>
      </c>
      <c r="D157" s="90">
        <v>119663.12000000011</v>
      </c>
      <c r="E157" s="90">
        <v>119663.12000000011</v>
      </c>
      <c r="F157" s="91">
        <v>7381.6389664001181</v>
      </c>
      <c r="G157" s="90">
        <v>20838.07</v>
      </c>
      <c r="H157" s="91">
        <v>98825.050000000105</v>
      </c>
      <c r="I157" s="21">
        <v>6.5742265763231167E-2</v>
      </c>
      <c r="J157" s="92">
        <v>4.7425241397116009</v>
      </c>
      <c r="K157" s="93">
        <v>119663.1200000001</v>
      </c>
      <c r="L157" s="91">
        <v>1.4551915228366852E-11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19556.977647058797</v>
      </c>
      <c r="D158" s="90">
        <v>20067.509999999991</v>
      </c>
      <c r="E158" s="90">
        <v>20067.509999999991</v>
      </c>
      <c r="F158" s="91">
        <v>510.5323529411944</v>
      </c>
      <c r="G158" s="90">
        <v>2728.5</v>
      </c>
      <c r="H158" s="91">
        <v>17339.009999999991</v>
      </c>
      <c r="I158" s="21">
        <v>2.6104869686649934E-2</v>
      </c>
      <c r="J158" s="92">
        <v>6.3547773501924105</v>
      </c>
      <c r="K158" s="93">
        <v>20067.509999999889</v>
      </c>
      <c r="L158" s="91">
        <v>1.0186340659856796E-10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8928</v>
      </c>
      <c r="D160" s="90">
        <v>8928</v>
      </c>
      <c r="E160" s="90">
        <v>8928</v>
      </c>
      <c r="F160" s="91">
        <v>0</v>
      </c>
      <c r="G160" s="90">
        <v>8928</v>
      </c>
      <c r="H160" s="91">
        <v>0</v>
      </c>
      <c r="I160" s="96"/>
      <c r="J160" s="97"/>
      <c r="K160" s="93">
        <v>8928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7700</v>
      </c>
      <c r="D161" s="90">
        <v>8099</v>
      </c>
      <c r="E161" s="90">
        <v>8099</v>
      </c>
      <c r="F161" s="91">
        <v>399</v>
      </c>
      <c r="G161" s="90">
        <v>1143</v>
      </c>
      <c r="H161" s="91">
        <v>6956</v>
      </c>
      <c r="I161" s="96"/>
      <c r="J161" s="97"/>
      <c r="K161" s="93">
        <v>8099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0.86245519713261654</v>
      </c>
      <c r="D162" s="86">
        <v>0.90714605734767029</v>
      </c>
      <c r="E162" s="86">
        <v>0.90714605734767029</v>
      </c>
      <c r="F162" s="100">
        <v>4.4690860215053752E-2</v>
      </c>
      <c r="G162" s="86">
        <v>0.12802419354838709</v>
      </c>
      <c r="H162" s="100">
        <v>0.77912186379928317</v>
      </c>
      <c r="I162" s="20">
        <v>5.1818181818181763E-2</v>
      </c>
      <c r="J162" s="86">
        <v>6.0857392825896763</v>
      </c>
      <c r="K162" s="101">
        <v>0.90714605734767029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15410</v>
      </c>
      <c r="D164" s="90">
        <v>15228</v>
      </c>
      <c r="E164" s="90">
        <v>15228</v>
      </c>
      <c r="F164" s="91">
        <v>-182</v>
      </c>
      <c r="G164" s="90">
        <v>2442</v>
      </c>
      <c r="H164" s="91">
        <v>12786</v>
      </c>
      <c r="I164" s="21"/>
      <c r="J164" s="92"/>
      <c r="K164" s="93">
        <v>15228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2.0012987012987011</v>
      </c>
      <c r="D165" s="105">
        <v>1.8802321274231386</v>
      </c>
      <c r="E165" s="105">
        <v>1.8802321274231386</v>
      </c>
      <c r="F165" s="106">
        <v>-0.12106657387556252</v>
      </c>
      <c r="G165" s="105">
        <v>2.136482939632546</v>
      </c>
      <c r="H165" s="106">
        <v>-0.25625081220940737</v>
      </c>
      <c r="I165" s="21"/>
      <c r="J165" s="92"/>
      <c r="K165" s="107">
        <v>1.8802321274231386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90.404415584415588</v>
      </c>
      <c r="D167" s="105">
        <v>68.611263118903523</v>
      </c>
      <c r="E167" s="105">
        <v>68.611263118903523</v>
      </c>
      <c r="F167" s="106">
        <v>-21.793152465512065</v>
      </c>
      <c r="G167" s="105">
        <v>55.094400699912512</v>
      </c>
      <c r="H167" s="106">
        <v>13.51686241899101</v>
      </c>
      <c r="I167" s="21">
        <v>-0.24106292070615287</v>
      </c>
      <c r="J167" s="92">
        <v>0.24534003904706192</v>
      </c>
      <c r="K167" s="107">
        <v>68.611263118903523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77.969758064516128</v>
      </c>
      <c r="D168" s="108">
        <v>62.240436827956948</v>
      </c>
      <c r="E168" s="108">
        <v>62.240436827956948</v>
      </c>
      <c r="F168" s="109">
        <v>-15.72932123655918</v>
      </c>
      <c r="G168" s="108">
        <v>7.0534162186379934</v>
      </c>
      <c r="H168" s="109">
        <v>55.187020609318957</v>
      </c>
      <c r="I168" s="20">
        <v>-0.20173618114274439</v>
      </c>
      <c r="J168" s="86">
        <v>7.8241548348575272</v>
      </c>
      <c r="K168" s="110">
        <v>62.240436827956948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107.52629333515048</v>
      </c>
      <c r="D169" s="113">
        <v>85.864088159031951</v>
      </c>
      <c r="E169" s="113">
        <v>85.864088159031951</v>
      </c>
      <c r="F169" s="119">
        <v>-21.662205176118533</v>
      </c>
      <c r="G169" s="113">
        <v>75.712572178477686</v>
      </c>
      <c r="H169" s="119">
        <v>10.151515980554265</v>
      </c>
      <c r="I169" s="25">
        <v>-0.20145961052148653</v>
      </c>
      <c r="J169" s="120">
        <v>0.1340796605961827</v>
      </c>
      <c r="K169" s="115">
        <v>85.864088159031937</v>
      </c>
      <c r="L169" s="119">
        <v>1.4210854715202004E-14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730592.0678283684</v>
      </c>
      <c r="D170" s="84">
        <v>472325.60093065421</v>
      </c>
      <c r="E170" s="84">
        <v>487847.24803738319</v>
      </c>
      <c r="F170" s="118">
        <v>-242744.81979098523</v>
      </c>
      <c r="G170" s="84">
        <v>-2286.8200000000002</v>
      </c>
      <c r="H170" s="118">
        <v>490134.0680373832</v>
      </c>
      <c r="I170" s="20">
        <v>-0.33225767220896119</v>
      </c>
      <c r="J170" s="86">
        <v>-214.32997264208953</v>
      </c>
      <c r="K170" s="87">
        <v>529723.30851816502</v>
      </c>
      <c r="L170" s="118">
        <v>-41876.060480781889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623168.97750000004</v>
      </c>
      <c r="D171" s="90">
        <v>397529.401672818</v>
      </c>
      <c r="E171" s="90">
        <v>399041.73703738319</v>
      </c>
      <c r="F171" s="91">
        <v>-224127.24046261684</v>
      </c>
      <c r="G171" s="90">
        <v>-2536</v>
      </c>
      <c r="H171" s="91">
        <v>401577.73703738319</v>
      </c>
      <c r="I171" s="21">
        <v>-0.35965724956617695</v>
      </c>
      <c r="J171" s="92">
        <v>-158.35084268035615</v>
      </c>
      <c r="K171" s="93">
        <v>435879.83799999993</v>
      </c>
      <c r="L171" s="91">
        <v>-36838.100962616736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91908.972807359998</v>
      </c>
      <c r="D172" s="90">
        <v>64748.42597974003</v>
      </c>
      <c r="E172" s="90">
        <v>76989.510999999999</v>
      </c>
      <c r="F172" s="91">
        <v>-14919.46180736</v>
      </c>
      <c r="G172" s="90">
        <v>-45.71</v>
      </c>
      <c r="H172" s="91">
        <v>77035.221000000005</v>
      </c>
      <c r="I172" s="21">
        <v>-0.16232867533653106</v>
      </c>
      <c r="J172" s="92">
        <v>-1685.3034565740538</v>
      </c>
      <c r="K172" s="93">
        <v>78061.095518165152</v>
      </c>
      <c r="L172" s="91">
        <v>-1071.584518165153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15514.117521008398</v>
      </c>
      <c r="D173" s="90">
        <v>10047.773278096158</v>
      </c>
      <c r="E173" s="90">
        <v>11816</v>
      </c>
      <c r="F173" s="91">
        <v>-3698.1175210083984</v>
      </c>
      <c r="G173" s="90">
        <v>294.89</v>
      </c>
      <c r="H173" s="91">
        <v>11521.11</v>
      </c>
      <c r="I173" s="21">
        <v>-0.23837111688760915</v>
      </c>
      <c r="J173" s="92">
        <v>39.069178337685237</v>
      </c>
      <c r="K173" s="93">
        <v>15782.375</v>
      </c>
      <c r="L173" s="91">
        <v>-3966.375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8640</v>
      </c>
      <c r="D175" s="90">
        <v>8640</v>
      </c>
      <c r="E175" s="90">
        <v>8640</v>
      </c>
      <c r="F175" s="91">
        <v>0</v>
      </c>
      <c r="G175" s="90">
        <v>8640</v>
      </c>
      <c r="H175" s="91">
        <v>0</v>
      </c>
      <c r="I175" s="96"/>
      <c r="J175" s="97"/>
      <c r="K175" s="93">
        <v>8640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7475</v>
      </c>
      <c r="D176" s="90">
        <v>5570</v>
      </c>
      <c r="E176" s="90">
        <v>5600</v>
      </c>
      <c r="F176" s="91">
        <v>-1875</v>
      </c>
      <c r="G176" s="90">
        <v>0</v>
      </c>
      <c r="H176" s="91">
        <v>5600</v>
      </c>
      <c r="I176" s="96"/>
      <c r="J176" s="97"/>
      <c r="K176" s="93">
        <v>5950</v>
      </c>
      <c r="L176" s="91">
        <v>-350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0.86516203703703709</v>
      </c>
      <c r="D177" s="86">
        <v>0.64467592592592593</v>
      </c>
      <c r="E177" s="86">
        <v>0.64814814814814814</v>
      </c>
      <c r="F177" s="100">
        <v>-0.21701388888888895</v>
      </c>
      <c r="G177" s="86">
        <v>0</v>
      </c>
      <c r="H177" s="100">
        <v>0.64814814814814814</v>
      </c>
      <c r="I177" s="20">
        <v>-0.25083612040133785</v>
      </c>
      <c r="J177" s="86">
        <v>0</v>
      </c>
      <c r="K177" s="101">
        <v>0.68865740740740744</v>
      </c>
      <c r="L177" s="100">
        <v>-4.05092592592593E-2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13088.25</v>
      </c>
      <c r="D179" s="90">
        <v>10350</v>
      </c>
      <c r="E179" s="90">
        <v>10050.85</v>
      </c>
      <c r="F179" s="91">
        <v>-3037.3999999999996</v>
      </c>
      <c r="G179" s="90">
        <v>0</v>
      </c>
      <c r="H179" s="91">
        <v>10050.85</v>
      </c>
      <c r="I179" s="21"/>
      <c r="J179" s="92"/>
      <c r="K179" s="93">
        <v>10533.75</v>
      </c>
      <c r="L179" s="91">
        <v>-482.89999999999964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1.7509364548494983</v>
      </c>
      <c r="D180" s="105">
        <v>1.8581687612208257</v>
      </c>
      <c r="E180" s="105">
        <v>1.7947946428571429</v>
      </c>
      <c r="F180" s="106">
        <v>4.3858188007644516E-2</v>
      </c>
      <c r="G180" s="105">
        <v>0</v>
      </c>
      <c r="H180" s="106">
        <v>1.7947946428571429</v>
      </c>
      <c r="I180" s="21"/>
      <c r="J180" s="92"/>
      <c r="K180" s="107">
        <v>1.7703781512605041</v>
      </c>
      <c r="L180" s="106">
        <v>2.4416491596638723E-2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83.367087290969906</v>
      </c>
      <c r="D182" s="105">
        <v>71.369731000505922</v>
      </c>
      <c r="E182" s="105">
        <v>71.257453042389855</v>
      </c>
      <c r="F182" s="106">
        <v>-12.109634248580051</v>
      </c>
      <c r="G182" s="105">
        <v>0</v>
      </c>
      <c r="H182" s="106">
        <v>71.257453042389855</v>
      </c>
      <c r="I182" s="21">
        <v>-0.14525677509056667</v>
      </c>
      <c r="J182" s="92">
        <v>0</v>
      </c>
      <c r="K182" s="107">
        <v>73.257115630252088</v>
      </c>
      <c r="L182" s="106">
        <v>-1.9996625878622325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72.126039062499999</v>
      </c>
      <c r="D183" s="108">
        <v>46.010347415835419</v>
      </c>
      <c r="E183" s="108">
        <v>46.185386231178612</v>
      </c>
      <c r="F183" s="109">
        <v>-25.940652831321387</v>
      </c>
      <c r="G183" s="108">
        <v>-0.29351851851851851</v>
      </c>
      <c r="H183" s="109">
        <v>46.478904749697129</v>
      </c>
      <c r="I183" s="20">
        <v>-0.35965724956617695</v>
      </c>
      <c r="J183" s="86">
        <v>-158.35084268035615</v>
      </c>
      <c r="K183" s="110">
        <v>50.449055324074067</v>
      </c>
      <c r="L183" s="109">
        <v>-4.263669092895455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97.73806927469812</v>
      </c>
      <c r="D184" s="113">
        <v>84.798133021661442</v>
      </c>
      <c r="E184" s="113">
        <v>87.115580006675572</v>
      </c>
      <c r="F184" s="119">
        <v>-10.622489268022548</v>
      </c>
      <c r="G184" s="113">
        <v>0</v>
      </c>
      <c r="H184" s="119">
        <v>87.115580006675572</v>
      </c>
      <c r="I184" s="25">
        <v>-0.10868323210035458</v>
      </c>
      <c r="J184" s="120">
        <v>0</v>
      </c>
      <c r="K184" s="115">
        <v>89.029127482044544</v>
      </c>
      <c r="L184" s="119">
        <v>-1.9135474753689721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714839.19055908441</v>
      </c>
      <c r="D185" s="84">
        <v>344245.1478415663</v>
      </c>
      <c r="E185" s="84">
        <v>0</v>
      </c>
      <c r="F185" s="118">
        <v>-714839.19055908441</v>
      </c>
      <c r="G185" s="84">
        <v>-3413.97</v>
      </c>
      <c r="H185" s="118">
        <v>3413.97</v>
      </c>
      <c r="I185" s="20">
        <v>-1</v>
      </c>
      <c r="J185" s="86">
        <v>-1</v>
      </c>
      <c r="K185" s="87">
        <v>565500.31266368215</v>
      </c>
      <c r="L185" s="118">
        <v>-565500.31266368215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596141</v>
      </c>
      <c r="D186" s="90">
        <v>344245.1478415663</v>
      </c>
      <c r="E186" s="90">
        <v>0</v>
      </c>
      <c r="F186" s="91">
        <v>-596141</v>
      </c>
      <c r="G186" s="90">
        <v>-3413.97</v>
      </c>
      <c r="H186" s="91">
        <v>3413.97</v>
      </c>
      <c r="I186" s="21">
        <v>-1</v>
      </c>
      <c r="J186" s="92">
        <v>-1</v>
      </c>
      <c r="K186" s="93">
        <v>452617.33999999997</v>
      </c>
      <c r="L186" s="91">
        <v>-452617.33999999997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103564.06324816</v>
      </c>
      <c r="D187" s="90">
        <v>0</v>
      </c>
      <c r="E187" s="90">
        <v>0</v>
      </c>
      <c r="F187" s="91">
        <v>-103564.06324816</v>
      </c>
      <c r="G187" s="90">
        <v>0</v>
      </c>
      <c r="H187" s="91">
        <v>0</v>
      </c>
      <c r="I187" s="21">
        <v>-1</v>
      </c>
      <c r="J187" s="92">
        <v>0</v>
      </c>
      <c r="K187" s="93">
        <v>96409.92266368214</v>
      </c>
      <c r="L187" s="91">
        <v>-96409.92266368214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15134.127310924399</v>
      </c>
      <c r="D188" s="90">
        <v>0</v>
      </c>
      <c r="E188" s="90">
        <v>0</v>
      </c>
      <c r="F188" s="91">
        <v>-15134.127310924399</v>
      </c>
      <c r="G188" s="90">
        <v>0</v>
      </c>
      <c r="H188" s="91">
        <v>0</v>
      </c>
      <c r="I188" s="21">
        <v>-1</v>
      </c>
      <c r="J188" s="92">
        <v>0</v>
      </c>
      <c r="K188" s="93">
        <v>16473.05</v>
      </c>
      <c r="L188" s="91">
        <v>-16473.05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8928</v>
      </c>
      <c r="D190" s="90">
        <v>8928</v>
      </c>
      <c r="E190" s="90">
        <v>8928</v>
      </c>
      <c r="F190" s="91">
        <v>0</v>
      </c>
      <c r="G190" s="90">
        <v>8928</v>
      </c>
      <c r="H190" s="91">
        <v>0</v>
      </c>
      <c r="I190" s="96"/>
      <c r="J190" s="97"/>
      <c r="K190" s="93">
        <v>8928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7100</v>
      </c>
      <c r="D191" s="90">
        <v>4364</v>
      </c>
      <c r="E191" s="90">
        <v>0</v>
      </c>
      <c r="F191" s="91">
        <v>-7100</v>
      </c>
      <c r="G191" s="90">
        <v>0</v>
      </c>
      <c r="H191" s="91">
        <v>0</v>
      </c>
      <c r="I191" s="96"/>
      <c r="J191" s="97"/>
      <c r="K191" s="93">
        <v>6100</v>
      </c>
      <c r="L191" s="91">
        <v>-6100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0.79525089605734767</v>
      </c>
      <c r="D192" s="86">
        <v>0.48879928315412186</v>
      </c>
      <c r="E192" s="86">
        <v>0</v>
      </c>
      <c r="F192" s="100">
        <v>-0.79525089605734767</v>
      </c>
      <c r="G192" s="86">
        <v>0</v>
      </c>
      <c r="H192" s="100">
        <v>0</v>
      </c>
      <c r="I192" s="20">
        <v>-1</v>
      </c>
      <c r="J192" s="86">
        <v>0</v>
      </c>
      <c r="K192" s="101">
        <v>0.68324372759856633</v>
      </c>
      <c r="L192" s="100">
        <v>-0.68324372759856633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14296</v>
      </c>
      <c r="D194" s="90">
        <v>8987</v>
      </c>
      <c r="E194" s="90">
        <v>0</v>
      </c>
      <c r="F194" s="91">
        <v>-14296</v>
      </c>
      <c r="G194" s="90">
        <v>0</v>
      </c>
      <c r="H194" s="91">
        <v>0</v>
      </c>
      <c r="I194" s="21"/>
      <c r="J194" s="92"/>
      <c r="K194" s="93">
        <v>12253</v>
      </c>
      <c r="L194" s="91">
        <v>-12253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2.0135211267605633</v>
      </c>
      <c r="D195" s="105">
        <v>2.0593492208982584</v>
      </c>
      <c r="E195" s="105">
        <v>0</v>
      </c>
      <c r="F195" s="106">
        <v>-2.0135211267605633</v>
      </c>
      <c r="G195" s="105">
        <v>0</v>
      </c>
      <c r="H195" s="106">
        <v>0</v>
      </c>
      <c r="I195" s="21"/>
      <c r="J195" s="92"/>
      <c r="K195" s="107">
        <v>2.008688524590164</v>
      </c>
      <c r="L195" s="106">
        <v>-2.008688524590164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83.963521126760568</v>
      </c>
      <c r="D197" s="105">
        <v>78.882939468736552</v>
      </c>
      <c r="E197" s="105">
        <v>0</v>
      </c>
      <c r="F197" s="106">
        <v>-83.963521126760568</v>
      </c>
      <c r="G197" s="105">
        <v>0</v>
      </c>
      <c r="H197" s="106">
        <v>0</v>
      </c>
      <c r="I197" s="21">
        <v>-1</v>
      </c>
      <c r="J197" s="92">
        <v>0</v>
      </c>
      <c r="K197" s="107">
        <v>74.199563934426223</v>
      </c>
      <c r="L197" s="106">
        <v>-74.199563934426223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66.772065412186379</v>
      </c>
      <c r="D198" s="108">
        <v>38.55792426540841</v>
      </c>
      <c r="E198" s="108">
        <v>0</v>
      </c>
      <c r="F198" s="109">
        <v>-66.772065412186379</v>
      </c>
      <c r="G198" s="108">
        <v>-0.3823891129032258</v>
      </c>
      <c r="H198" s="109">
        <v>0.3823891129032258</v>
      </c>
      <c r="I198" s="20">
        <v>-1</v>
      </c>
      <c r="J198" s="86">
        <v>-1</v>
      </c>
      <c r="K198" s="110">
        <v>50.696386648745516</v>
      </c>
      <c r="L198" s="109">
        <v>-50.696386648745516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100.68157613508231</v>
      </c>
      <c r="D199" s="113">
        <v>78.882939468736552</v>
      </c>
      <c r="E199" s="113">
        <v>0</v>
      </c>
      <c r="F199" s="119">
        <v>-100.68157613508231</v>
      </c>
      <c r="G199" s="113">
        <v>0</v>
      </c>
      <c r="H199" s="119">
        <v>0</v>
      </c>
      <c r="I199" s="25">
        <v>-1</v>
      </c>
      <c r="J199" s="120">
        <v>0</v>
      </c>
      <c r="K199" s="115">
        <v>92.704969289128229</v>
      </c>
      <c r="L199" s="119">
        <v>-92.704969289128229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4720183.5070585329</v>
      </c>
      <c r="D200" s="84">
        <v>3400462.02877222</v>
      </c>
      <c r="E200" s="84">
        <v>3071738.5280373823</v>
      </c>
      <c r="F200" s="118">
        <v>-1648444.9790211509</v>
      </c>
      <c r="G200" s="84">
        <v>2504257.7000000002</v>
      </c>
      <c r="H200" s="118">
        <v>567480.8280373821</v>
      </c>
      <c r="I200" s="20">
        <v>-0.34923323988486388</v>
      </c>
      <c r="J200" s="86">
        <v>0.22660640238318197</v>
      </c>
      <c r="K200" s="87">
        <v>3679114.9011818464</v>
      </c>
      <c r="L200" s="118">
        <v>-607376.37314446399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3978191.9775</v>
      </c>
      <c r="D201" s="90">
        <v>2766397.3695143838</v>
      </c>
      <c r="E201" s="90">
        <v>2423664.5570373824</v>
      </c>
      <c r="F201" s="91">
        <v>-1554527.4204626177</v>
      </c>
      <c r="G201" s="90">
        <v>1835538.6600000001</v>
      </c>
      <c r="H201" s="91">
        <v>588125.89703738224</v>
      </c>
      <c r="I201" s="21">
        <v>-0.39076229333696544</v>
      </c>
      <c r="J201" s="92">
        <v>0.32041052027603834</v>
      </c>
      <c r="K201" s="93">
        <v>2913119.9979999992</v>
      </c>
      <c r="L201" s="91">
        <v>-489455.44096261682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639633.47762576002</v>
      </c>
      <c r="D202" s="90">
        <v>531912.93597974</v>
      </c>
      <c r="E202" s="90">
        <v>544154.02099999995</v>
      </c>
      <c r="F202" s="91">
        <v>-95479.456625760067</v>
      </c>
      <c r="G202" s="90">
        <v>425529.56</v>
      </c>
      <c r="H202" s="91">
        <v>118624.46099999995</v>
      </c>
      <c r="I202" s="21">
        <v>-0.14927213781893955</v>
      </c>
      <c r="J202" s="92">
        <v>0.27876902605779019</v>
      </c>
      <c r="K202" s="93">
        <v>641635.5281818473</v>
      </c>
      <c r="L202" s="91">
        <v>-97481.507181847352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102358.05193277309</v>
      </c>
      <c r="D203" s="90">
        <v>102151.72327809615</v>
      </c>
      <c r="E203" s="90">
        <v>103919.95</v>
      </c>
      <c r="F203" s="91">
        <v>1561.8980672269099</v>
      </c>
      <c r="G203" s="90">
        <v>243189.47999999998</v>
      </c>
      <c r="H203" s="91">
        <v>-139269.52999999997</v>
      </c>
      <c r="I203" s="21">
        <v>1.5259161714534564E-2</v>
      </c>
      <c r="J203" s="92">
        <v>-0.57267908957246005</v>
      </c>
      <c r="K203" s="93">
        <v>124359.3749999998</v>
      </c>
      <c r="L203" s="91">
        <v>-20439.424999999799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105120</v>
      </c>
      <c r="D205" s="90">
        <v>105120</v>
      </c>
      <c r="E205" s="90">
        <v>105120</v>
      </c>
      <c r="F205" s="91">
        <v>0</v>
      </c>
      <c r="G205" s="90">
        <v>105408</v>
      </c>
      <c r="H205" s="91">
        <v>-288</v>
      </c>
      <c r="I205" s="96"/>
      <c r="J205" s="97"/>
      <c r="K205" s="93">
        <v>105120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45100</v>
      </c>
      <c r="D206" s="90">
        <v>42599</v>
      </c>
      <c r="E206" s="90">
        <v>38265</v>
      </c>
      <c r="F206" s="91">
        <v>-6835</v>
      </c>
      <c r="G206" s="90">
        <v>28855</v>
      </c>
      <c r="H206" s="91">
        <v>9410</v>
      </c>
      <c r="I206" s="96"/>
      <c r="J206" s="97"/>
      <c r="K206" s="93">
        <v>44715</v>
      </c>
      <c r="L206" s="91">
        <v>-6450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0.42903348554033488</v>
      </c>
      <c r="D207" s="86">
        <v>0.4052416286149163</v>
      </c>
      <c r="E207" s="86">
        <v>0.36401255707762559</v>
      </c>
      <c r="F207" s="100">
        <v>-6.5020928462709293E-2</v>
      </c>
      <c r="G207" s="86">
        <v>0.27374582574377654</v>
      </c>
      <c r="H207" s="100">
        <v>9.0266731333849048E-2</v>
      </c>
      <c r="I207" s="20">
        <v>-0.15155210643015526</v>
      </c>
      <c r="J207" s="86">
        <v>0.32974651243938169</v>
      </c>
      <c r="K207" s="101">
        <v>0.42537100456621002</v>
      </c>
      <c r="L207" s="100">
        <v>-6.1358447488584433E-2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89475</v>
      </c>
      <c r="D209" s="90">
        <v>80566</v>
      </c>
      <c r="E209" s="90">
        <v>71279.850000000006</v>
      </c>
      <c r="F209" s="91">
        <v>-18195.149999999994</v>
      </c>
      <c r="G209" s="90">
        <v>56733</v>
      </c>
      <c r="H209" s="91">
        <v>14546.850000000006</v>
      </c>
      <c r="I209" s="21">
        <v>-0.20335456831517174</v>
      </c>
      <c r="J209" s="92">
        <v>0.25640896832531346</v>
      </c>
      <c r="K209" s="93">
        <v>84015.75</v>
      </c>
      <c r="L209" s="91">
        <v>-12735.899999999994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1.9839246119733924</v>
      </c>
      <c r="D210" s="105">
        <v>1.8912650531702622</v>
      </c>
      <c r="E210" s="105">
        <v>1.8627949823598591</v>
      </c>
      <c r="F210" s="106">
        <v>-0.12112962961353335</v>
      </c>
      <c r="G210" s="105">
        <v>1.9661410500779761</v>
      </c>
      <c r="H210" s="106">
        <v>-0.10334606771811705</v>
      </c>
      <c r="I210" s="21"/>
      <c r="J210" s="92"/>
      <c r="K210" s="107">
        <v>1.8789164709828916</v>
      </c>
      <c r="L210" s="106">
        <v>-1.6121488623032532E-2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88.208247838137467</v>
      </c>
      <c r="D212" s="105">
        <v>64.940429810896589</v>
      </c>
      <c r="E212" s="105">
        <v>63.338940468767341</v>
      </c>
      <c r="F212" s="106">
        <v>-24.869307369370127</v>
      </c>
      <c r="G212" s="105">
        <v>63.612499046958938</v>
      </c>
      <c r="H212" s="106">
        <v>-0.27355857819159723</v>
      </c>
      <c r="I212" s="21">
        <v>-0.28193857126609545</v>
      </c>
      <c r="J212" s="92">
        <v>-4.3003903680887134E-3</v>
      </c>
      <c r="K212" s="107">
        <v>65.148607804987122</v>
      </c>
      <c r="L212" s="106">
        <v>-1.8096673362197819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37.844292023401827</v>
      </c>
      <c r="D213" s="108">
        <v>26.316565539520393</v>
      </c>
      <c r="E213" s="108">
        <v>23.056169682623501</v>
      </c>
      <c r="F213" s="109">
        <v>-14.788122340778326</v>
      </c>
      <c r="G213" s="108">
        <v>17.413656079234975</v>
      </c>
      <c r="H213" s="109">
        <v>5.6425136033885259</v>
      </c>
      <c r="I213" s="20">
        <v>-0.39076229333696544</v>
      </c>
      <c r="J213" s="86">
        <v>0.32402808334528777</v>
      </c>
      <c r="K213" s="110">
        <v>27.712328748097406</v>
      </c>
      <c r="L213" s="109">
        <v>-4.6561590654739042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104.66038818311603</v>
      </c>
      <c r="D214" s="113">
        <v>79.824926143154059</v>
      </c>
      <c r="E214" s="113">
        <v>80.27540906931614</v>
      </c>
      <c r="F214" s="119">
        <v>-24.384979113799886</v>
      </c>
      <c r="G214" s="113">
        <v>86.787652053370309</v>
      </c>
      <c r="H214" s="119">
        <v>-6.5122429840541685</v>
      </c>
      <c r="I214" s="25">
        <v>-0.2329914835700343</v>
      </c>
      <c r="J214" s="120">
        <v>-7.5036515333419151E-2</v>
      </c>
      <c r="K214" s="115">
        <v>82.279210582172567</v>
      </c>
      <c r="L214" s="119">
        <v>-2.0038015128564268</v>
      </c>
      <c r="M214" s="142"/>
      <c r="N214" s="143"/>
    </row>
  </sheetData>
  <sheetProtection algorithmName="SHA-512" hashValue="NNpqYBPgg51/+Xsjn9GbW9qBAMo8HN8QEN8+ieJiU/SNyT4snr5z1RW9e4QuhdyJ0LB1msDhHkM++pJhETXRLw==" saltValue="+NIseFnRYxYObFvguQ2S8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889" priority="58">
      <formula>$I155&gt;=0</formula>
    </cfRule>
    <cfRule type="expression" dxfId="5888" priority="59">
      <formula>$I155&lt;0</formula>
    </cfRule>
  </conditionalFormatting>
  <conditionalFormatting sqref="J159">
    <cfRule type="expression" dxfId="5887" priority="56">
      <formula>$J155&gt;=0</formula>
    </cfRule>
    <cfRule type="expression" dxfId="5886" priority="57">
      <formula>$J155&lt;0</formula>
    </cfRule>
  </conditionalFormatting>
  <conditionalFormatting sqref="I174">
    <cfRule type="expression" dxfId="5885" priority="54">
      <formula>$I170&gt;=0</formula>
    </cfRule>
    <cfRule type="expression" dxfId="5884" priority="55">
      <formula>$I170&lt;0</formula>
    </cfRule>
  </conditionalFormatting>
  <conditionalFormatting sqref="J174">
    <cfRule type="expression" dxfId="5883" priority="52">
      <formula>$J170&gt;=0</formula>
    </cfRule>
    <cfRule type="expression" dxfId="5882" priority="53">
      <formula>$J170&lt;0</formula>
    </cfRule>
  </conditionalFormatting>
  <conditionalFormatting sqref="I24">
    <cfRule type="expression" dxfId="5881" priority="94">
      <formula>$I20&gt;=0</formula>
    </cfRule>
    <cfRule type="expression" dxfId="5880" priority="95">
      <formula>$I20&lt;0</formula>
    </cfRule>
  </conditionalFormatting>
  <conditionalFormatting sqref="J24">
    <cfRule type="expression" dxfId="5879" priority="92">
      <formula>$J20&gt;=0</formula>
    </cfRule>
    <cfRule type="expression" dxfId="5878" priority="93">
      <formula>$J20&lt;0</formula>
    </cfRule>
  </conditionalFormatting>
  <conditionalFormatting sqref="I39">
    <cfRule type="expression" dxfId="5877" priority="90">
      <formula>$I35&gt;=0</formula>
    </cfRule>
    <cfRule type="expression" dxfId="5876" priority="91">
      <formula>$I35&lt;0</formula>
    </cfRule>
  </conditionalFormatting>
  <conditionalFormatting sqref="J39">
    <cfRule type="expression" dxfId="5875" priority="88">
      <formula>$J35&gt;=0</formula>
    </cfRule>
    <cfRule type="expression" dxfId="5874" priority="89">
      <formula>$J35&lt;0</formula>
    </cfRule>
  </conditionalFormatting>
  <conditionalFormatting sqref="I54">
    <cfRule type="expression" dxfId="5873" priority="86">
      <formula>$I50&gt;=0</formula>
    </cfRule>
    <cfRule type="expression" dxfId="5872" priority="87">
      <formula>$I50&lt;0</formula>
    </cfRule>
  </conditionalFormatting>
  <conditionalFormatting sqref="J54">
    <cfRule type="expression" dxfId="5871" priority="84">
      <formula>$J50&gt;=0</formula>
    </cfRule>
    <cfRule type="expression" dxfId="5870" priority="85">
      <formula>$J50&lt;0</formula>
    </cfRule>
  </conditionalFormatting>
  <conditionalFormatting sqref="I69">
    <cfRule type="expression" dxfId="5869" priority="82">
      <formula>$I65&gt;=0</formula>
    </cfRule>
    <cfRule type="expression" dxfId="5868" priority="83">
      <formula>$I65&lt;0</formula>
    </cfRule>
  </conditionalFormatting>
  <conditionalFormatting sqref="J69">
    <cfRule type="expression" dxfId="5867" priority="80">
      <formula>$J65&gt;=0</formula>
    </cfRule>
    <cfRule type="expression" dxfId="5866" priority="81">
      <formula>$J65&lt;0</formula>
    </cfRule>
  </conditionalFormatting>
  <conditionalFormatting sqref="I84">
    <cfRule type="expression" dxfId="5865" priority="78">
      <formula>$I80&gt;=0</formula>
    </cfRule>
    <cfRule type="expression" dxfId="5864" priority="79">
      <formula>$I80&lt;0</formula>
    </cfRule>
  </conditionalFormatting>
  <conditionalFormatting sqref="J84">
    <cfRule type="expression" dxfId="5863" priority="76">
      <formula>$J80&gt;=0</formula>
    </cfRule>
    <cfRule type="expression" dxfId="5862" priority="77">
      <formula>$J80&lt;0</formula>
    </cfRule>
  </conditionalFormatting>
  <conditionalFormatting sqref="I99">
    <cfRule type="expression" dxfId="5861" priority="74">
      <formula>$I95&gt;=0</formula>
    </cfRule>
    <cfRule type="expression" dxfId="5860" priority="75">
      <formula>$I95&lt;0</formula>
    </cfRule>
  </conditionalFormatting>
  <conditionalFormatting sqref="J99">
    <cfRule type="expression" dxfId="5859" priority="72">
      <formula>$J95&gt;=0</formula>
    </cfRule>
    <cfRule type="expression" dxfId="5858" priority="73">
      <formula>$J95&lt;0</formula>
    </cfRule>
  </conditionalFormatting>
  <conditionalFormatting sqref="I114">
    <cfRule type="expression" dxfId="5857" priority="70">
      <formula>$I110&gt;=0</formula>
    </cfRule>
    <cfRule type="expression" dxfId="5856" priority="71">
      <formula>$I110&lt;0</formula>
    </cfRule>
  </conditionalFormatting>
  <conditionalFormatting sqref="J114">
    <cfRule type="expression" dxfId="5855" priority="68">
      <formula>$J110&gt;=0</formula>
    </cfRule>
    <cfRule type="expression" dxfId="5854" priority="69">
      <formula>$J110&lt;0</formula>
    </cfRule>
  </conditionalFormatting>
  <conditionalFormatting sqref="I129">
    <cfRule type="expression" dxfId="5853" priority="66">
      <formula>$I125&gt;=0</formula>
    </cfRule>
    <cfRule type="expression" dxfId="5852" priority="67">
      <formula>$I125&lt;0</formula>
    </cfRule>
  </conditionalFormatting>
  <conditionalFormatting sqref="J129">
    <cfRule type="expression" dxfId="5851" priority="64">
      <formula>$J125&gt;=0</formula>
    </cfRule>
    <cfRule type="expression" dxfId="5850" priority="65">
      <formula>$J125&lt;0</formula>
    </cfRule>
  </conditionalFormatting>
  <conditionalFormatting sqref="I144">
    <cfRule type="expression" dxfId="5849" priority="62">
      <formula>$I140&gt;=0</formula>
    </cfRule>
    <cfRule type="expression" dxfId="5848" priority="63">
      <formula>$I140&lt;0</formula>
    </cfRule>
  </conditionalFormatting>
  <conditionalFormatting sqref="J144">
    <cfRule type="expression" dxfId="5847" priority="60">
      <formula>$J140&gt;=0</formula>
    </cfRule>
    <cfRule type="expression" dxfId="5846" priority="61">
      <formula>$J140&lt;0</formula>
    </cfRule>
  </conditionalFormatting>
  <conditionalFormatting sqref="I189">
    <cfRule type="expression" dxfId="5845" priority="50">
      <formula>$I185&gt;=0</formula>
    </cfRule>
    <cfRule type="expression" dxfId="5844" priority="51">
      <formula>$I185&lt;0</formula>
    </cfRule>
  </conditionalFormatting>
  <conditionalFormatting sqref="J189">
    <cfRule type="expression" dxfId="5843" priority="48">
      <formula>$J185&gt;=0</formula>
    </cfRule>
    <cfRule type="expression" dxfId="5842" priority="49">
      <formula>$J185&lt;0</formula>
    </cfRule>
  </conditionalFormatting>
  <conditionalFormatting sqref="I204">
    <cfRule type="expression" dxfId="5841" priority="46">
      <formula>$I200&gt;=0</formula>
    </cfRule>
    <cfRule type="expression" dxfId="5840" priority="47">
      <formula>$I200&lt;0</formula>
    </cfRule>
  </conditionalFormatting>
  <conditionalFormatting sqref="J204">
    <cfRule type="expression" dxfId="5839" priority="44">
      <formula>$J200&gt;=0</formula>
    </cfRule>
    <cfRule type="expression" dxfId="5838" priority="45">
      <formula>$J200&lt;0</formula>
    </cfRule>
  </conditionalFormatting>
  <conditionalFormatting sqref="I9">
    <cfRule type="expression" dxfId="5837" priority="42">
      <formula>$I5&gt;=0</formula>
    </cfRule>
    <cfRule type="expression" dxfId="5836" priority="43">
      <formula>$I5&lt;0</formula>
    </cfRule>
  </conditionalFormatting>
  <conditionalFormatting sqref="J9">
    <cfRule type="expression" dxfId="5835" priority="40">
      <formula>$J5&gt;=0</formula>
    </cfRule>
    <cfRule type="expression" dxfId="5834" priority="41">
      <formula>$J5&lt;0</formula>
    </cfRule>
  </conditionalFormatting>
  <conditionalFormatting sqref="L207">
    <cfRule type="cellIs" dxfId="5833" priority="39" operator="lessThan">
      <formula>0</formula>
    </cfRule>
  </conditionalFormatting>
  <conditionalFormatting sqref="H207">
    <cfRule type="cellIs" dxfId="5832" priority="38" operator="lessThan">
      <formula>0</formula>
    </cfRule>
  </conditionalFormatting>
  <conditionalFormatting sqref="F207">
    <cfRule type="cellIs" dxfId="5831" priority="37" operator="lessThan">
      <formula>0</formula>
    </cfRule>
  </conditionalFormatting>
  <conditionalFormatting sqref="F192">
    <cfRule type="cellIs" dxfId="5830" priority="36" operator="lessThan">
      <formula>0</formula>
    </cfRule>
  </conditionalFormatting>
  <conditionalFormatting sqref="H192">
    <cfRule type="cellIs" dxfId="5829" priority="35" operator="lessThan">
      <formula>0</formula>
    </cfRule>
  </conditionalFormatting>
  <conditionalFormatting sqref="L192">
    <cfRule type="cellIs" dxfId="5828" priority="34" operator="lessThan">
      <formula>0</formula>
    </cfRule>
  </conditionalFormatting>
  <conditionalFormatting sqref="L177">
    <cfRule type="cellIs" dxfId="5827" priority="33" operator="lessThan">
      <formula>0</formula>
    </cfRule>
  </conditionalFormatting>
  <conditionalFormatting sqref="H177">
    <cfRule type="cellIs" dxfId="5826" priority="32" operator="lessThan">
      <formula>0</formula>
    </cfRule>
  </conditionalFormatting>
  <conditionalFormatting sqref="F177">
    <cfRule type="cellIs" dxfId="5825" priority="31" operator="lessThan">
      <formula>0</formula>
    </cfRule>
  </conditionalFormatting>
  <conditionalFormatting sqref="F162">
    <cfRule type="cellIs" dxfId="5824" priority="30" operator="lessThan">
      <formula>0</formula>
    </cfRule>
  </conditionalFormatting>
  <conditionalFormatting sqref="H162">
    <cfRule type="cellIs" dxfId="5823" priority="29" operator="lessThan">
      <formula>0</formula>
    </cfRule>
  </conditionalFormatting>
  <conditionalFormatting sqref="L162">
    <cfRule type="cellIs" dxfId="5822" priority="28" operator="lessThan">
      <formula>0</formula>
    </cfRule>
  </conditionalFormatting>
  <conditionalFormatting sqref="L147">
    <cfRule type="cellIs" dxfId="5821" priority="27" operator="lessThan">
      <formula>0</formula>
    </cfRule>
  </conditionalFormatting>
  <conditionalFormatting sqref="H147">
    <cfRule type="cellIs" dxfId="5820" priority="26" operator="lessThan">
      <formula>0</formula>
    </cfRule>
  </conditionalFormatting>
  <conditionalFormatting sqref="F147">
    <cfRule type="cellIs" dxfId="5819" priority="25" operator="lessThan">
      <formula>0</formula>
    </cfRule>
  </conditionalFormatting>
  <conditionalFormatting sqref="F132">
    <cfRule type="cellIs" dxfId="5818" priority="24" operator="lessThan">
      <formula>0</formula>
    </cfRule>
  </conditionalFormatting>
  <conditionalFormatting sqref="H132">
    <cfRule type="cellIs" dxfId="5817" priority="23" operator="lessThan">
      <formula>0</formula>
    </cfRule>
  </conditionalFormatting>
  <conditionalFormatting sqref="L132">
    <cfRule type="cellIs" dxfId="5816" priority="22" operator="lessThan">
      <formula>0</formula>
    </cfRule>
  </conditionalFormatting>
  <conditionalFormatting sqref="L117">
    <cfRule type="cellIs" dxfId="5815" priority="21" operator="lessThan">
      <formula>0</formula>
    </cfRule>
  </conditionalFormatting>
  <conditionalFormatting sqref="H117">
    <cfRule type="cellIs" dxfId="5814" priority="20" operator="lessThan">
      <formula>0</formula>
    </cfRule>
  </conditionalFormatting>
  <conditionalFormatting sqref="F117">
    <cfRule type="cellIs" dxfId="5813" priority="19" operator="lessThan">
      <formula>0</formula>
    </cfRule>
  </conditionalFormatting>
  <conditionalFormatting sqref="F102">
    <cfRule type="cellIs" dxfId="5812" priority="18" operator="lessThan">
      <formula>0</formula>
    </cfRule>
  </conditionalFormatting>
  <conditionalFormatting sqref="H102">
    <cfRule type="cellIs" dxfId="5811" priority="17" operator="lessThan">
      <formula>0</formula>
    </cfRule>
  </conditionalFormatting>
  <conditionalFormatting sqref="L102">
    <cfRule type="cellIs" dxfId="5810" priority="16" operator="lessThan">
      <formula>0</formula>
    </cfRule>
  </conditionalFormatting>
  <conditionalFormatting sqref="L87">
    <cfRule type="cellIs" dxfId="5809" priority="15" operator="lessThan">
      <formula>0</formula>
    </cfRule>
  </conditionalFormatting>
  <conditionalFormatting sqref="H87">
    <cfRule type="cellIs" dxfId="5808" priority="14" operator="lessThan">
      <formula>0</formula>
    </cfRule>
  </conditionalFormatting>
  <conditionalFormatting sqref="F87">
    <cfRule type="cellIs" dxfId="5807" priority="13" operator="lessThan">
      <formula>0</formula>
    </cfRule>
  </conditionalFormatting>
  <conditionalFormatting sqref="F72">
    <cfRule type="cellIs" dxfId="5806" priority="12" operator="lessThan">
      <formula>0</formula>
    </cfRule>
  </conditionalFormatting>
  <conditionalFormatting sqref="H72">
    <cfRule type="cellIs" dxfId="5805" priority="11" operator="lessThan">
      <formula>0</formula>
    </cfRule>
  </conditionalFormatting>
  <conditionalFormatting sqref="L72">
    <cfRule type="cellIs" dxfId="5804" priority="10" operator="lessThan">
      <formula>0</formula>
    </cfRule>
  </conditionalFormatting>
  <conditionalFormatting sqref="L57">
    <cfRule type="cellIs" dxfId="5803" priority="9" operator="lessThan">
      <formula>0</formula>
    </cfRule>
  </conditionalFormatting>
  <conditionalFormatting sqref="H57">
    <cfRule type="cellIs" dxfId="5802" priority="8" operator="lessThan">
      <formula>0</formula>
    </cfRule>
  </conditionalFormatting>
  <conditionalFormatting sqref="F57">
    <cfRule type="cellIs" dxfId="5801" priority="7" operator="lessThan">
      <formula>0</formula>
    </cfRule>
  </conditionalFormatting>
  <conditionalFormatting sqref="F42">
    <cfRule type="cellIs" dxfId="5800" priority="6" operator="lessThan">
      <formula>0</formula>
    </cfRule>
  </conditionalFormatting>
  <conditionalFormatting sqref="H42">
    <cfRule type="cellIs" dxfId="5799" priority="5" operator="lessThan">
      <formula>0</formula>
    </cfRule>
  </conditionalFormatting>
  <conditionalFormatting sqref="L42">
    <cfRule type="cellIs" dxfId="5798" priority="4" operator="lessThan">
      <formula>0</formula>
    </cfRule>
  </conditionalFormatting>
  <conditionalFormatting sqref="L27">
    <cfRule type="cellIs" dxfId="5797" priority="3" operator="lessThan">
      <formula>0</formula>
    </cfRule>
  </conditionalFormatting>
  <conditionalFormatting sqref="H27">
    <cfRule type="cellIs" dxfId="5796" priority="2" operator="lessThan">
      <formula>0</formula>
    </cfRule>
  </conditionalFormatting>
  <conditionalFormatting sqref="F27">
    <cfRule type="cellIs" dxfId="5795" priority="1" operator="lessThan">
      <formula>0</formula>
    </cfRule>
  </conditionalFormatting>
  <dataValidations count="1">
    <dataValidation type="list" allowBlank="1" showInputMessage="1" showErrorMessage="1" sqref="B3:B4" xr:uid="{97A87812-7293-4764-B574-81128D0F56D3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B928-5564-43EF-AB2D-FF9A7BE79E7F}">
  <sheetPr codeName="Tabelle5">
    <tabColor rgb="FFFF99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336</v>
      </c>
      <c r="N1" s="73" t="s">
        <v>28</v>
      </c>
    </row>
    <row r="2" spans="1:14" ht="15.75" thickBot="1" x14ac:dyDescent="0.3">
      <c r="M2" s="72">
        <v>672</v>
      </c>
      <c r="N2" s="73" t="s">
        <v>29</v>
      </c>
    </row>
    <row r="3" spans="1:14" s="70" customFormat="1" ht="13.5" customHeight="1" thickBot="1" x14ac:dyDescent="0.25">
      <c r="A3" s="144"/>
      <c r="B3" s="146" t="s">
        <v>55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82.953160882611243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11907128</v>
      </c>
      <c r="D5" s="84">
        <v>4946809</v>
      </c>
      <c r="E5" s="84">
        <v>4939152</v>
      </c>
      <c r="F5" s="85">
        <v>-6967976</v>
      </c>
      <c r="G5" s="84">
        <v>5581159</v>
      </c>
      <c r="H5" s="85">
        <v>-642007</v>
      </c>
      <c r="I5" s="20">
        <v>-0.58519367558658986</v>
      </c>
      <c r="J5" s="86">
        <v>-0.11503112525552484</v>
      </c>
      <c r="K5" s="87">
        <v>5519109</v>
      </c>
      <c r="L5" s="85">
        <v>-579957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8350328</v>
      </c>
      <c r="D6" s="90">
        <v>3154359</v>
      </c>
      <c r="E6" s="90">
        <v>3096535</v>
      </c>
      <c r="F6" s="91">
        <v>-5253793</v>
      </c>
      <c r="G6" s="90">
        <v>2825954</v>
      </c>
      <c r="H6" s="91">
        <v>270581</v>
      </c>
      <c r="I6" s="21">
        <v>-0.62917205168467638</v>
      </c>
      <c r="J6" s="92">
        <v>9.5748550754895412E-2</v>
      </c>
      <c r="K6" s="93">
        <v>3505914</v>
      </c>
      <c r="L6" s="91">
        <v>-409379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2222525</v>
      </c>
      <c r="D7" s="90">
        <v>1106709</v>
      </c>
      <c r="E7" s="90">
        <v>1104294</v>
      </c>
      <c r="F7" s="91">
        <v>-1118231</v>
      </c>
      <c r="G7" s="90">
        <v>990271</v>
      </c>
      <c r="H7" s="91">
        <v>114023</v>
      </c>
      <c r="I7" s="21">
        <v>-0.50313539780204941</v>
      </c>
      <c r="J7" s="92">
        <v>0.11514322846978242</v>
      </c>
      <c r="K7" s="93">
        <v>1288189</v>
      </c>
      <c r="L7" s="91">
        <v>-183895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1334275</v>
      </c>
      <c r="D8" s="90">
        <v>685741</v>
      </c>
      <c r="E8" s="90">
        <v>738323</v>
      </c>
      <c r="F8" s="91">
        <v>-595952</v>
      </c>
      <c r="G8" s="90">
        <v>1764934</v>
      </c>
      <c r="H8" s="91">
        <v>-1026611</v>
      </c>
      <c r="I8" s="21">
        <v>-0.44664855445841378</v>
      </c>
      <c r="J8" s="92">
        <v>-0.58167104265655256</v>
      </c>
      <c r="K8" s="93">
        <v>725006</v>
      </c>
      <c r="L8" s="91">
        <v>13317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122640</v>
      </c>
      <c r="D10" s="90">
        <v>122640</v>
      </c>
      <c r="E10" s="90">
        <v>122640</v>
      </c>
      <c r="F10" s="91">
        <v>0</v>
      </c>
      <c r="G10" s="90">
        <v>122976</v>
      </c>
      <c r="H10" s="91">
        <v>-336</v>
      </c>
      <c r="I10" s="96"/>
      <c r="J10" s="97"/>
      <c r="K10" s="93">
        <v>122640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85126</v>
      </c>
      <c r="D11" s="90">
        <v>40044</v>
      </c>
      <c r="E11" s="90">
        <v>39466</v>
      </c>
      <c r="F11" s="91">
        <v>-45660</v>
      </c>
      <c r="G11" s="90">
        <v>36624</v>
      </c>
      <c r="H11" s="91">
        <v>2842</v>
      </c>
      <c r="I11" s="96"/>
      <c r="J11" s="97"/>
      <c r="K11" s="93">
        <v>43991</v>
      </c>
      <c r="L11" s="91">
        <v>-4525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0.69411285061969996</v>
      </c>
      <c r="D12" s="86">
        <v>0.32651663405088061</v>
      </c>
      <c r="E12" s="86">
        <v>0.32180365296803654</v>
      </c>
      <c r="F12" s="100">
        <v>-0.37230919765166343</v>
      </c>
      <c r="G12" s="86">
        <v>0.29781420765027322</v>
      </c>
      <c r="H12" s="100">
        <v>2.3989445317763314E-2</v>
      </c>
      <c r="I12" s="20">
        <v>-0.53638136409557591</v>
      </c>
      <c r="J12" s="86">
        <v>8.0551715470654761E-2</v>
      </c>
      <c r="K12" s="101">
        <v>0.35870026092628832</v>
      </c>
      <c r="L12" s="100">
        <v>-3.6896607958251781E-2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137183</v>
      </c>
      <c r="D14" s="90">
        <v>65369</v>
      </c>
      <c r="E14" s="90">
        <v>64254</v>
      </c>
      <c r="F14" s="91">
        <v>-72929</v>
      </c>
      <c r="G14" s="90">
        <v>59241</v>
      </c>
      <c r="H14" s="91">
        <v>5013</v>
      </c>
      <c r="I14" s="21">
        <v>-0.53161834921236595</v>
      </c>
      <c r="J14" s="92">
        <v>8.462044867574825E-2</v>
      </c>
      <c r="K14" s="93">
        <v>71586</v>
      </c>
      <c r="L14" s="91">
        <v>-7332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1.6115287926133026</v>
      </c>
      <c r="D15" s="105">
        <v>1.6324293277394866</v>
      </c>
      <c r="E15" s="105">
        <v>1.6280849338671262</v>
      </c>
      <c r="F15" s="106">
        <v>1.6556141253823542E-2</v>
      </c>
      <c r="G15" s="105">
        <v>1.6175458715596329</v>
      </c>
      <c r="H15" s="106">
        <v>1.0539062307493241E-2</v>
      </c>
      <c r="I15" s="21"/>
      <c r="J15" s="92"/>
      <c r="K15" s="107">
        <v>1.6272873996953923</v>
      </c>
      <c r="L15" s="106">
        <v>7.9753417173389352E-4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98.093743392148113</v>
      </c>
      <c r="D17" s="105">
        <v>78.772325442013781</v>
      </c>
      <c r="E17" s="105">
        <v>78.460827040997316</v>
      </c>
      <c r="F17" s="106">
        <v>-19.632916351150797</v>
      </c>
      <c r="G17" s="105">
        <v>77.161260375709915</v>
      </c>
      <c r="H17" s="106">
        <v>1.2995666652874007</v>
      </c>
      <c r="I17" s="20">
        <v>-0.20014442993234072</v>
      </c>
      <c r="J17" s="86">
        <v>1.684221666364194E-2</v>
      </c>
      <c r="K17" s="107">
        <v>79.696165124684597</v>
      </c>
      <c r="L17" s="106">
        <v>-1.2353380836872816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68.088127853881275</v>
      </c>
      <c r="D18" s="108">
        <v>25.720474559686888</v>
      </c>
      <c r="E18" s="108">
        <v>25.248980756686237</v>
      </c>
      <c r="F18" s="109">
        <v>-42.839147097195038</v>
      </c>
      <c r="G18" s="108">
        <v>22.979719620088474</v>
      </c>
      <c r="H18" s="109">
        <v>2.2692611365977626</v>
      </c>
      <c r="I18" s="20">
        <v>-0.62917205168467638</v>
      </c>
      <c r="J18" s="86">
        <v>9.8750601578881492E-2</v>
      </c>
      <c r="K18" s="110">
        <v>28.587035225048922</v>
      </c>
      <c r="L18" s="109">
        <v>-3.3380544683626852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139.87651246387708</v>
      </c>
      <c r="D19" s="113">
        <v>123.53433722904805</v>
      </c>
      <c r="E19" s="113">
        <v>125.1495464450413</v>
      </c>
      <c r="F19" s="106">
        <v>-14.726966018835782</v>
      </c>
      <c r="G19" s="113">
        <v>152.39075469637396</v>
      </c>
      <c r="H19" s="106">
        <v>-27.241208251332665</v>
      </c>
      <c r="I19" s="38">
        <v>-0.10528548188273568</v>
      </c>
      <c r="J19" s="114">
        <v>-0.17875892999945131</v>
      </c>
      <c r="K19" s="115">
        <v>125.45995771862427</v>
      </c>
      <c r="L19" s="106">
        <v>-0.3104112735829716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365775.00754822075</v>
      </c>
      <c r="D20" s="84">
        <v>-0.20000000000000129</v>
      </c>
      <c r="E20" s="84">
        <v>-0.20000000000000129</v>
      </c>
      <c r="F20" s="118">
        <v>-365775.20754822082</v>
      </c>
      <c r="G20" s="84">
        <v>1171873.23</v>
      </c>
      <c r="H20" s="118">
        <v>-1171873.43</v>
      </c>
      <c r="I20" s="20">
        <v>-1.0000005467842139</v>
      </c>
      <c r="J20" s="86">
        <v>-1.0000001706669244</v>
      </c>
      <c r="K20" s="87">
        <v>-0.20000000000000129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255050.85383219732</v>
      </c>
      <c r="D21" s="90">
        <v>-19.23</v>
      </c>
      <c r="E21" s="90">
        <v>-19.23</v>
      </c>
      <c r="F21" s="91">
        <v>-255070.08383219733</v>
      </c>
      <c r="G21" s="90">
        <v>625611.12</v>
      </c>
      <c r="H21" s="91">
        <v>-625630.35</v>
      </c>
      <c r="I21" s="21">
        <v>-1.000075396728578</v>
      </c>
      <c r="J21" s="92">
        <v>-1.0000307379446836</v>
      </c>
      <c r="K21" s="93">
        <v>-19.23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74195.900144618208</v>
      </c>
      <c r="D22" s="90">
        <v>17.29</v>
      </c>
      <c r="E22" s="90">
        <v>17.29</v>
      </c>
      <c r="F22" s="91">
        <v>-74178.610144618215</v>
      </c>
      <c r="G22" s="90">
        <v>318426.94</v>
      </c>
      <c r="H22" s="91">
        <v>-318409.65000000002</v>
      </c>
      <c r="I22" s="21">
        <v>-0.99976696825611255</v>
      </c>
      <c r="J22" s="92">
        <v>-0.99994570183037901</v>
      </c>
      <c r="K22" s="93">
        <v>17.29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36528.253571405257</v>
      </c>
      <c r="D23" s="90">
        <v>1.74</v>
      </c>
      <c r="E23" s="90">
        <v>1.74</v>
      </c>
      <c r="F23" s="91">
        <v>-36526.513571405259</v>
      </c>
      <c r="G23" s="90">
        <v>227835.17</v>
      </c>
      <c r="H23" s="91">
        <v>-227833.43000000002</v>
      </c>
      <c r="I23" s="21">
        <v>-0.99995236563947409</v>
      </c>
      <c r="J23" s="92">
        <v>-0.99999236289989824</v>
      </c>
      <c r="K23" s="93">
        <v>1.74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10416</v>
      </c>
      <c r="D25" s="90">
        <v>10416</v>
      </c>
      <c r="E25" s="90">
        <v>10416</v>
      </c>
      <c r="F25" s="91">
        <v>0</v>
      </c>
      <c r="G25" s="90">
        <v>10416</v>
      </c>
      <c r="H25" s="91">
        <v>0</v>
      </c>
      <c r="I25" s="96"/>
      <c r="J25" s="97"/>
      <c r="K25" s="93">
        <v>10416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3363</v>
      </c>
      <c r="D26" s="90">
        <v>0</v>
      </c>
      <c r="E26" s="90">
        <v>0</v>
      </c>
      <c r="F26" s="91">
        <v>-3363</v>
      </c>
      <c r="G26" s="90">
        <v>8060</v>
      </c>
      <c r="H26" s="91">
        <v>-8060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0.32286866359447003</v>
      </c>
      <c r="D27" s="86">
        <v>0</v>
      </c>
      <c r="E27" s="86">
        <v>0</v>
      </c>
      <c r="F27" s="100">
        <v>-0.32286866359447003</v>
      </c>
      <c r="G27" s="86">
        <v>0.77380952380952384</v>
      </c>
      <c r="H27" s="100">
        <v>-0.77380952380952384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5162.1600000000017</v>
      </c>
      <c r="D29" s="90">
        <v>0</v>
      </c>
      <c r="E29" s="90">
        <v>0</v>
      </c>
      <c r="F29" s="91">
        <v>-5162.1600000000017</v>
      </c>
      <c r="G29" s="90">
        <v>12356</v>
      </c>
      <c r="H29" s="91">
        <v>-12356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1.5349866190900987</v>
      </c>
      <c r="D30" s="105">
        <v>0</v>
      </c>
      <c r="E30" s="105">
        <v>0</v>
      </c>
      <c r="F30" s="106">
        <v>-1.5349866190900987</v>
      </c>
      <c r="G30" s="105">
        <v>1.5330024813895782</v>
      </c>
      <c r="H30" s="106">
        <v>-1.5330024813895782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75.840277678322124</v>
      </c>
      <c r="D32" s="105">
        <v>0</v>
      </c>
      <c r="E32" s="105">
        <v>0</v>
      </c>
      <c r="F32" s="106">
        <v>-75.840277678322124</v>
      </c>
      <c r="G32" s="105">
        <v>77.619245657568243</v>
      </c>
      <c r="H32" s="106">
        <v>-77.619245657568243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24.486449100633383</v>
      </c>
      <c r="D33" s="108">
        <v>-1.8461981566820277E-3</v>
      </c>
      <c r="E33" s="108">
        <v>-1.8461981566820277E-3</v>
      </c>
      <c r="F33" s="109">
        <v>-24.488295298790064</v>
      </c>
      <c r="G33" s="108">
        <v>60.062511520737324</v>
      </c>
      <c r="H33" s="109">
        <v>-60.064357718894009</v>
      </c>
      <c r="I33" s="20">
        <v>-1.000075396728578</v>
      </c>
      <c r="J33" s="86">
        <v>-1.0000307379446836</v>
      </c>
      <c r="K33" s="110">
        <v>-1.8461981566820277E-3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108.76449823021728</v>
      </c>
      <c r="D34" s="113">
        <v>0</v>
      </c>
      <c r="E34" s="113">
        <v>0</v>
      </c>
      <c r="F34" s="119">
        <v>-108.76449823021728</v>
      </c>
      <c r="G34" s="113">
        <v>145.39370099255584</v>
      </c>
      <c r="H34" s="119">
        <v>-145.39370099255584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359020.68699332402</v>
      </c>
      <c r="D35" s="84">
        <v>23500</v>
      </c>
      <c r="E35" s="84">
        <v>23500</v>
      </c>
      <c r="F35" s="118">
        <v>-335520.68699332402</v>
      </c>
      <c r="G35" s="84">
        <v>1030629.71</v>
      </c>
      <c r="H35" s="118">
        <v>-1007129.71</v>
      </c>
      <c r="I35" s="20">
        <v>-0.93454416179523103</v>
      </c>
      <c r="J35" s="86">
        <v>-0.97719840620546439</v>
      </c>
      <c r="K35" s="87">
        <v>23500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259828.37112950638</v>
      </c>
      <c r="D36" s="90">
        <v>0</v>
      </c>
      <c r="E36" s="90">
        <v>0</v>
      </c>
      <c r="F36" s="91">
        <v>-259828.37112950638</v>
      </c>
      <c r="G36" s="90">
        <v>715593.53</v>
      </c>
      <c r="H36" s="91">
        <v>-715593.53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64372.8641805714</v>
      </c>
      <c r="D37" s="90">
        <v>0</v>
      </c>
      <c r="E37" s="90">
        <v>0</v>
      </c>
      <c r="F37" s="91">
        <v>-64372.8641805714</v>
      </c>
      <c r="G37" s="90">
        <v>201180.11</v>
      </c>
      <c r="H37" s="91">
        <v>-201180.11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34819.451683246254</v>
      </c>
      <c r="D38" s="90">
        <v>23500</v>
      </c>
      <c r="E38" s="90">
        <v>23500</v>
      </c>
      <c r="F38" s="91">
        <v>-11319.451683246254</v>
      </c>
      <c r="G38" s="90">
        <v>113856.07</v>
      </c>
      <c r="H38" s="91">
        <v>-90356.07</v>
      </c>
      <c r="I38" s="21">
        <v>-0.32508988901432723</v>
      </c>
      <c r="J38" s="92">
        <v>-0.79359905888197269</v>
      </c>
      <c r="K38" s="93">
        <v>23500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9408</v>
      </c>
      <c r="D40" s="90">
        <v>9408</v>
      </c>
      <c r="E40" s="90">
        <v>9408</v>
      </c>
      <c r="F40" s="91">
        <v>0</v>
      </c>
      <c r="G40" s="90">
        <v>9744</v>
      </c>
      <c r="H40" s="91">
        <v>-336</v>
      </c>
      <c r="I40" s="96"/>
      <c r="J40" s="97"/>
      <c r="K40" s="93">
        <v>9408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3196</v>
      </c>
      <c r="D41" s="90">
        <v>0</v>
      </c>
      <c r="E41" s="90">
        <v>0</v>
      </c>
      <c r="F41" s="91">
        <v>-3196</v>
      </c>
      <c r="G41" s="90">
        <v>7860</v>
      </c>
      <c r="H41" s="91">
        <v>-7860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0.33971088435374147</v>
      </c>
      <c r="D42" s="86">
        <v>0</v>
      </c>
      <c r="E42" s="86">
        <v>0</v>
      </c>
      <c r="F42" s="100">
        <v>-0.33971088435374147</v>
      </c>
      <c r="G42" s="86">
        <v>0.80665024630541871</v>
      </c>
      <c r="H42" s="100">
        <v>-0.80665024630541871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4913.75</v>
      </c>
      <c r="D44" s="90">
        <v>0</v>
      </c>
      <c r="E44" s="90">
        <v>0</v>
      </c>
      <c r="F44" s="91">
        <v>-4913.75</v>
      </c>
      <c r="G44" s="90">
        <v>11940</v>
      </c>
      <c r="H44" s="91">
        <v>-11940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1.5374687108886107</v>
      </c>
      <c r="D45" s="105">
        <v>0</v>
      </c>
      <c r="E45" s="105">
        <v>0</v>
      </c>
      <c r="F45" s="106">
        <v>-1.5374687108886107</v>
      </c>
      <c r="G45" s="105">
        <v>1.5190839694656488</v>
      </c>
      <c r="H45" s="106">
        <v>-1.5190839694656488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81.297988463550183</v>
      </c>
      <c r="D47" s="105">
        <v>0</v>
      </c>
      <c r="E47" s="105">
        <v>0</v>
      </c>
      <c r="F47" s="106">
        <v>-81.297988463550183</v>
      </c>
      <c r="G47" s="105">
        <v>91.042433842239191</v>
      </c>
      <c r="H47" s="106">
        <v>-91.042433842239191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27.617811557132907</v>
      </c>
      <c r="D48" s="108">
        <v>0</v>
      </c>
      <c r="E48" s="108">
        <v>0</v>
      </c>
      <c r="F48" s="109">
        <v>-27.617811557132907</v>
      </c>
      <c r="G48" s="108">
        <v>73.439401683087027</v>
      </c>
      <c r="H48" s="109">
        <v>-73.439401683087027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112.33438266374344</v>
      </c>
      <c r="D49" s="113">
        <v>0</v>
      </c>
      <c r="E49" s="113">
        <v>0</v>
      </c>
      <c r="F49" s="119">
        <v>-112.33438266374344</v>
      </c>
      <c r="G49" s="113">
        <v>131.12337277353689</v>
      </c>
      <c r="H49" s="119">
        <v>-131.12337277353689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901162.77248782478</v>
      </c>
      <c r="D50" s="84">
        <v>19593.25</v>
      </c>
      <c r="E50" s="84">
        <v>19593.25</v>
      </c>
      <c r="F50" s="118">
        <v>-881569.52248782478</v>
      </c>
      <c r="G50" s="84">
        <v>1196504.5199999996</v>
      </c>
      <c r="H50" s="118">
        <v>-1176911.2699999996</v>
      </c>
      <c r="I50" s="20">
        <v>-0.97825781246388011</v>
      </c>
      <c r="J50" s="86">
        <v>-0.98362459173994599</v>
      </c>
      <c r="K50" s="87">
        <v>19593.25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545667.01775398257</v>
      </c>
      <c r="D51" s="90">
        <v>0</v>
      </c>
      <c r="E51" s="90">
        <v>0</v>
      </c>
      <c r="F51" s="91">
        <v>-545667.01775398257</v>
      </c>
      <c r="G51" s="90">
        <v>273801.52</v>
      </c>
      <c r="H51" s="91">
        <v>-273801.52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208573.1638059731</v>
      </c>
      <c r="D52" s="90">
        <v>0</v>
      </c>
      <c r="E52" s="90">
        <v>0</v>
      </c>
      <c r="F52" s="91">
        <v>-208573.1638059731</v>
      </c>
      <c r="G52" s="90">
        <v>85707.22</v>
      </c>
      <c r="H52" s="91">
        <v>-85707.22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146922.59092786902</v>
      </c>
      <c r="D53" s="90">
        <v>19593.25</v>
      </c>
      <c r="E53" s="90">
        <v>19593.25</v>
      </c>
      <c r="F53" s="91">
        <v>-127329.34092786902</v>
      </c>
      <c r="G53" s="90">
        <v>836995.77999999956</v>
      </c>
      <c r="H53" s="91">
        <v>-817402.52999999956</v>
      </c>
      <c r="I53" s="21">
        <v>-0.86664235992394656</v>
      </c>
      <c r="J53" s="92">
        <v>-0.97659098113971377</v>
      </c>
      <c r="K53" s="93">
        <v>19593.25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10416</v>
      </c>
      <c r="D55" s="90">
        <v>10416</v>
      </c>
      <c r="E55" s="90">
        <v>10416</v>
      </c>
      <c r="F55" s="91">
        <v>0</v>
      </c>
      <c r="G55" s="90">
        <v>10416</v>
      </c>
      <c r="H55" s="91">
        <v>0</v>
      </c>
      <c r="I55" s="96"/>
      <c r="J55" s="97"/>
      <c r="K55" s="93">
        <v>10416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6188</v>
      </c>
      <c r="D56" s="90">
        <v>0</v>
      </c>
      <c r="E56" s="90">
        <v>0</v>
      </c>
      <c r="F56" s="91">
        <v>-6188</v>
      </c>
      <c r="G56" s="90">
        <v>2553</v>
      </c>
      <c r="H56" s="91">
        <v>-2553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0.59408602150537637</v>
      </c>
      <c r="D57" s="86">
        <v>0</v>
      </c>
      <c r="E57" s="86">
        <v>0</v>
      </c>
      <c r="F57" s="100">
        <v>-0.59408602150537637</v>
      </c>
      <c r="G57" s="86">
        <v>0.2451036866359447</v>
      </c>
      <c r="H57" s="100">
        <v>-0.2451036866359447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9422.4699999999993</v>
      </c>
      <c r="D59" s="90">
        <v>0</v>
      </c>
      <c r="E59" s="90">
        <v>0</v>
      </c>
      <c r="F59" s="91">
        <v>-9422.4699999999993</v>
      </c>
      <c r="G59" s="90">
        <v>3872</v>
      </c>
      <c r="H59" s="91">
        <v>-3872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1.5227003878474465</v>
      </c>
      <c r="D60" s="105">
        <v>0</v>
      </c>
      <c r="E60" s="105">
        <v>0</v>
      </c>
      <c r="F60" s="106">
        <v>-1.5227003878474465</v>
      </c>
      <c r="G60" s="105">
        <v>1.5166470818644733</v>
      </c>
      <c r="H60" s="106">
        <v>-1.5166470818644733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88.181483153520134</v>
      </c>
      <c r="D62" s="105">
        <v>0</v>
      </c>
      <c r="E62" s="105">
        <v>0</v>
      </c>
      <c r="F62" s="106">
        <v>-88.181483153520134</v>
      </c>
      <c r="G62" s="105">
        <v>107.24697218958089</v>
      </c>
      <c r="H62" s="106">
        <v>-107.24697218958089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52.387386497118143</v>
      </c>
      <c r="D63" s="108">
        <v>0</v>
      </c>
      <c r="E63" s="108">
        <v>0</v>
      </c>
      <c r="F63" s="109">
        <v>-52.387386497118143</v>
      </c>
      <c r="G63" s="108">
        <v>26.286628264208911</v>
      </c>
      <c r="H63" s="109">
        <v>-26.286628264208911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145.63070014347525</v>
      </c>
      <c r="D64" s="113">
        <v>0</v>
      </c>
      <c r="E64" s="113">
        <v>0</v>
      </c>
      <c r="F64" s="119">
        <v>-145.63070014347525</v>
      </c>
      <c r="G64" s="113">
        <v>468.66608695652155</v>
      </c>
      <c r="H64" s="119">
        <v>-468.66608695652155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847006.23808874271</v>
      </c>
      <c r="D65" s="84">
        <v>5879.46</v>
      </c>
      <c r="E65" s="84">
        <v>5879.46</v>
      </c>
      <c r="F65" s="118">
        <v>-841126.77808874275</v>
      </c>
      <c r="G65" s="84">
        <v>62229.57</v>
      </c>
      <c r="H65" s="118">
        <v>-56350.11</v>
      </c>
      <c r="I65" s="20">
        <v>-0.9930585399072539</v>
      </c>
      <c r="J65" s="86">
        <v>-0.90551983566654892</v>
      </c>
      <c r="K65" s="87">
        <v>5879.46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650041.43739651283</v>
      </c>
      <c r="D66" s="90">
        <v>-0.65</v>
      </c>
      <c r="E66" s="90">
        <v>-0.65</v>
      </c>
      <c r="F66" s="91">
        <v>-650042.08739651286</v>
      </c>
      <c r="G66" s="90">
        <v>-653.26</v>
      </c>
      <c r="H66" s="91">
        <v>652.61</v>
      </c>
      <c r="I66" s="21">
        <v>-1.0000009999362542</v>
      </c>
      <c r="J66" s="92">
        <v>-0.99900499035606039</v>
      </c>
      <c r="K66" s="93">
        <v>-0.65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133979.7463734248</v>
      </c>
      <c r="D67" s="90">
        <v>0</v>
      </c>
      <c r="E67" s="90">
        <v>0</v>
      </c>
      <c r="F67" s="91">
        <v>-133979.7463734248</v>
      </c>
      <c r="G67" s="90">
        <v>21.85</v>
      </c>
      <c r="H67" s="91">
        <v>-21.85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62985.054318805131</v>
      </c>
      <c r="D68" s="90">
        <v>5880.11</v>
      </c>
      <c r="E68" s="90">
        <v>5880.11</v>
      </c>
      <c r="F68" s="91">
        <v>-57104.94431880513</v>
      </c>
      <c r="G68" s="90">
        <v>62860.98</v>
      </c>
      <c r="H68" s="91">
        <v>-56980.87</v>
      </c>
      <c r="I68" s="21">
        <v>-0.90664277321668663</v>
      </c>
      <c r="J68" s="92">
        <v>-0.90645850573758158</v>
      </c>
      <c r="K68" s="93">
        <v>5880.11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10080</v>
      </c>
      <c r="D70" s="90">
        <v>10080</v>
      </c>
      <c r="E70" s="90">
        <v>10080</v>
      </c>
      <c r="F70" s="91">
        <v>0</v>
      </c>
      <c r="G70" s="90">
        <v>10080</v>
      </c>
      <c r="H70" s="91">
        <v>0</v>
      </c>
      <c r="I70" s="96"/>
      <c r="J70" s="97"/>
      <c r="K70" s="93">
        <v>10080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6845</v>
      </c>
      <c r="D71" s="90">
        <v>0</v>
      </c>
      <c r="E71" s="90">
        <v>0</v>
      </c>
      <c r="F71" s="91">
        <v>-6845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0.67906746031746035</v>
      </c>
      <c r="D72" s="86">
        <v>0</v>
      </c>
      <c r="E72" s="86">
        <v>0</v>
      </c>
      <c r="F72" s="100">
        <v>-0.67906746031746035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11642.249999999996</v>
      </c>
      <c r="D74" s="90">
        <v>0</v>
      </c>
      <c r="E74" s="90">
        <v>0</v>
      </c>
      <c r="F74" s="91">
        <v>-11642.249999999996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1.7008400292184072</v>
      </c>
      <c r="D75" s="105">
        <v>0</v>
      </c>
      <c r="E75" s="105">
        <v>0</v>
      </c>
      <c r="F75" s="106">
        <v>-1.7008400292184072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94.965878363259733</v>
      </c>
      <c r="D77" s="105">
        <v>0</v>
      </c>
      <c r="E77" s="105">
        <v>0</v>
      </c>
      <c r="F77" s="106">
        <v>-94.965878363259733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64.488237836955633</v>
      </c>
      <c r="D78" s="108">
        <v>-6.4484126984126991E-5</v>
      </c>
      <c r="E78" s="108">
        <v>-6.4484126984126991E-5</v>
      </c>
      <c r="F78" s="109">
        <v>-64.488302321082614</v>
      </c>
      <c r="G78" s="108">
        <v>-6.4807539682539675E-2</v>
      </c>
      <c r="H78" s="109">
        <v>6.4743055555555554E-2</v>
      </c>
      <c r="I78" s="20">
        <v>-1.0000009999362542</v>
      </c>
      <c r="J78" s="86">
        <v>-0.99900499035606039</v>
      </c>
      <c r="K78" s="110">
        <v>-6.4484126984126991E-5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123.74086750748616</v>
      </c>
      <c r="D79" s="113">
        <v>0</v>
      </c>
      <c r="E79" s="113">
        <v>0</v>
      </c>
      <c r="F79" s="119">
        <v>-123.74086750748616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1107081.0218184816</v>
      </c>
      <c r="D80" s="84">
        <v>56953.689999999988</v>
      </c>
      <c r="E80" s="84">
        <v>56953.689999999988</v>
      </c>
      <c r="F80" s="118">
        <v>-1050127.3318184814</v>
      </c>
      <c r="G80" s="84">
        <v>70555.73000000001</v>
      </c>
      <c r="H80" s="118">
        <v>-13602.040000000023</v>
      </c>
      <c r="I80" s="20">
        <v>-0.94855508415594703</v>
      </c>
      <c r="J80" s="86">
        <v>-0.19278434224973673</v>
      </c>
      <c r="K80" s="87">
        <v>56953.69</v>
      </c>
      <c r="L80" s="118">
        <v>-1.0913936421275139E-11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793602.85833385959</v>
      </c>
      <c r="D81" s="90">
        <v>179.31</v>
      </c>
      <c r="E81" s="90">
        <v>179.31</v>
      </c>
      <c r="F81" s="91">
        <v>-793423.54833385954</v>
      </c>
      <c r="G81" s="90">
        <v>41544.15</v>
      </c>
      <c r="H81" s="91">
        <v>-41364.840000000004</v>
      </c>
      <c r="I81" s="21">
        <v>-0.99977405575330658</v>
      </c>
      <c r="J81" s="92">
        <v>-0.99568386884796056</v>
      </c>
      <c r="K81" s="93">
        <v>179.31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199341.34539140871</v>
      </c>
      <c r="D82" s="90">
        <v>24270.39</v>
      </c>
      <c r="E82" s="90">
        <v>24270.39</v>
      </c>
      <c r="F82" s="91">
        <v>-175070.9553914087</v>
      </c>
      <c r="G82" s="90">
        <v>22026.68</v>
      </c>
      <c r="H82" s="91">
        <v>2243.7099999999991</v>
      </c>
      <c r="I82" s="21">
        <v>-0.87824708440517019</v>
      </c>
      <c r="J82" s="92">
        <v>0.10186328579704251</v>
      </c>
      <c r="K82" s="93">
        <v>24270.39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114136.81809321335</v>
      </c>
      <c r="D83" s="90">
        <v>32503.989999999991</v>
      </c>
      <c r="E83" s="90">
        <v>32503.989999999991</v>
      </c>
      <c r="F83" s="91">
        <v>-81632.828093213364</v>
      </c>
      <c r="G83" s="90">
        <v>6984.9000000000015</v>
      </c>
      <c r="H83" s="91">
        <v>25519.089999999989</v>
      </c>
      <c r="I83" s="21">
        <v>-0.71521906302439064</v>
      </c>
      <c r="J83" s="92">
        <v>3.6534653323598025</v>
      </c>
      <c r="K83" s="93">
        <v>32503.99</v>
      </c>
      <c r="L83" s="91">
        <v>-1.0913936421275139E-11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10416</v>
      </c>
      <c r="D85" s="90">
        <v>10416</v>
      </c>
      <c r="E85" s="90">
        <v>10416</v>
      </c>
      <c r="F85" s="91">
        <v>0</v>
      </c>
      <c r="G85" s="90">
        <v>10416</v>
      </c>
      <c r="H85" s="91">
        <v>0</v>
      </c>
      <c r="I85" s="96"/>
      <c r="J85" s="97"/>
      <c r="K85" s="93">
        <v>10416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7749</v>
      </c>
      <c r="D86" s="90">
        <v>0</v>
      </c>
      <c r="E86" s="90">
        <v>0</v>
      </c>
      <c r="F86" s="91">
        <v>-7749</v>
      </c>
      <c r="G86" s="90">
        <v>470</v>
      </c>
      <c r="H86" s="91">
        <v>-470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0.74395161290322576</v>
      </c>
      <c r="D87" s="86">
        <v>0</v>
      </c>
      <c r="E87" s="86">
        <v>0</v>
      </c>
      <c r="F87" s="100">
        <v>-0.74395161290322576</v>
      </c>
      <c r="G87" s="86">
        <v>4.5122887864823345E-2</v>
      </c>
      <c r="H87" s="100">
        <v>-4.5122887864823345E-2</v>
      </c>
      <c r="I87" s="20">
        <v>-1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12555.840000000002</v>
      </c>
      <c r="D89" s="90">
        <v>0</v>
      </c>
      <c r="E89" s="90">
        <v>0</v>
      </c>
      <c r="F89" s="91">
        <v>-12555.840000000002</v>
      </c>
      <c r="G89" s="90">
        <v>659</v>
      </c>
      <c r="H89" s="91">
        <v>-659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1.6203174603174606</v>
      </c>
      <c r="D90" s="105">
        <v>0</v>
      </c>
      <c r="E90" s="105">
        <v>0</v>
      </c>
      <c r="F90" s="106">
        <v>-1.6203174603174606</v>
      </c>
      <c r="G90" s="105">
        <v>1.4021276595744681</v>
      </c>
      <c r="H90" s="106">
        <v>-1.4021276595744681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102.41358347320423</v>
      </c>
      <c r="D92" s="105">
        <v>0</v>
      </c>
      <c r="E92" s="105">
        <v>0</v>
      </c>
      <c r="F92" s="106">
        <v>-102.41358347320423</v>
      </c>
      <c r="G92" s="105">
        <v>88.391808510638299</v>
      </c>
      <c r="H92" s="106">
        <v>-88.391808510638299</v>
      </c>
      <c r="I92" s="21">
        <v>-1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76.190750608089445</v>
      </c>
      <c r="D93" s="108">
        <v>1.7214861751152073E-2</v>
      </c>
      <c r="E93" s="108">
        <v>1.7214861751152073E-2</v>
      </c>
      <c r="F93" s="109">
        <v>-76.173535746338288</v>
      </c>
      <c r="G93" s="108">
        <v>3.9884936635944701</v>
      </c>
      <c r="H93" s="109">
        <v>-3.9712788018433178</v>
      </c>
      <c r="I93" s="20">
        <v>-0.99977405575330658</v>
      </c>
      <c r="J93" s="86">
        <v>-0.99568386884796056</v>
      </c>
      <c r="K93" s="110">
        <v>1.7214861751152073E-2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142.86759863446659</v>
      </c>
      <c r="D94" s="113">
        <v>0</v>
      </c>
      <c r="E94" s="113">
        <v>0</v>
      </c>
      <c r="F94" s="119">
        <v>-142.86759863446659</v>
      </c>
      <c r="G94" s="113">
        <v>150.11857446808514</v>
      </c>
      <c r="H94" s="119">
        <v>-150.11857446808514</v>
      </c>
      <c r="I94" s="25">
        <v>-1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1232782.8145984102</v>
      </c>
      <c r="D95" s="84">
        <v>193274.66999999998</v>
      </c>
      <c r="E95" s="84">
        <v>193274.66999999998</v>
      </c>
      <c r="F95" s="118">
        <v>-1039508.1445984099</v>
      </c>
      <c r="G95" s="84">
        <v>201007.06</v>
      </c>
      <c r="H95" s="118">
        <v>-7732.390000000014</v>
      </c>
      <c r="I95" s="20">
        <v>-0.84322082713088364</v>
      </c>
      <c r="J95" s="86">
        <v>-3.8468250816662941E-2</v>
      </c>
      <c r="K95" s="87">
        <v>193274.66999999995</v>
      </c>
      <c r="L95" s="118">
        <v>1.4551915228366852E-11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827025.53554320033</v>
      </c>
      <c r="D96" s="90">
        <v>99803.119999999981</v>
      </c>
      <c r="E96" s="90">
        <v>99803.119999999981</v>
      </c>
      <c r="F96" s="91">
        <v>-727222.41554320033</v>
      </c>
      <c r="G96" s="90">
        <v>126974.64</v>
      </c>
      <c r="H96" s="91">
        <v>-27171.520000000019</v>
      </c>
      <c r="I96" s="21">
        <v>-0.87932280720395406</v>
      </c>
      <c r="J96" s="92">
        <v>-0.21399170732045403</v>
      </c>
      <c r="K96" s="93">
        <v>99803.119999999981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251644.42956297391</v>
      </c>
      <c r="D97" s="90">
        <v>42794.840000000011</v>
      </c>
      <c r="E97" s="90">
        <v>42794.840000000011</v>
      </c>
      <c r="F97" s="91">
        <v>-208849.58956297388</v>
      </c>
      <c r="G97" s="90">
        <v>31063.53</v>
      </c>
      <c r="H97" s="91">
        <v>11731.310000000012</v>
      </c>
      <c r="I97" s="21">
        <v>-0.82993925168810212</v>
      </c>
      <c r="J97" s="92">
        <v>0.37765540490729843</v>
      </c>
      <c r="K97" s="93">
        <v>42794.84</v>
      </c>
      <c r="L97" s="91">
        <v>1.4551915228366852E-11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154112.84949223572</v>
      </c>
      <c r="D98" s="90">
        <v>50676.71</v>
      </c>
      <c r="E98" s="90">
        <v>50676.71</v>
      </c>
      <c r="F98" s="91">
        <v>-103436.13949223573</v>
      </c>
      <c r="G98" s="90">
        <v>42968.89</v>
      </c>
      <c r="H98" s="91">
        <v>7707.82</v>
      </c>
      <c r="I98" s="21">
        <v>-0.67117141648494982</v>
      </c>
      <c r="J98" s="92">
        <v>0.1793814082700298</v>
      </c>
      <c r="K98" s="93">
        <v>50676.71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10080</v>
      </c>
      <c r="D100" s="90">
        <v>10080</v>
      </c>
      <c r="E100" s="90">
        <v>10080</v>
      </c>
      <c r="F100" s="91">
        <v>0</v>
      </c>
      <c r="G100" s="90">
        <v>10080</v>
      </c>
      <c r="H100" s="91">
        <v>0</v>
      </c>
      <c r="I100" s="96"/>
      <c r="J100" s="97"/>
      <c r="K100" s="93">
        <v>10080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7735</v>
      </c>
      <c r="D101" s="90">
        <v>1483</v>
      </c>
      <c r="E101" s="90">
        <v>1483</v>
      </c>
      <c r="F101" s="91">
        <v>-6252</v>
      </c>
      <c r="G101" s="90">
        <v>1675</v>
      </c>
      <c r="H101" s="91">
        <v>-192</v>
      </c>
      <c r="I101" s="96"/>
      <c r="J101" s="97"/>
      <c r="K101" s="93">
        <v>1483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0.76736111111111116</v>
      </c>
      <c r="D102" s="86">
        <v>0.14712301587301588</v>
      </c>
      <c r="E102" s="86">
        <v>0.14712301587301588</v>
      </c>
      <c r="F102" s="100">
        <v>-0.62023809523809526</v>
      </c>
      <c r="G102" s="86">
        <v>0.16617063492063491</v>
      </c>
      <c r="H102" s="100">
        <v>-1.9047619047619035E-2</v>
      </c>
      <c r="I102" s="20">
        <v>-0.80827407886231417</v>
      </c>
      <c r="J102" s="86">
        <v>-0.11462686567164171</v>
      </c>
      <c r="K102" s="101">
        <v>0.14712301587301588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11895.44</v>
      </c>
      <c r="D104" s="90">
        <v>2357</v>
      </c>
      <c r="E104" s="90">
        <v>2357</v>
      </c>
      <c r="F104" s="91">
        <v>-9538.44</v>
      </c>
      <c r="G104" s="90">
        <v>2767</v>
      </c>
      <c r="H104" s="91">
        <v>-410</v>
      </c>
      <c r="I104" s="21"/>
      <c r="J104" s="92"/>
      <c r="K104" s="93">
        <v>2357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1.5378720103425987</v>
      </c>
      <c r="D105" s="105">
        <v>1.5893459204315576</v>
      </c>
      <c r="E105" s="105">
        <v>1.5893459204315576</v>
      </c>
      <c r="F105" s="106">
        <v>5.1473910088958963E-2</v>
      </c>
      <c r="G105" s="105">
        <v>1.6519402985074627</v>
      </c>
      <c r="H105" s="106">
        <v>-6.2594378075905066E-2</v>
      </c>
      <c r="I105" s="21"/>
      <c r="J105" s="92"/>
      <c r="K105" s="107">
        <v>1.5893459204315576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106.91991409737561</v>
      </c>
      <c r="D107" s="105">
        <v>67.298125421443004</v>
      </c>
      <c r="E107" s="105">
        <v>67.298125421443004</v>
      </c>
      <c r="F107" s="106">
        <v>-39.621788675932606</v>
      </c>
      <c r="G107" s="105">
        <v>75.805755223880595</v>
      </c>
      <c r="H107" s="106">
        <v>-8.5076298024375916</v>
      </c>
      <c r="I107" s="21">
        <v>-0.37057445294847224</v>
      </c>
      <c r="J107" s="92">
        <v>-0.11222933901669629</v>
      </c>
      <c r="K107" s="107">
        <v>67.298125421443004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82.046184081666695</v>
      </c>
      <c r="D108" s="108">
        <v>9.9011031746031719</v>
      </c>
      <c r="E108" s="108">
        <v>9.9011031746031719</v>
      </c>
      <c r="F108" s="109">
        <v>-72.145080907063516</v>
      </c>
      <c r="G108" s="108">
        <v>12.596690476190476</v>
      </c>
      <c r="H108" s="109">
        <v>-2.6955873015873042</v>
      </c>
      <c r="I108" s="20">
        <v>-0.87932280720395406</v>
      </c>
      <c r="J108" s="86">
        <v>-0.21399170732045414</v>
      </c>
      <c r="K108" s="110">
        <v>9.9011031746031719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159.37722231395088</v>
      </c>
      <c r="D109" s="113">
        <v>130.32681726230612</v>
      </c>
      <c r="E109" s="113">
        <v>130.32681726230612</v>
      </c>
      <c r="F109" s="119">
        <v>-29.050405051644759</v>
      </c>
      <c r="G109" s="113">
        <v>120.00421492537313</v>
      </c>
      <c r="H109" s="119">
        <v>10.322602336932988</v>
      </c>
      <c r="I109" s="25">
        <v>-0.18227450968131143</v>
      </c>
      <c r="J109" s="120">
        <v>8.6018664789001775E-2</v>
      </c>
      <c r="K109" s="115">
        <v>130.32681726230609</v>
      </c>
      <c r="L109" s="119">
        <v>2.8421709430404007E-14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878509.47363232018</v>
      </c>
      <c r="D110" s="123">
        <v>582296.66</v>
      </c>
      <c r="E110" s="123">
        <v>582296.66</v>
      </c>
      <c r="F110" s="118">
        <v>-296212.81363232021</v>
      </c>
      <c r="G110" s="123">
        <v>451749.82000000007</v>
      </c>
      <c r="H110" s="118">
        <v>130546.83999999997</v>
      </c>
      <c r="I110" s="59">
        <v>-0.33717657296009218</v>
      </c>
      <c r="J110" s="124">
        <v>0.28898039184608848</v>
      </c>
      <c r="K110" s="125">
        <v>582296.66000000015</v>
      </c>
      <c r="L110" s="118">
        <v>0</v>
      </c>
      <c r="M110" s="142" t="s">
        <v>187</v>
      </c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687423.8</v>
      </c>
      <c r="D111" s="90">
        <v>395216.96000000008</v>
      </c>
      <c r="E111" s="90">
        <v>395216.96000000008</v>
      </c>
      <c r="F111" s="91">
        <v>-292206.83999999997</v>
      </c>
      <c r="G111" s="90">
        <v>341056.43000000011</v>
      </c>
      <c r="H111" s="91">
        <v>54160.52999999997</v>
      </c>
      <c r="I111" s="21">
        <v>-0.42507524470348557</v>
      </c>
      <c r="J111" s="92">
        <v>0.15880225451254493</v>
      </c>
      <c r="K111" s="93">
        <v>395216.96</v>
      </c>
      <c r="L111" s="91">
        <v>5.8207660913467407E-11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126988.59127937898</v>
      </c>
      <c r="D112" s="90">
        <v>135275.1</v>
      </c>
      <c r="E112" s="90">
        <v>135275.1</v>
      </c>
      <c r="F112" s="91">
        <v>8286.5087206210301</v>
      </c>
      <c r="G112" s="90">
        <v>73469.03</v>
      </c>
      <c r="H112" s="91">
        <v>61806.070000000007</v>
      </c>
      <c r="I112" s="21">
        <v>6.525396208538492E-2</v>
      </c>
      <c r="J112" s="92">
        <v>0.84125338254772131</v>
      </c>
      <c r="K112" s="93">
        <v>135275.1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64097.082352941201</v>
      </c>
      <c r="D113" s="90">
        <v>51804.599999999977</v>
      </c>
      <c r="E113" s="90">
        <v>51804.599999999977</v>
      </c>
      <c r="F113" s="91">
        <v>-12292.482352941224</v>
      </c>
      <c r="G113" s="90">
        <v>37224.36</v>
      </c>
      <c r="H113" s="91">
        <v>14580.239999999976</v>
      </c>
      <c r="I113" s="21">
        <v>-0.19177912475414205</v>
      </c>
      <c r="J113" s="92">
        <v>0.39168544469266831</v>
      </c>
      <c r="K113" s="93">
        <v>51804.600000000035</v>
      </c>
      <c r="L113" s="91">
        <v>-5.8207660913467407E-11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10416</v>
      </c>
      <c r="D115" s="90">
        <v>10416</v>
      </c>
      <c r="E115" s="90">
        <v>10416</v>
      </c>
      <c r="F115" s="91">
        <v>0</v>
      </c>
      <c r="G115" s="90">
        <v>10416</v>
      </c>
      <c r="H115" s="91">
        <v>0</v>
      </c>
      <c r="I115" s="96"/>
      <c r="J115" s="97"/>
      <c r="K115" s="93">
        <v>10416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8000</v>
      </c>
      <c r="D116" s="90">
        <v>6124</v>
      </c>
      <c r="E116" s="90">
        <v>6124</v>
      </c>
      <c r="F116" s="91">
        <v>-1876</v>
      </c>
      <c r="G116" s="90">
        <v>5614</v>
      </c>
      <c r="H116" s="91">
        <v>510</v>
      </c>
      <c r="I116" s="96"/>
      <c r="J116" s="97"/>
      <c r="K116" s="93">
        <v>6124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0.76804915514592931</v>
      </c>
      <c r="D117" s="86">
        <v>0.58794162826420893</v>
      </c>
      <c r="E117" s="86">
        <v>0.58794162826420893</v>
      </c>
      <c r="F117" s="100">
        <v>-0.18010752688172038</v>
      </c>
      <c r="G117" s="86">
        <v>0.53897849462365588</v>
      </c>
      <c r="H117" s="100">
        <v>4.8963133640553047E-2</v>
      </c>
      <c r="I117" s="20">
        <v>-0.23449999999999993</v>
      </c>
      <c r="J117" s="86">
        <v>9.0844317776986205E-2</v>
      </c>
      <c r="K117" s="101">
        <v>0.58794162826420893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13863.5</v>
      </c>
      <c r="D119" s="90">
        <v>10258</v>
      </c>
      <c r="E119" s="90">
        <v>10258</v>
      </c>
      <c r="F119" s="91">
        <v>-3605.5</v>
      </c>
      <c r="G119" s="90">
        <v>10266</v>
      </c>
      <c r="H119" s="91">
        <v>-8</v>
      </c>
      <c r="I119" s="21"/>
      <c r="J119" s="92"/>
      <c r="K119" s="93">
        <v>10258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1.7329375</v>
      </c>
      <c r="D120" s="105">
        <v>1.6750489875898107</v>
      </c>
      <c r="E120" s="105">
        <v>1.6750489875898107</v>
      </c>
      <c r="F120" s="106">
        <v>-5.788851241018933E-2</v>
      </c>
      <c r="G120" s="105">
        <v>1.8286426790167438</v>
      </c>
      <c r="H120" s="106">
        <v>-0.15359369142693313</v>
      </c>
      <c r="I120" s="21"/>
      <c r="J120" s="92"/>
      <c r="K120" s="107">
        <v>1.6750489875898107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85.927975000000004</v>
      </c>
      <c r="D122" s="105">
        <v>64.535754408883093</v>
      </c>
      <c r="E122" s="105">
        <v>64.535754408883093</v>
      </c>
      <c r="F122" s="106">
        <v>-21.39222059111691</v>
      </c>
      <c r="G122" s="105">
        <v>60.751056287851817</v>
      </c>
      <c r="H122" s="106">
        <v>3.7846981210312762</v>
      </c>
      <c r="I122" s="21">
        <v>-0.24895525108228034</v>
      </c>
      <c r="J122" s="92">
        <v>6.2298474335961362E-2</v>
      </c>
      <c r="K122" s="107">
        <v>64.535754408883093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65.99690860215054</v>
      </c>
      <c r="D123" s="108">
        <v>37.943256528417827</v>
      </c>
      <c r="E123" s="108">
        <v>37.943256528417827</v>
      </c>
      <c r="F123" s="109">
        <v>-28.053652073732714</v>
      </c>
      <c r="G123" s="108">
        <v>32.743512864823359</v>
      </c>
      <c r="H123" s="109">
        <v>5.199743663594468</v>
      </c>
      <c r="I123" s="20">
        <v>-0.42507524470348557</v>
      </c>
      <c r="J123" s="86">
        <v>0.15880225451254493</v>
      </c>
      <c r="K123" s="110">
        <v>37.94325652841782</v>
      </c>
      <c r="L123" s="109">
        <v>7.1054273576010019E-15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109.81368420404002</v>
      </c>
      <c r="D124" s="113">
        <v>95.084366427171787</v>
      </c>
      <c r="E124" s="113">
        <v>95.084366427171787</v>
      </c>
      <c r="F124" s="119">
        <v>-14.729317776868228</v>
      </c>
      <c r="G124" s="113">
        <v>80.468439615247604</v>
      </c>
      <c r="H124" s="119">
        <v>14.615926811924183</v>
      </c>
      <c r="I124" s="25">
        <v>-0.13413007571533908</v>
      </c>
      <c r="J124" s="120">
        <v>0.181635519239703</v>
      </c>
      <c r="K124" s="115">
        <v>95.084366427171801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851913.73508461798</v>
      </c>
      <c r="D125" s="84">
        <v>839300.38999999966</v>
      </c>
      <c r="E125" s="84">
        <v>839300.38999999966</v>
      </c>
      <c r="F125" s="118">
        <v>-12613.34508461821</v>
      </c>
      <c r="G125" s="84">
        <v>446506.11</v>
      </c>
      <c r="H125" s="118">
        <v>392794.27999999968</v>
      </c>
      <c r="I125" s="20">
        <v>-1.4805894734594816E-2</v>
      </c>
      <c r="J125" s="86">
        <v>0.87970639416334007</v>
      </c>
      <c r="K125" s="87">
        <v>839300.39</v>
      </c>
      <c r="L125" s="118">
        <v>-1.7462298274040222E-10</v>
      </c>
      <c r="M125" s="142" t="s">
        <v>191</v>
      </c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664858.19999999995</v>
      </c>
      <c r="D126" s="90">
        <v>564777.98999999976</v>
      </c>
      <c r="E126" s="90">
        <v>564777.98999999976</v>
      </c>
      <c r="F126" s="91">
        <v>-100080.2100000002</v>
      </c>
      <c r="G126" s="90">
        <v>275326.09999999998</v>
      </c>
      <c r="H126" s="91">
        <v>289451.88999999978</v>
      </c>
      <c r="I126" s="21">
        <v>-0.15052865407992289</v>
      </c>
      <c r="J126" s="92">
        <v>1.0513056698947167</v>
      </c>
      <c r="K126" s="93">
        <v>564777.98999999987</v>
      </c>
      <c r="L126" s="91">
        <v>-1.1641532182693481E-10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118520.0527316768</v>
      </c>
      <c r="D127" s="90">
        <v>201991.95</v>
      </c>
      <c r="E127" s="90">
        <v>201991.95</v>
      </c>
      <c r="F127" s="91">
        <v>83471.897268323213</v>
      </c>
      <c r="G127" s="90">
        <v>97778.75</v>
      </c>
      <c r="H127" s="91">
        <v>104213.20000000001</v>
      </c>
      <c r="I127" s="21">
        <v>0.70428501628580298</v>
      </c>
      <c r="J127" s="92">
        <v>1.0658062206767833</v>
      </c>
      <c r="K127" s="93">
        <v>201991.95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68535.482352941195</v>
      </c>
      <c r="D128" s="90">
        <v>72530.449999999968</v>
      </c>
      <c r="E128" s="90">
        <v>72530.449999999968</v>
      </c>
      <c r="F128" s="91">
        <v>3994.9676470587729</v>
      </c>
      <c r="G128" s="90">
        <v>73401.259999999995</v>
      </c>
      <c r="H128" s="91">
        <v>-870.81000000002678</v>
      </c>
      <c r="I128" s="21">
        <v>5.8290501648265325E-2</v>
      </c>
      <c r="J128" s="92">
        <v>-1.1863692803093961E-2</v>
      </c>
      <c r="K128" s="93">
        <v>72530.450000000026</v>
      </c>
      <c r="L128" s="91">
        <v>-5.8207660913467407E-11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10416</v>
      </c>
      <c r="D130" s="90">
        <v>10416</v>
      </c>
      <c r="E130" s="90">
        <v>10416</v>
      </c>
      <c r="F130" s="91">
        <v>0</v>
      </c>
      <c r="G130" s="90">
        <v>10416</v>
      </c>
      <c r="H130" s="91">
        <v>0</v>
      </c>
      <c r="I130" s="96"/>
      <c r="J130" s="97"/>
      <c r="K130" s="93">
        <v>10416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8000</v>
      </c>
      <c r="D131" s="90">
        <v>8009</v>
      </c>
      <c r="E131" s="90">
        <v>8009</v>
      </c>
      <c r="F131" s="91">
        <v>9</v>
      </c>
      <c r="G131" s="90">
        <v>3947</v>
      </c>
      <c r="H131" s="91">
        <v>4062</v>
      </c>
      <c r="I131" s="96"/>
      <c r="J131" s="97"/>
      <c r="K131" s="93">
        <v>8009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0.76804915514592931</v>
      </c>
      <c r="D132" s="86">
        <v>0.76891321044546856</v>
      </c>
      <c r="E132" s="86">
        <v>0.76891321044546856</v>
      </c>
      <c r="F132" s="100">
        <v>8.6405529953925697E-4</v>
      </c>
      <c r="G132" s="86">
        <v>0.37893625192012287</v>
      </c>
      <c r="H132" s="100">
        <v>0.3899769585253457</v>
      </c>
      <c r="I132" s="20">
        <v>1.1250000000000426E-3</v>
      </c>
      <c r="J132" s="86">
        <v>1.0291360526982523</v>
      </c>
      <c r="K132" s="101">
        <v>0.76891321044546856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13882</v>
      </c>
      <c r="D134" s="90">
        <v>13507</v>
      </c>
      <c r="E134" s="90">
        <v>13507</v>
      </c>
      <c r="F134" s="91">
        <v>-375</v>
      </c>
      <c r="G134" s="90">
        <v>6918</v>
      </c>
      <c r="H134" s="91">
        <v>6589</v>
      </c>
      <c r="I134" s="21"/>
      <c r="J134" s="92"/>
      <c r="K134" s="93">
        <v>13507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1.73525</v>
      </c>
      <c r="D135" s="105">
        <v>1.686477712573355</v>
      </c>
      <c r="E135" s="105">
        <v>1.686477712573355</v>
      </c>
      <c r="F135" s="106">
        <v>-4.8772287426644967E-2</v>
      </c>
      <c r="G135" s="105">
        <v>1.7527235875348366</v>
      </c>
      <c r="H135" s="106">
        <v>-6.6245874961481599E-2</v>
      </c>
      <c r="I135" s="21"/>
      <c r="J135" s="92"/>
      <c r="K135" s="107">
        <v>1.686477712573355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83.107274999999987</v>
      </c>
      <c r="D137" s="105">
        <v>70.517916094393783</v>
      </c>
      <c r="E137" s="105">
        <v>70.517916094393783</v>
      </c>
      <c r="F137" s="106">
        <v>-12.589358905606204</v>
      </c>
      <c r="G137" s="105">
        <v>69.755789206992645</v>
      </c>
      <c r="H137" s="106">
        <v>0.76212688740113776</v>
      </c>
      <c r="I137" s="21">
        <v>-0.15148323544005271</v>
      </c>
      <c r="J137" s="92">
        <v>1.0925643535328877E-2</v>
      </c>
      <c r="K137" s="107">
        <v>70.517916094393797</v>
      </c>
      <c r="L137" s="106">
        <v>-1.4210854715202004E-14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63.830472350230409</v>
      </c>
      <c r="D138" s="108">
        <v>54.222157258064492</v>
      </c>
      <c r="E138" s="108">
        <v>54.222157258064492</v>
      </c>
      <c r="F138" s="109">
        <v>-9.6083150921659168</v>
      </c>
      <c r="G138" s="108">
        <v>26.432997311827954</v>
      </c>
      <c r="H138" s="109">
        <v>27.789159946236538</v>
      </c>
      <c r="I138" s="20">
        <v>-0.15052865407992289</v>
      </c>
      <c r="J138" s="86">
        <v>1.0513056698947167</v>
      </c>
      <c r="K138" s="110">
        <v>54.222157258064506</v>
      </c>
      <c r="L138" s="109">
        <v>-1.4210854715202004E-14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106.48921688557725</v>
      </c>
      <c r="D139" s="113">
        <v>104.79465476339114</v>
      </c>
      <c r="E139" s="113">
        <v>104.79465476339114</v>
      </c>
      <c r="F139" s="119">
        <v>-1.6945621221861131</v>
      </c>
      <c r="G139" s="113">
        <v>113.12543957436027</v>
      </c>
      <c r="H139" s="119">
        <v>-8.3307848109691349</v>
      </c>
      <c r="I139" s="25">
        <v>-1.5912992617899691E-2</v>
      </c>
      <c r="J139" s="120">
        <v>-7.3642010517829593E-2</v>
      </c>
      <c r="K139" s="115">
        <v>104.79465476339119</v>
      </c>
      <c r="L139" s="119">
        <v>-5.6843418860808015E-14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1562316.047384518</v>
      </c>
      <c r="D140" s="84">
        <v>860197.76999999979</v>
      </c>
      <c r="E140" s="84">
        <v>860197.76999999979</v>
      </c>
      <c r="F140" s="118">
        <v>-702118.27738451818</v>
      </c>
      <c r="G140" s="84">
        <v>407146.71</v>
      </c>
      <c r="H140" s="118">
        <v>453051.05999999976</v>
      </c>
      <c r="I140" s="20">
        <v>-0.44940860625475765</v>
      </c>
      <c r="J140" s="86">
        <v>1.1127464593782417</v>
      </c>
      <c r="K140" s="87">
        <v>860197.77</v>
      </c>
      <c r="L140" s="118">
        <v>-1.3096723705530167E-10</v>
      </c>
      <c r="M140" s="142" t="s">
        <v>186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1117402</v>
      </c>
      <c r="D141" s="90">
        <v>556626.39999999991</v>
      </c>
      <c r="E141" s="90">
        <v>556626.39999999991</v>
      </c>
      <c r="F141" s="91">
        <v>-560775.60000000009</v>
      </c>
      <c r="G141" s="90">
        <v>233427.81</v>
      </c>
      <c r="H141" s="91">
        <v>323198.58999999991</v>
      </c>
      <c r="I141" s="21">
        <v>-0.5018566281427812</v>
      </c>
      <c r="J141" s="92">
        <v>1.3845761993825838</v>
      </c>
      <c r="K141" s="93">
        <v>556626.4</v>
      </c>
      <c r="L141" s="91">
        <v>-1.1641532182693481E-10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277440.5838551062</v>
      </c>
      <c r="D142" s="90">
        <v>184955.44</v>
      </c>
      <c r="E142" s="90">
        <v>184955.44</v>
      </c>
      <c r="F142" s="91">
        <v>-92485.143855106202</v>
      </c>
      <c r="G142" s="90">
        <v>87245.760000000009</v>
      </c>
      <c r="H142" s="91">
        <v>97709.68</v>
      </c>
      <c r="I142" s="21">
        <v>-0.33335117224020372</v>
      </c>
      <c r="J142" s="92">
        <v>1.1199361436017061</v>
      </c>
      <c r="K142" s="93">
        <v>184955.43999999997</v>
      </c>
      <c r="L142" s="91">
        <v>2.9103830456733704E-11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167473.46352941179</v>
      </c>
      <c r="D143" s="90">
        <v>118615.92999999996</v>
      </c>
      <c r="E143" s="90">
        <v>118615.92999999996</v>
      </c>
      <c r="F143" s="91">
        <v>-48857.533529411827</v>
      </c>
      <c r="G143" s="90">
        <v>86473.14</v>
      </c>
      <c r="H143" s="91">
        <v>32142.789999999964</v>
      </c>
      <c r="I143" s="21">
        <v>-0.29173298563107242</v>
      </c>
      <c r="J143" s="92">
        <v>0.3717083709461686</v>
      </c>
      <c r="K143" s="93">
        <v>118615.93000000001</v>
      </c>
      <c r="L143" s="91">
        <v>-4.3655745685100555E-11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10080</v>
      </c>
      <c r="D145" s="90">
        <v>10080</v>
      </c>
      <c r="E145" s="90">
        <v>10080</v>
      </c>
      <c r="F145" s="91">
        <v>0</v>
      </c>
      <c r="G145" s="90">
        <v>10080</v>
      </c>
      <c r="H145" s="91">
        <v>0</v>
      </c>
      <c r="I145" s="96"/>
      <c r="J145" s="97"/>
      <c r="K145" s="93">
        <v>10080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8600</v>
      </c>
      <c r="D146" s="90">
        <v>6601</v>
      </c>
      <c r="E146" s="90">
        <v>6601</v>
      </c>
      <c r="F146" s="91">
        <v>-1999</v>
      </c>
      <c r="G146" s="90">
        <v>3325</v>
      </c>
      <c r="H146" s="91">
        <v>3276</v>
      </c>
      <c r="I146" s="96"/>
      <c r="J146" s="97"/>
      <c r="K146" s="93">
        <v>6601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0.85317460317460314</v>
      </c>
      <c r="D147" s="86">
        <v>0.65486111111111112</v>
      </c>
      <c r="E147" s="86">
        <v>0.65486111111111112</v>
      </c>
      <c r="F147" s="100">
        <v>-0.19831349206349203</v>
      </c>
      <c r="G147" s="86">
        <v>0.3298611111111111</v>
      </c>
      <c r="H147" s="100">
        <v>0.32500000000000001</v>
      </c>
      <c r="I147" s="20">
        <v>-0.23244186046511628</v>
      </c>
      <c r="J147" s="86">
        <v>0.98526315789473684</v>
      </c>
      <c r="K147" s="101">
        <v>0.65486111111111112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13062.5</v>
      </c>
      <c r="D149" s="90">
        <v>10688</v>
      </c>
      <c r="E149" s="90">
        <v>10688</v>
      </c>
      <c r="F149" s="91">
        <v>-2374.5</v>
      </c>
      <c r="G149" s="90">
        <v>5350</v>
      </c>
      <c r="H149" s="91">
        <v>5338</v>
      </c>
      <c r="I149" s="21"/>
      <c r="J149" s="92"/>
      <c r="K149" s="93">
        <v>10688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1.5188953488372092</v>
      </c>
      <c r="D150" s="105">
        <v>1.6191486138463869</v>
      </c>
      <c r="E150" s="105">
        <v>1.6191486138463869</v>
      </c>
      <c r="F150" s="106">
        <v>0.10025326500917764</v>
      </c>
      <c r="G150" s="105">
        <v>1.6090225563909775</v>
      </c>
      <c r="H150" s="106">
        <v>1.0126057455409399E-2</v>
      </c>
      <c r="I150" s="21"/>
      <c r="J150" s="92"/>
      <c r="K150" s="107">
        <v>1.6191486138463869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129.93046511627907</v>
      </c>
      <c r="D152" s="105">
        <v>84.324556885320391</v>
      </c>
      <c r="E152" s="105">
        <v>84.324556885320391</v>
      </c>
      <c r="F152" s="106">
        <v>-45.605908230958676</v>
      </c>
      <c r="G152" s="105">
        <v>70.20385263157894</v>
      </c>
      <c r="H152" s="106">
        <v>14.120704253741451</v>
      </c>
      <c r="I152" s="21">
        <v>-0.35100242418238436</v>
      </c>
      <c r="J152" s="92">
        <v>0.20113859459886263</v>
      </c>
      <c r="K152" s="107">
        <v>84.324556885320405</v>
      </c>
      <c r="L152" s="106">
        <v>-1.4210854715202004E-14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110.85337301587302</v>
      </c>
      <c r="D153" s="108">
        <v>55.220873015873003</v>
      </c>
      <c r="E153" s="108">
        <v>55.220873015873003</v>
      </c>
      <c r="F153" s="109">
        <v>-55.632500000000014</v>
      </c>
      <c r="G153" s="108">
        <v>23.157520833333333</v>
      </c>
      <c r="H153" s="109">
        <v>32.063352182539674</v>
      </c>
      <c r="I153" s="20">
        <v>-0.50185662814278131</v>
      </c>
      <c r="J153" s="86">
        <v>1.3845761993825838</v>
      </c>
      <c r="K153" s="110">
        <v>55.220873015873018</v>
      </c>
      <c r="L153" s="109">
        <v>-1.4210854715202004E-14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181.66465667261838</v>
      </c>
      <c r="D154" s="113">
        <v>130.3132510225723</v>
      </c>
      <c r="E154" s="113">
        <v>130.3132510225723</v>
      </c>
      <c r="F154" s="119">
        <v>-51.351405650046075</v>
      </c>
      <c r="G154" s="113">
        <v>122.45013834586467</v>
      </c>
      <c r="H154" s="119">
        <v>7.8631126767076296</v>
      </c>
      <c r="I154" s="25">
        <v>-0.28267141551142505</v>
      </c>
      <c r="J154" s="120">
        <v>6.4214812518202269E-2</v>
      </c>
      <c r="K154" s="115">
        <v>130.31325102257233</v>
      </c>
      <c r="L154" s="119">
        <v>-2.8421709430404007E-14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1357360.5350223954</v>
      </c>
      <c r="D155" s="84">
        <v>1181228.3599999994</v>
      </c>
      <c r="E155" s="84">
        <v>1181228.3599999994</v>
      </c>
      <c r="F155" s="118">
        <v>-176132.17502239576</v>
      </c>
      <c r="G155" s="84">
        <v>457015.20999999985</v>
      </c>
      <c r="H155" s="118">
        <v>724213.14999999956</v>
      </c>
      <c r="I155" s="20">
        <v>-0.12976078976650807</v>
      </c>
      <c r="J155" s="86">
        <v>1.5846587469156659</v>
      </c>
      <c r="K155" s="87">
        <v>1181228.3599999999</v>
      </c>
      <c r="L155" s="118">
        <v>-1.7462298274040222E-10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912151.48</v>
      </c>
      <c r="D156" s="90">
        <v>741458.30999999971</v>
      </c>
      <c r="E156" s="90">
        <v>741458.30999999971</v>
      </c>
      <c r="F156" s="91">
        <v>-170693.17000000027</v>
      </c>
      <c r="G156" s="90">
        <v>196087.05</v>
      </c>
      <c r="H156" s="91">
        <v>545371.25999999978</v>
      </c>
      <c r="I156" s="21">
        <v>-0.18713248154791162</v>
      </c>
      <c r="J156" s="92">
        <v>2.7812711752254917</v>
      </c>
      <c r="K156" s="93">
        <v>741458.30999999971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262484.10443416005</v>
      </c>
      <c r="D157" s="90">
        <v>301448.3</v>
      </c>
      <c r="E157" s="90">
        <v>301448.3</v>
      </c>
      <c r="F157" s="91">
        <v>38964.195565839938</v>
      </c>
      <c r="G157" s="90">
        <v>74307.5</v>
      </c>
      <c r="H157" s="91">
        <v>227140.8</v>
      </c>
      <c r="I157" s="21">
        <v>0.14844401968582255</v>
      </c>
      <c r="J157" s="92">
        <v>3.0567681593378859</v>
      </c>
      <c r="K157" s="93">
        <v>301448.3000000001</v>
      </c>
      <c r="L157" s="91">
        <v>-1.1641532182693481E-10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182724.95058823531</v>
      </c>
      <c r="D158" s="90">
        <v>138321.74999999988</v>
      </c>
      <c r="E158" s="90">
        <v>138321.74999999988</v>
      </c>
      <c r="F158" s="91">
        <v>-44403.200588235428</v>
      </c>
      <c r="G158" s="90">
        <v>186620.65999999989</v>
      </c>
      <c r="H158" s="91">
        <v>-48298.91</v>
      </c>
      <c r="I158" s="21">
        <v>-0.24300567845437038</v>
      </c>
      <c r="J158" s="92">
        <v>-0.25880794763023574</v>
      </c>
      <c r="K158" s="93">
        <v>138321.74999999994</v>
      </c>
      <c r="L158" s="91">
        <v>-5.8207660913467407E-11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10416</v>
      </c>
      <c r="D160" s="90">
        <v>10416</v>
      </c>
      <c r="E160" s="90">
        <v>10416</v>
      </c>
      <c r="F160" s="91">
        <v>0</v>
      </c>
      <c r="G160" s="90">
        <v>10416</v>
      </c>
      <c r="H160" s="91">
        <v>0</v>
      </c>
      <c r="I160" s="96"/>
      <c r="J160" s="97"/>
      <c r="K160" s="93">
        <v>10416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8800</v>
      </c>
      <c r="D161" s="90">
        <v>8849</v>
      </c>
      <c r="E161" s="90">
        <v>8849</v>
      </c>
      <c r="F161" s="91">
        <v>49</v>
      </c>
      <c r="G161" s="90">
        <v>3120</v>
      </c>
      <c r="H161" s="91">
        <v>5729</v>
      </c>
      <c r="I161" s="96"/>
      <c r="J161" s="97"/>
      <c r="K161" s="93">
        <v>8849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0.84485407066052232</v>
      </c>
      <c r="D162" s="86">
        <v>0.84955837173579107</v>
      </c>
      <c r="E162" s="86">
        <v>0.84955837173579107</v>
      </c>
      <c r="F162" s="100">
        <v>4.7043010752687575E-3</v>
      </c>
      <c r="G162" s="86">
        <v>0.29953917050691242</v>
      </c>
      <c r="H162" s="100">
        <v>0.55001920122887871</v>
      </c>
      <c r="I162" s="20">
        <v>5.5681818181816389E-3</v>
      </c>
      <c r="J162" s="86">
        <v>1.8362179487179486</v>
      </c>
      <c r="K162" s="101">
        <v>0.84955837173579107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14232.5</v>
      </c>
      <c r="D164" s="90">
        <v>13886</v>
      </c>
      <c r="E164" s="90">
        <v>13886</v>
      </c>
      <c r="F164" s="91">
        <v>-346.5</v>
      </c>
      <c r="G164" s="90">
        <v>5113</v>
      </c>
      <c r="H164" s="91">
        <v>8773</v>
      </c>
      <c r="I164" s="21"/>
      <c r="J164" s="92"/>
      <c r="K164" s="93">
        <v>13886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1.6173295454545455</v>
      </c>
      <c r="D165" s="105">
        <v>1.5692168606622217</v>
      </c>
      <c r="E165" s="105">
        <v>1.5692168606622217</v>
      </c>
      <c r="F165" s="106">
        <v>-4.811268479232389E-2</v>
      </c>
      <c r="G165" s="105">
        <v>1.6387820512820512</v>
      </c>
      <c r="H165" s="106">
        <v>-6.9565190619829576E-2</v>
      </c>
      <c r="I165" s="21"/>
      <c r="J165" s="92"/>
      <c r="K165" s="107">
        <v>1.5692168606622217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103.65357727272728</v>
      </c>
      <c r="D167" s="105">
        <v>83.790067804271629</v>
      </c>
      <c r="E167" s="105">
        <v>83.790067804271629</v>
      </c>
      <c r="F167" s="106">
        <v>-19.863509468455646</v>
      </c>
      <c r="G167" s="105">
        <v>62.848413461538456</v>
      </c>
      <c r="H167" s="106">
        <v>20.941654342733173</v>
      </c>
      <c r="I167" s="21">
        <v>-0.19163361256883527</v>
      </c>
      <c r="J167" s="92">
        <v>0.33320895770183445</v>
      </c>
      <c r="K167" s="107">
        <v>83.790067804271629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87.572146697388632</v>
      </c>
      <c r="D168" s="108">
        <v>71.184553571428538</v>
      </c>
      <c r="E168" s="108">
        <v>71.184553571428538</v>
      </c>
      <c r="F168" s="109">
        <v>-16.387593125960095</v>
      </c>
      <c r="G168" s="108">
        <v>18.825561635944698</v>
      </c>
      <c r="H168" s="109">
        <v>52.358991935483843</v>
      </c>
      <c r="I168" s="20">
        <v>-0.18713248154791173</v>
      </c>
      <c r="J168" s="86">
        <v>2.7812711752254917</v>
      </c>
      <c r="K168" s="110">
        <v>71.184553571428538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154.24551534345403</v>
      </c>
      <c r="D169" s="113">
        <v>133.48721437450553</v>
      </c>
      <c r="E169" s="113">
        <v>133.48721437450553</v>
      </c>
      <c r="F169" s="119">
        <v>-20.758300968948504</v>
      </c>
      <c r="G169" s="113">
        <v>146.47923397435892</v>
      </c>
      <c r="H169" s="119">
        <v>-12.992019599853393</v>
      </c>
      <c r="I169" s="25">
        <v>-0.13457960785911083</v>
      </c>
      <c r="J169" s="120">
        <v>-8.8695299991312315E-2</v>
      </c>
      <c r="K169" s="115">
        <v>133.48721437450558</v>
      </c>
      <c r="L169" s="119">
        <v>-5.6843418860808015E-14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1396194.8968061905</v>
      </c>
      <c r="D170" s="84">
        <v>778649.38907357748</v>
      </c>
      <c r="E170" s="84">
        <v>810734.55496268882</v>
      </c>
      <c r="F170" s="118">
        <v>-585460.34184350166</v>
      </c>
      <c r="G170" s="84">
        <v>40908</v>
      </c>
      <c r="H170" s="118">
        <v>769826.55496268882</v>
      </c>
      <c r="I170" s="20">
        <v>-0.41932565659905219</v>
      </c>
      <c r="J170" s="86">
        <v>18.818484280890996</v>
      </c>
      <c r="K170" s="87">
        <v>932609.48152723536</v>
      </c>
      <c r="L170" s="118">
        <v>-121874.92656454665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859104</v>
      </c>
      <c r="D171" s="90">
        <v>488431.31435283279</v>
      </c>
      <c r="E171" s="90">
        <v>475467.55409345793</v>
      </c>
      <c r="F171" s="91">
        <v>-383636.44590654207</v>
      </c>
      <c r="G171" s="90">
        <v>-2203.19</v>
      </c>
      <c r="H171" s="91">
        <v>477670.74409345794</v>
      </c>
      <c r="I171" s="21">
        <v>-0.44655413769059638</v>
      </c>
      <c r="J171" s="92">
        <v>-216.80869289233246</v>
      </c>
      <c r="K171" s="93">
        <v>593779.51699999999</v>
      </c>
      <c r="L171" s="91">
        <v>-118311.96290654206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324445.88033560215</v>
      </c>
      <c r="D172" s="90">
        <v>163825.4058500932</v>
      </c>
      <c r="E172" s="90">
        <v>160638.36836923077</v>
      </c>
      <c r="F172" s="91">
        <v>-163807.51196637138</v>
      </c>
      <c r="G172" s="90">
        <v>-320.94</v>
      </c>
      <c r="H172" s="91">
        <v>160959.30836923077</v>
      </c>
      <c r="I172" s="21">
        <v>-0.50488393255889474</v>
      </c>
      <c r="J172" s="92">
        <v>-501.5246101116432</v>
      </c>
      <c r="K172" s="93">
        <v>209278.0521322774</v>
      </c>
      <c r="L172" s="91">
        <v>-48639.683763046633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212645.01647058819</v>
      </c>
      <c r="D173" s="90">
        <v>126392.66887065148</v>
      </c>
      <c r="E173" s="90">
        <v>174628.63250000001</v>
      </c>
      <c r="F173" s="91">
        <v>-38016.383970588184</v>
      </c>
      <c r="G173" s="90">
        <v>43432.13</v>
      </c>
      <c r="H173" s="91">
        <v>131196.5025</v>
      </c>
      <c r="I173" s="21">
        <v>-0.17877862647134446</v>
      </c>
      <c r="J173" s="92">
        <v>3.0207245764828947</v>
      </c>
      <c r="K173" s="93">
        <v>129551.91239495797</v>
      </c>
      <c r="L173" s="91">
        <v>45076.720105042041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10080</v>
      </c>
      <c r="D175" s="90">
        <v>10080</v>
      </c>
      <c r="E175" s="90">
        <v>10080</v>
      </c>
      <c r="F175" s="91">
        <v>0</v>
      </c>
      <c r="G175" s="90">
        <v>10080</v>
      </c>
      <c r="H175" s="91">
        <v>0</v>
      </c>
      <c r="I175" s="96"/>
      <c r="J175" s="97"/>
      <c r="K175" s="93">
        <v>10080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8400</v>
      </c>
      <c r="D176" s="90">
        <v>5528</v>
      </c>
      <c r="E176" s="90">
        <v>5425</v>
      </c>
      <c r="F176" s="91">
        <v>-2975</v>
      </c>
      <c r="G176" s="90">
        <v>0</v>
      </c>
      <c r="H176" s="91">
        <v>5425</v>
      </c>
      <c r="I176" s="96"/>
      <c r="J176" s="97"/>
      <c r="K176" s="93">
        <v>6625</v>
      </c>
      <c r="L176" s="91">
        <v>-1200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0.83333333333333337</v>
      </c>
      <c r="D177" s="86">
        <v>0.54841269841269846</v>
      </c>
      <c r="E177" s="86">
        <v>0.53819444444444442</v>
      </c>
      <c r="F177" s="100">
        <v>-0.29513888888888895</v>
      </c>
      <c r="G177" s="86">
        <v>0</v>
      </c>
      <c r="H177" s="100">
        <v>0.53819444444444442</v>
      </c>
      <c r="I177" s="20">
        <v>-0.35416666666666674</v>
      </c>
      <c r="J177" s="86">
        <v>0</v>
      </c>
      <c r="K177" s="101">
        <v>0.65724206349206349</v>
      </c>
      <c r="L177" s="100">
        <v>-0.11904761904761907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12043</v>
      </c>
      <c r="D179" s="90">
        <v>8546</v>
      </c>
      <c r="E179" s="90">
        <v>8051.6238461538451</v>
      </c>
      <c r="F179" s="91">
        <v>-3991.3761538461549</v>
      </c>
      <c r="G179" s="90">
        <v>0</v>
      </c>
      <c r="H179" s="91">
        <v>8051.6238461538451</v>
      </c>
      <c r="I179" s="21"/>
      <c r="J179" s="92"/>
      <c r="K179" s="93">
        <v>9607.25</v>
      </c>
      <c r="L179" s="91">
        <v>-1555.6261538461549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1.4336904761904763</v>
      </c>
      <c r="D180" s="105">
        <v>1.5459479015918958</v>
      </c>
      <c r="E180" s="105">
        <v>1.4841702942219068</v>
      </c>
      <c r="F180" s="106">
        <v>5.0479818031430534E-2</v>
      </c>
      <c r="G180" s="105">
        <v>0</v>
      </c>
      <c r="H180" s="106">
        <v>1.4841702942219068</v>
      </c>
      <c r="I180" s="21"/>
      <c r="J180" s="92"/>
      <c r="K180" s="107">
        <v>1.4501509433962265</v>
      </c>
      <c r="L180" s="106">
        <v>3.4019350825680306E-2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102.27428571428571</v>
      </c>
      <c r="D182" s="105">
        <v>88.355881757024747</v>
      </c>
      <c r="E182" s="105">
        <v>87.643788772987634</v>
      </c>
      <c r="F182" s="106">
        <v>-14.630496941298077</v>
      </c>
      <c r="G182" s="105">
        <v>0</v>
      </c>
      <c r="H182" s="106">
        <v>87.643788772987634</v>
      </c>
      <c r="I182" s="21">
        <v>-0.14305156803705243</v>
      </c>
      <c r="J182" s="92">
        <v>0</v>
      </c>
      <c r="K182" s="107">
        <v>89.62709690566038</v>
      </c>
      <c r="L182" s="106">
        <v>-1.9833081326727466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85.228571428571428</v>
      </c>
      <c r="D183" s="108">
        <v>48.45548753500325</v>
      </c>
      <c r="E183" s="108">
        <v>47.169400207684319</v>
      </c>
      <c r="F183" s="109">
        <v>-38.059171220887109</v>
      </c>
      <c r="G183" s="108">
        <v>-0.21857043650793651</v>
      </c>
      <c r="H183" s="109">
        <v>47.387970644192258</v>
      </c>
      <c r="I183" s="20">
        <v>-0.44655413769059626</v>
      </c>
      <c r="J183" s="86">
        <v>-216.80869289233246</v>
      </c>
      <c r="K183" s="110">
        <v>58.906698115079365</v>
      </c>
      <c r="L183" s="109">
        <v>-11.737297907395046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166.21367819121315</v>
      </c>
      <c r="D184" s="113">
        <v>140.85553347930127</v>
      </c>
      <c r="E184" s="113">
        <v>149.44415759680899</v>
      </c>
      <c r="F184" s="119">
        <v>-16.769520594404156</v>
      </c>
      <c r="G184" s="113">
        <v>0</v>
      </c>
      <c r="H184" s="119">
        <v>149.44415759680899</v>
      </c>
      <c r="I184" s="25">
        <v>-0.10089133925014526</v>
      </c>
      <c r="J184" s="120">
        <v>0</v>
      </c>
      <c r="K184" s="115">
        <v>140.77124249467704</v>
      </c>
      <c r="L184" s="119">
        <v>8.6729151021319524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1048004.1989233162</v>
      </c>
      <c r="D185" s="84">
        <v>405935.80478546518</v>
      </c>
      <c r="E185" s="84">
        <v>366194.17243329837</v>
      </c>
      <c r="F185" s="118">
        <v>-681810.02649001777</v>
      </c>
      <c r="G185" s="84">
        <v>45033.05</v>
      </c>
      <c r="H185" s="118">
        <v>321161.12243329838</v>
      </c>
      <c r="I185" s="20">
        <v>-0.65057947972964825</v>
      </c>
      <c r="J185" s="86">
        <v>7.1316760120244655</v>
      </c>
      <c r="K185" s="87">
        <v>824275.76467589836</v>
      </c>
      <c r="L185" s="118">
        <v>-458081.59224259993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778172.5</v>
      </c>
      <c r="D186" s="90">
        <v>307885.25856697775</v>
      </c>
      <c r="E186" s="90">
        <v>263025.38</v>
      </c>
      <c r="F186" s="91">
        <v>-515147.12</v>
      </c>
      <c r="G186" s="90">
        <v>-612.24</v>
      </c>
      <c r="H186" s="91">
        <v>263637.62</v>
      </c>
      <c r="I186" s="21">
        <v>-0.66199604843399118</v>
      </c>
      <c r="J186" s="92">
        <v>-430.61155755912716</v>
      </c>
      <c r="K186" s="93">
        <v>554092.22</v>
      </c>
      <c r="L186" s="91">
        <v>-291066.83999999997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180538.15774684559</v>
      </c>
      <c r="D187" s="90">
        <v>52130.672268907569</v>
      </c>
      <c r="E187" s="90">
        <v>52902.753872692316</v>
      </c>
      <c r="F187" s="91">
        <v>-127635.40387415327</v>
      </c>
      <c r="G187" s="90">
        <v>-635.18000000000018</v>
      </c>
      <c r="H187" s="91">
        <v>53537.933872692316</v>
      </c>
      <c r="I187" s="21">
        <v>-0.70697189706082153</v>
      </c>
      <c r="J187" s="92">
        <v>-84.287814277358066</v>
      </c>
      <c r="K187" s="93">
        <v>188157.81595932087</v>
      </c>
      <c r="L187" s="91">
        <v>-135255.06208662855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89293.541176470593</v>
      </c>
      <c r="D188" s="90">
        <v>45919.873949579836</v>
      </c>
      <c r="E188" s="90">
        <v>50266.038560606074</v>
      </c>
      <c r="F188" s="91">
        <v>-39027.50261586452</v>
      </c>
      <c r="G188" s="90">
        <v>46280.47</v>
      </c>
      <c r="H188" s="91">
        <v>3985.5685606060724</v>
      </c>
      <c r="I188" s="21">
        <v>-0.43706971525224392</v>
      </c>
      <c r="J188" s="92">
        <v>8.6117720079464943E-2</v>
      </c>
      <c r="K188" s="93">
        <v>82025.728716577549</v>
      </c>
      <c r="L188" s="91">
        <v>-31759.690155971475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10416</v>
      </c>
      <c r="D190" s="90">
        <v>10416</v>
      </c>
      <c r="E190" s="90">
        <v>10416</v>
      </c>
      <c r="F190" s="91">
        <v>0</v>
      </c>
      <c r="G190" s="90">
        <v>10416</v>
      </c>
      <c r="H190" s="91">
        <v>0</v>
      </c>
      <c r="I190" s="96"/>
      <c r="J190" s="97"/>
      <c r="K190" s="93">
        <v>10416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8250</v>
      </c>
      <c r="D191" s="90">
        <v>3450</v>
      </c>
      <c r="E191" s="90">
        <v>2975</v>
      </c>
      <c r="F191" s="91">
        <v>-5275</v>
      </c>
      <c r="G191" s="90">
        <v>0</v>
      </c>
      <c r="H191" s="91">
        <v>2975</v>
      </c>
      <c r="I191" s="96"/>
      <c r="J191" s="97"/>
      <c r="K191" s="93">
        <v>6300</v>
      </c>
      <c r="L191" s="91">
        <v>-3325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0.79205069124423966</v>
      </c>
      <c r="D192" s="86">
        <v>0.33122119815668205</v>
      </c>
      <c r="E192" s="86">
        <v>0.2856182795698925</v>
      </c>
      <c r="F192" s="100">
        <v>-0.50643241167434716</v>
      </c>
      <c r="G192" s="86">
        <v>0</v>
      </c>
      <c r="H192" s="100">
        <v>0.2856182795698925</v>
      </c>
      <c r="I192" s="20">
        <v>-0.6393939393939394</v>
      </c>
      <c r="J192" s="86">
        <v>0</v>
      </c>
      <c r="K192" s="101">
        <v>0.60483870967741937</v>
      </c>
      <c r="L192" s="100">
        <v>-0.31922043010752688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14507.75</v>
      </c>
      <c r="D194" s="90">
        <v>6127</v>
      </c>
      <c r="E194" s="90">
        <v>5506</v>
      </c>
      <c r="F194" s="91">
        <v>-9001.75</v>
      </c>
      <c r="G194" s="90">
        <v>0</v>
      </c>
      <c r="H194" s="91">
        <v>5506</v>
      </c>
      <c r="I194" s="21"/>
      <c r="J194" s="92"/>
      <c r="K194" s="93">
        <v>11282.25</v>
      </c>
      <c r="L194" s="91">
        <v>-5776.25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1.7585151515151516</v>
      </c>
      <c r="D195" s="105">
        <v>1.7759420289855072</v>
      </c>
      <c r="E195" s="105">
        <v>1.8507563025210083</v>
      </c>
      <c r="F195" s="106">
        <v>9.2241151005856725E-2</v>
      </c>
      <c r="G195" s="105">
        <v>0</v>
      </c>
      <c r="H195" s="106">
        <v>1.8507563025210083</v>
      </c>
      <c r="I195" s="21"/>
      <c r="J195" s="92"/>
      <c r="K195" s="107">
        <v>1.7908333333333333</v>
      </c>
      <c r="L195" s="106">
        <v>5.9922969187675035E-2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94.323939393939398</v>
      </c>
      <c r="D197" s="105">
        <v>89.242103932457312</v>
      </c>
      <c r="E197" s="105">
        <v>88.411892436974796</v>
      </c>
      <c r="F197" s="106">
        <v>-5.9120469569646019</v>
      </c>
      <c r="G197" s="105">
        <v>0</v>
      </c>
      <c r="H197" s="106">
        <v>88.411892436974796</v>
      </c>
      <c r="I197" s="21">
        <v>-6.2678117506025921E-2</v>
      </c>
      <c r="J197" s="92">
        <v>0</v>
      </c>
      <c r="K197" s="107">
        <v>87.951146031746021</v>
      </c>
      <c r="L197" s="106">
        <v>0.4607464052287753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74.709341397849457</v>
      </c>
      <c r="D198" s="108">
        <v>29.558876590531657</v>
      </c>
      <c r="E198" s="108">
        <v>25.252052611367127</v>
      </c>
      <c r="F198" s="109">
        <v>-49.45728878648233</v>
      </c>
      <c r="G198" s="108">
        <v>-5.8778801843317977E-2</v>
      </c>
      <c r="H198" s="109">
        <v>25.310831413210444</v>
      </c>
      <c r="I198" s="20">
        <v>-0.66199604843399118</v>
      </c>
      <c r="J198" s="86">
        <v>-430.61155755912711</v>
      </c>
      <c r="K198" s="110">
        <v>53.196257680491549</v>
      </c>
      <c r="L198" s="109">
        <v>-27.944205069124422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127.03081199070499</v>
      </c>
      <c r="D199" s="113">
        <v>117.66255211172904</v>
      </c>
      <c r="E199" s="113">
        <v>123.09047812883979</v>
      </c>
      <c r="F199" s="119">
        <v>-3.9403338618651986</v>
      </c>
      <c r="G199" s="113">
        <v>0</v>
      </c>
      <c r="H199" s="119">
        <v>123.09047812883979</v>
      </c>
      <c r="I199" s="25">
        <v>-3.1018725300705152E-2</v>
      </c>
      <c r="J199" s="120">
        <v>0</v>
      </c>
      <c r="K199" s="115">
        <v>130.8374229644283</v>
      </c>
      <c r="L199" s="119">
        <v>-7.7469448355885078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11907127.428388361</v>
      </c>
      <c r="D200" s="84">
        <v>4946809.2438590424</v>
      </c>
      <c r="E200" s="84">
        <v>4939152.777395987</v>
      </c>
      <c r="F200" s="118">
        <v>-6967974.6509923758</v>
      </c>
      <c r="G200" s="84">
        <v>5581158.7199999997</v>
      </c>
      <c r="H200" s="118">
        <v>-642005.94260401279</v>
      </c>
      <c r="I200" s="20">
        <v>-0.58519359038517438</v>
      </c>
      <c r="J200" s="86">
        <v>-0.11503094156835103</v>
      </c>
      <c r="K200" s="87">
        <v>5519109.2962031337</v>
      </c>
      <c r="L200" s="118">
        <v>-579956.51880714716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8350328.0539892595</v>
      </c>
      <c r="D201" s="90">
        <v>3154358.7829198102</v>
      </c>
      <c r="E201" s="90">
        <v>3096535.1440934576</v>
      </c>
      <c r="F201" s="91">
        <v>-5253792.9098958019</v>
      </c>
      <c r="G201" s="90">
        <v>2825953.66</v>
      </c>
      <c r="H201" s="91">
        <v>270581.48409345746</v>
      </c>
      <c r="I201" s="21">
        <v>-0.62917203682625034</v>
      </c>
      <c r="J201" s="92">
        <v>9.5748733577413869E-2</v>
      </c>
      <c r="K201" s="93">
        <v>3505913.9469999997</v>
      </c>
      <c r="L201" s="91">
        <v>-409378.80290654209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2222524.8198417393</v>
      </c>
      <c r="D202" s="90">
        <v>1106709.3881190007</v>
      </c>
      <c r="E202" s="90">
        <v>1104294.4322419229</v>
      </c>
      <c r="F202" s="91">
        <v>-1118230.3875998163</v>
      </c>
      <c r="G202" s="90">
        <v>990271.25</v>
      </c>
      <c r="H202" s="91">
        <v>114023.18224192294</v>
      </c>
      <c r="I202" s="21">
        <v>-0.50313516304373285</v>
      </c>
      <c r="J202" s="92">
        <v>0.11514338343350161</v>
      </c>
      <c r="K202" s="93">
        <v>1288189.1780915984</v>
      </c>
      <c r="L202" s="91">
        <v>-183894.7458496755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1334274.5545573633</v>
      </c>
      <c r="D203" s="90">
        <v>685741.07282023097</v>
      </c>
      <c r="E203" s="90">
        <v>738323.20106060582</v>
      </c>
      <c r="F203" s="91">
        <v>-595951.35349675745</v>
      </c>
      <c r="G203" s="90">
        <v>1764933.8099999994</v>
      </c>
      <c r="H203" s="91">
        <v>-1026610.6089393935</v>
      </c>
      <c r="I203" s="21">
        <v>-0.44664821903499485</v>
      </c>
      <c r="J203" s="92">
        <v>-0.58167088370265507</v>
      </c>
      <c r="K203" s="93">
        <v>725006.1711115354</v>
      </c>
      <c r="L203" s="91">
        <v>13317.02994907042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122640</v>
      </c>
      <c r="D205" s="90">
        <v>122640</v>
      </c>
      <c r="E205" s="90">
        <v>122640</v>
      </c>
      <c r="F205" s="91">
        <v>0</v>
      </c>
      <c r="G205" s="90">
        <v>122976</v>
      </c>
      <c r="H205" s="91">
        <v>-336</v>
      </c>
      <c r="I205" s="96"/>
      <c r="J205" s="97"/>
      <c r="K205" s="93">
        <v>122640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85126</v>
      </c>
      <c r="D206" s="90">
        <v>40044</v>
      </c>
      <c r="E206" s="90">
        <v>39466</v>
      </c>
      <c r="F206" s="91">
        <v>-45660</v>
      </c>
      <c r="G206" s="90">
        <v>36624</v>
      </c>
      <c r="H206" s="91">
        <v>2842</v>
      </c>
      <c r="I206" s="96"/>
      <c r="J206" s="97"/>
      <c r="K206" s="93">
        <v>43991</v>
      </c>
      <c r="L206" s="91">
        <v>-4525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0.69411285061969996</v>
      </c>
      <c r="D207" s="86">
        <v>0.32651663405088061</v>
      </c>
      <c r="E207" s="86">
        <v>0.32180365296803654</v>
      </c>
      <c r="F207" s="100">
        <v>-0.37230919765166343</v>
      </c>
      <c r="G207" s="86">
        <v>0.29781420765027322</v>
      </c>
      <c r="H207" s="100">
        <v>2.3989445317763314E-2</v>
      </c>
      <c r="I207" s="20">
        <v>-0.53638136409557591</v>
      </c>
      <c r="J207" s="86">
        <v>8.0551715470654761E-2</v>
      </c>
      <c r="K207" s="101">
        <v>0.35870026092628832</v>
      </c>
      <c r="L207" s="100">
        <v>-3.6896607958251781E-2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137183.16</v>
      </c>
      <c r="D209" s="90">
        <v>65369</v>
      </c>
      <c r="E209" s="90">
        <v>64253.623846153845</v>
      </c>
      <c r="F209" s="91">
        <v>-72929.536153846158</v>
      </c>
      <c r="G209" s="90">
        <v>59241</v>
      </c>
      <c r="H209" s="91">
        <v>5012.6238461538451</v>
      </c>
      <c r="I209" s="21">
        <v>-0.53162163747974722</v>
      </c>
      <c r="J209" s="92">
        <v>8.4614099123138553E-2</v>
      </c>
      <c r="K209" s="93">
        <v>71585.5</v>
      </c>
      <c r="L209" s="91">
        <v>-7331.8761538461549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1.6115306721800626</v>
      </c>
      <c r="D210" s="105">
        <v>1.6324293277394866</v>
      </c>
      <c r="E210" s="105">
        <v>1.6280754027809721</v>
      </c>
      <c r="F210" s="106">
        <v>1.6544730600909441E-2</v>
      </c>
      <c r="G210" s="105">
        <v>1.6175458715596329</v>
      </c>
      <c r="H210" s="106">
        <v>1.052953122133915E-2</v>
      </c>
      <c r="I210" s="21"/>
      <c r="J210" s="92"/>
      <c r="K210" s="107">
        <v>1.627276033734173</v>
      </c>
      <c r="L210" s="106">
        <v>7.9936904679911436E-4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98.093744026375717</v>
      </c>
      <c r="D212" s="105">
        <v>78.772320020972188</v>
      </c>
      <c r="E212" s="105">
        <v>78.460830692075646</v>
      </c>
      <c r="F212" s="106">
        <v>-19.632913334300071</v>
      </c>
      <c r="G212" s="105">
        <v>77.161251092179995</v>
      </c>
      <c r="H212" s="106">
        <v>1.299579599895651</v>
      </c>
      <c r="I212" s="21">
        <v>-0.20014439788352989</v>
      </c>
      <c r="J212" s="92">
        <v>1.6842386320863545E-2</v>
      </c>
      <c r="K212" s="107">
        <v>79.696163919892697</v>
      </c>
      <c r="L212" s="106">
        <v>-1.2353332278170512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68.088128294106809</v>
      </c>
      <c r="D213" s="108">
        <v>25.720472789626633</v>
      </c>
      <c r="E213" s="108">
        <v>25.248981931616584</v>
      </c>
      <c r="F213" s="109">
        <v>-42.839146362490226</v>
      </c>
      <c r="G213" s="108">
        <v>22.979716855321364</v>
      </c>
      <c r="H213" s="109">
        <v>2.2692650762952198</v>
      </c>
      <c r="I213" s="20">
        <v>-0.62917203682625034</v>
      </c>
      <c r="J213" s="86">
        <v>9.8750784902283506E-2</v>
      </c>
      <c r="K213" s="110">
        <v>28.587034792889757</v>
      </c>
      <c r="L213" s="109">
        <v>-3.338052861273173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139.87650574898811</v>
      </c>
      <c r="D214" s="113">
        <v>123.53434331882535</v>
      </c>
      <c r="E214" s="113">
        <v>125.14956614290749</v>
      </c>
      <c r="F214" s="119">
        <v>-14.72693960608062</v>
      </c>
      <c r="G214" s="113">
        <v>152.390747051114</v>
      </c>
      <c r="H214" s="119">
        <v>-27.241180908206516</v>
      </c>
      <c r="I214" s="25">
        <v>-0.10528529810795018</v>
      </c>
      <c r="J214" s="120">
        <v>-0.178758759539839</v>
      </c>
      <c r="K214" s="115">
        <v>125.45996445189093</v>
      </c>
      <c r="L214" s="119">
        <v>-0.31039830898343723</v>
      </c>
      <c r="M214" s="142"/>
      <c r="N214" s="143"/>
    </row>
  </sheetData>
  <sheetProtection algorithmName="SHA-512" hashValue="kAPOAld/be2cviK8um5U4QPKXxNSnZs9P4P0TmjxV7dL7hVneXCR2iNHan8zv5nCvI+XyajiRZcVLtvugGyZOQ==" saltValue="zHvsSGqtanaBn7I9keFEV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5794" priority="95" operator="lessThan">
      <formula>0</formula>
    </cfRule>
  </conditionalFormatting>
  <conditionalFormatting sqref="H207">
    <cfRule type="cellIs" dxfId="5793" priority="94" operator="lessThan">
      <formula>0</formula>
    </cfRule>
  </conditionalFormatting>
  <conditionalFormatting sqref="F207">
    <cfRule type="cellIs" dxfId="5792" priority="93" operator="lessThan">
      <formula>0</formula>
    </cfRule>
  </conditionalFormatting>
  <conditionalFormatting sqref="F192">
    <cfRule type="cellIs" dxfId="5791" priority="92" operator="lessThan">
      <formula>0</formula>
    </cfRule>
  </conditionalFormatting>
  <conditionalFormatting sqref="H192">
    <cfRule type="cellIs" dxfId="5790" priority="91" operator="lessThan">
      <formula>0</formula>
    </cfRule>
  </conditionalFormatting>
  <conditionalFormatting sqref="L192">
    <cfRule type="cellIs" dxfId="5789" priority="90" operator="lessThan">
      <formula>0</formula>
    </cfRule>
  </conditionalFormatting>
  <conditionalFormatting sqref="L177">
    <cfRule type="cellIs" dxfId="5788" priority="89" operator="lessThan">
      <formula>0</formula>
    </cfRule>
  </conditionalFormatting>
  <conditionalFormatting sqref="H177">
    <cfRule type="cellIs" dxfId="5787" priority="88" operator="lessThan">
      <formula>0</formula>
    </cfRule>
  </conditionalFormatting>
  <conditionalFormatting sqref="F177">
    <cfRule type="cellIs" dxfId="5786" priority="87" operator="lessThan">
      <formula>0</formula>
    </cfRule>
  </conditionalFormatting>
  <conditionalFormatting sqref="F162">
    <cfRule type="cellIs" dxfId="5785" priority="86" operator="lessThan">
      <formula>0</formula>
    </cfRule>
  </conditionalFormatting>
  <conditionalFormatting sqref="H162">
    <cfRule type="cellIs" dxfId="5784" priority="85" operator="lessThan">
      <formula>0</formula>
    </cfRule>
  </conditionalFormatting>
  <conditionalFormatting sqref="L162">
    <cfRule type="cellIs" dxfId="5783" priority="84" operator="lessThan">
      <formula>0</formula>
    </cfRule>
  </conditionalFormatting>
  <conditionalFormatting sqref="L147">
    <cfRule type="cellIs" dxfId="5782" priority="83" operator="lessThan">
      <formula>0</formula>
    </cfRule>
  </conditionalFormatting>
  <conditionalFormatting sqref="H147">
    <cfRule type="cellIs" dxfId="5781" priority="82" operator="lessThan">
      <formula>0</formula>
    </cfRule>
  </conditionalFormatting>
  <conditionalFormatting sqref="F147">
    <cfRule type="cellIs" dxfId="5780" priority="81" operator="lessThan">
      <formula>0</formula>
    </cfRule>
  </conditionalFormatting>
  <conditionalFormatting sqref="F132">
    <cfRule type="cellIs" dxfId="5779" priority="80" operator="lessThan">
      <formula>0</formula>
    </cfRule>
  </conditionalFormatting>
  <conditionalFormatting sqref="H132">
    <cfRule type="cellIs" dxfId="5778" priority="79" operator="lessThan">
      <formula>0</formula>
    </cfRule>
  </conditionalFormatting>
  <conditionalFormatting sqref="L132">
    <cfRule type="cellIs" dxfId="5777" priority="78" operator="lessThan">
      <formula>0</formula>
    </cfRule>
  </conditionalFormatting>
  <conditionalFormatting sqref="L117">
    <cfRule type="cellIs" dxfId="5776" priority="77" operator="lessThan">
      <formula>0</formula>
    </cfRule>
  </conditionalFormatting>
  <conditionalFormatting sqref="H117">
    <cfRule type="cellIs" dxfId="5775" priority="76" operator="lessThan">
      <formula>0</formula>
    </cfRule>
  </conditionalFormatting>
  <conditionalFormatting sqref="F117">
    <cfRule type="cellIs" dxfId="5774" priority="75" operator="lessThan">
      <formula>0</formula>
    </cfRule>
  </conditionalFormatting>
  <conditionalFormatting sqref="F102">
    <cfRule type="cellIs" dxfId="5773" priority="74" operator="lessThan">
      <formula>0</formula>
    </cfRule>
  </conditionalFormatting>
  <conditionalFormatting sqref="H102">
    <cfRule type="cellIs" dxfId="5772" priority="73" operator="lessThan">
      <formula>0</formula>
    </cfRule>
  </conditionalFormatting>
  <conditionalFormatting sqref="L102">
    <cfRule type="cellIs" dxfId="5771" priority="72" operator="lessThan">
      <formula>0</formula>
    </cfRule>
  </conditionalFormatting>
  <conditionalFormatting sqref="L87">
    <cfRule type="cellIs" dxfId="5770" priority="71" operator="lessThan">
      <formula>0</formula>
    </cfRule>
  </conditionalFormatting>
  <conditionalFormatting sqref="H87">
    <cfRule type="cellIs" dxfId="5769" priority="70" operator="lessThan">
      <formula>0</formula>
    </cfRule>
  </conditionalFormatting>
  <conditionalFormatting sqref="F87">
    <cfRule type="cellIs" dxfId="5768" priority="69" operator="lessThan">
      <formula>0</formula>
    </cfRule>
  </conditionalFormatting>
  <conditionalFormatting sqref="F72">
    <cfRule type="cellIs" dxfId="5767" priority="68" operator="lessThan">
      <formula>0</formula>
    </cfRule>
  </conditionalFormatting>
  <conditionalFormatting sqref="H72">
    <cfRule type="cellIs" dxfId="5766" priority="67" operator="lessThan">
      <formula>0</formula>
    </cfRule>
  </conditionalFormatting>
  <conditionalFormatting sqref="L72">
    <cfRule type="cellIs" dxfId="5765" priority="66" operator="lessThan">
      <formula>0</formula>
    </cfRule>
  </conditionalFormatting>
  <conditionalFormatting sqref="L57">
    <cfRule type="cellIs" dxfId="5764" priority="65" operator="lessThan">
      <formula>0</formula>
    </cfRule>
  </conditionalFormatting>
  <conditionalFormatting sqref="H57">
    <cfRule type="cellIs" dxfId="5763" priority="64" operator="lessThan">
      <formula>0</formula>
    </cfRule>
  </conditionalFormatting>
  <conditionalFormatting sqref="F57">
    <cfRule type="cellIs" dxfId="5762" priority="63" operator="lessThan">
      <formula>0</formula>
    </cfRule>
  </conditionalFormatting>
  <conditionalFormatting sqref="F42">
    <cfRule type="cellIs" dxfId="5761" priority="62" operator="lessThan">
      <formula>0</formula>
    </cfRule>
  </conditionalFormatting>
  <conditionalFormatting sqref="H42">
    <cfRule type="cellIs" dxfId="5760" priority="61" operator="lessThan">
      <formula>0</formula>
    </cfRule>
  </conditionalFormatting>
  <conditionalFormatting sqref="L42">
    <cfRule type="cellIs" dxfId="5759" priority="60" operator="lessThan">
      <formula>0</formula>
    </cfRule>
  </conditionalFormatting>
  <conditionalFormatting sqref="L27">
    <cfRule type="cellIs" dxfId="5758" priority="59" operator="lessThan">
      <formula>0</formula>
    </cfRule>
  </conditionalFormatting>
  <conditionalFormatting sqref="H27">
    <cfRule type="cellIs" dxfId="5757" priority="58" operator="lessThan">
      <formula>0</formula>
    </cfRule>
  </conditionalFormatting>
  <conditionalFormatting sqref="F27">
    <cfRule type="cellIs" dxfId="5756" priority="57" operator="lessThan">
      <formula>0</formula>
    </cfRule>
  </conditionalFormatting>
  <conditionalFormatting sqref="I24">
    <cfRule type="expression" dxfId="5755" priority="55">
      <formula>$I20&gt;=0</formula>
    </cfRule>
    <cfRule type="expression" dxfId="5754" priority="56">
      <formula>$I20&lt;0</formula>
    </cfRule>
  </conditionalFormatting>
  <conditionalFormatting sqref="J24">
    <cfRule type="expression" dxfId="5753" priority="53">
      <formula>$J20&gt;=0</formula>
    </cfRule>
    <cfRule type="expression" dxfId="5752" priority="54">
      <formula>$J20&lt;0</formula>
    </cfRule>
  </conditionalFormatting>
  <conditionalFormatting sqref="I39">
    <cfRule type="expression" dxfId="5751" priority="51">
      <formula>$I35&gt;=0</formula>
    </cfRule>
    <cfRule type="expression" dxfId="5750" priority="52">
      <formula>$I35&lt;0</formula>
    </cfRule>
  </conditionalFormatting>
  <conditionalFormatting sqref="J39">
    <cfRule type="expression" dxfId="5749" priority="49">
      <formula>$J35&gt;=0</formula>
    </cfRule>
    <cfRule type="expression" dxfId="5748" priority="50">
      <formula>$J35&lt;0</formula>
    </cfRule>
  </conditionalFormatting>
  <conditionalFormatting sqref="I54">
    <cfRule type="expression" dxfId="5747" priority="47">
      <formula>$I50&gt;=0</formula>
    </cfRule>
    <cfRule type="expression" dxfId="5746" priority="48">
      <formula>$I50&lt;0</formula>
    </cfRule>
  </conditionalFormatting>
  <conditionalFormatting sqref="J54">
    <cfRule type="expression" dxfId="5745" priority="45">
      <formula>$J50&gt;=0</formula>
    </cfRule>
    <cfRule type="expression" dxfId="5744" priority="46">
      <formula>$J50&lt;0</formula>
    </cfRule>
  </conditionalFormatting>
  <conditionalFormatting sqref="I69">
    <cfRule type="expression" dxfId="5743" priority="43">
      <formula>$I65&gt;=0</formula>
    </cfRule>
    <cfRule type="expression" dxfId="5742" priority="44">
      <formula>$I65&lt;0</formula>
    </cfRule>
  </conditionalFormatting>
  <conditionalFormatting sqref="J69">
    <cfRule type="expression" dxfId="5741" priority="41">
      <formula>$J65&gt;=0</formula>
    </cfRule>
    <cfRule type="expression" dxfId="5740" priority="42">
      <formula>$J65&lt;0</formula>
    </cfRule>
  </conditionalFormatting>
  <conditionalFormatting sqref="I84">
    <cfRule type="expression" dxfId="5739" priority="39">
      <formula>$I80&gt;=0</formula>
    </cfRule>
    <cfRule type="expression" dxfId="5738" priority="40">
      <formula>$I80&lt;0</formula>
    </cfRule>
  </conditionalFormatting>
  <conditionalFormatting sqref="J84">
    <cfRule type="expression" dxfId="5737" priority="37">
      <formula>$J80&gt;=0</formula>
    </cfRule>
    <cfRule type="expression" dxfId="5736" priority="38">
      <formula>$J80&lt;0</formula>
    </cfRule>
  </conditionalFormatting>
  <conditionalFormatting sqref="I99">
    <cfRule type="expression" dxfId="5735" priority="35">
      <formula>$I95&gt;=0</formula>
    </cfRule>
    <cfRule type="expression" dxfId="5734" priority="36">
      <formula>$I95&lt;0</formula>
    </cfRule>
  </conditionalFormatting>
  <conditionalFormatting sqref="J99">
    <cfRule type="expression" dxfId="5733" priority="33">
      <formula>$J95&gt;=0</formula>
    </cfRule>
    <cfRule type="expression" dxfId="5732" priority="34">
      <formula>$J95&lt;0</formula>
    </cfRule>
  </conditionalFormatting>
  <conditionalFormatting sqref="I114">
    <cfRule type="expression" dxfId="5731" priority="31">
      <formula>$I110&gt;=0</formula>
    </cfRule>
    <cfRule type="expression" dxfId="5730" priority="32">
      <formula>$I110&lt;0</formula>
    </cfRule>
  </conditionalFormatting>
  <conditionalFormatting sqref="J114">
    <cfRule type="expression" dxfId="5729" priority="29">
      <formula>$J110&gt;=0</formula>
    </cfRule>
    <cfRule type="expression" dxfId="5728" priority="30">
      <formula>$J110&lt;0</formula>
    </cfRule>
  </conditionalFormatting>
  <conditionalFormatting sqref="I129">
    <cfRule type="expression" dxfId="5727" priority="27">
      <formula>$I125&gt;=0</formula>
    </cfRule>
    <cfRule type="expression" dxfId="5726" priority="28">
      <formula>$I125&lt;0</formula>
    </cfRule>
  </conditionalFormatting>
  <conditionalFormatting sqref="J129">
    <cfRule type="expression" dxfId="5725" priority="25">
      <formula>$J125&gt;=0</formula>
    </cfRule>
    <cfRule type="expression" dxfId="5724" priority="26">
      <formula>$J125&lt;0</formula>
    </cfRule>
  </conditionalFormatting>
  <conditionalFormatting sqref="I144">
    <cfRule type="expression" dxfId="5723" priority="23">
      <formula>$I140&gt;=0</formula>
    </cfRule>
    <cfRule type="expression" dxfId="5722" priority="24">
      <formula>$I140&lt;0</formula>
    </cfRule>
  </conditionalFormatting>
  <conditionalFormatting sqref="J144">
    <cfRule type="expression" dxfId="5721" priority="21">
      <formula>$J140&gt;=0</formula>
    </cfRule>
    <cfRule type="expression" dxfId="5720" priority="22">
      <formula>$J140&lt;0</formula>
    </cfRule>
  </conditionalFormatting>
  <conditionalFormatting sqref="I159">
    <cfRule type="expression" dxfId="5719" priority="19">
      <formula>$I155&gt;=0</formula>
    </cfRule>
    <cfRule type="expression" dxfId="5718" priority="20">
      <formula>$I155&lt;0</formula>
    </cfRule>
  </conditionalFormatting>
  <conditionalFormatting sqref="J159">
    <cfRule type="expression" dxfId="5717" priority="17">
      <formula>$J155&gt;=0</formula>
    </cfRule>
    <cfRule type="expression" dxfId="5716" priority="18">
      <formula>$J155&lt;0</formula>
    </cfRule>
  </conditionalFormatting>
  <conditionalFormatting sqref="I174">
    <cfRule type="expression" dxfId="5715" priority="15">
      <formula>$I170&gt;=0</formula>
    </cfRule>
    <cfRule type="expression" dxfId="5714" priority="16">
      <formula>$I170&lt;0</formula>
    </cfRule>
  </conditionalFormatting>
  <conditionalFormatting sqref="J174">
    <cfRule type="expression" dxfId="5713" priority="13">
      <formula>$J170&gt;=0</formula>
    </cfRule>
    <cfRule type="expression" dxfId="5712" priority="14">
      <formula>$J170&lt;0</formula>
    </cfRule>
  </conditionalFormatting>
  <conditionalFormatting sqref="I189">
    <cfRule type="expression" dxfId="5711" priority="11">
      <formula>$I185&gt;=0</formula>
    </cfRule>
    <cfRule type="expression" dxfId="5710" priority="12">
      <formula>$I185&lt;0</formula>
    </cfRule>
  </conditionalFormatting>
  <conditionalFormatting sqref="J189">
    <cfRule type="expression" dxfId="5709" priority="9">
      <formula>$J185&gt;=0</formula>
    </cfRule>
    <cfRule type="expression" dxfId="5708" priority="10">
      <formula>$J185&lt;0</formula>
    </cfRule>
  </conditionalFormatting>
  <conditionalFormatting sqref="I204">
    <cfRule type="expression" dxfId="5707" priority="7">
      <formula>$I200&gt;=0</formula>
    </cfRule>
    <cfRule type="expression" dxfId="5706" priority="8">
      <formula>$I200&lt;0</formula>
    </cfRule>
  </conditionalFormatting>
  <conditionalFormatting sqref="J204">
    <cfRule type="expression" dxfId="5705" priority="5">
      <formula>$J200&gt;=0</formula>
    </cfRule>
    <cfRule type="expression" dxfId="5704" priority="6">
      <formula>$J200&lt;0</formula>
    </cfRule>
  </conditionalFormatting>
  <conditionalFormatting sqref="I9">
    <cfRule type="expression" dxfId="5703" priority="3">
      <formula>$I5&gt;=0</formula>
    </cfRule>
    <cfRule type="expression" dxfId="5702" priority="4">
      <formula>$I5&lt;0</formula>
    </cfRule>
  </conditionalFormatting>
  <conditionalFormatting sqref="J9">
    <cfRule type="expression" dxfId="5701" priority="1">
      <formula>$J5&gt;=0</formula>
    </cfRule>
    <cfRule type="expression" dxfId="5700" priority="2">
      <formula>$J5&lt;0</formula>
    </cfRule>
  </conditionalFormatting>
  <dataValidations count="1">
    <dataValidation type="list" allowBlank="1" showInputMessage="1" showErrorMessage="1" sqref="B3:B4" xr:uid="{18B127D8-4553-43E0-8939-9F7F07FAB888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F54F7-84E6-4327-8AE4-250D34CADD30}">
  <sheetPr codeName="Tabelle18">
    <tabColor theme="8" tint="-0.249977111117893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775</v>
      </c>
      <c r="N1" s="73" t="s">
        <v>28</v>
      </c>
    </row>
    <row r="2" spans="1:14" ht="15.75" thickBot="1" x14ac:dyDescent="0.3">
      <c r="M2" s="72">
        <v>1602</v>
      </c>
      <c r="N2" s="73" t="s">
        <v>29</v>
      </c>
    </row>
    <row r="3" spans="1:14" s="70" customFormat="1" ht="13.5" customHeight="1" thickBot="1" x14ac:dyDescent="0.25">
      <c r="A3" s="144"/>
      <c r="B3" s="146" t="s">
        <v>160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65.795188681657777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20984597</v>
      </c>
      <c r="D5" s="84">
        <v>12985394</v>
      </c>
      <c r="E5" s="84">
        <v>13554759</v>
      </c>
      <c r="F5" s="85">
        <v>-7429838</v>
      </c>
      <c r="G5" s="84">
        <v>12073794</v>
      </c>
      <c r="H5" s="85">
        <v>1480965</v>
      </c>
      <c r="I5" s="20">
        <v>-0.35406150520784363</v>
      </c>
      <c r="J5" s="86">
        <v>0.1226594556773124</v>
      </c>
      <c r="K5" s="87">
        <v>14157214</v>
      </c>
      <c r="L5" s="85">
        <v>-602455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16115291</v>
      </c>
      <c r="D6" s="90">
        <v>10244811</v>
      </c>
      <c r="E6" s="90">
        <v>10478919</v>
      </c>
      <c r="F6" s="91">
        <v>-5636372</v>
      </c>
      <c r="G6" s="90">
        <v>8775113</v>
      </c>
      <c r="H6" s="91">
        <v>1703806</v>
      </c>
      <c r="I6" s="21">
        <v>-0.3497530388995147</v>
      </c>
      <c r="J6" s="92">
        <v>0.19416342558779576</v>
      </c>
      <c r="K6" s="93">
        <v>11006671</v>
      </c>
      <c r="L6" s="91">
        <v>-527752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2961828</v>
      </c>
      <c r="D7" s="90">
        <v>1841386</v>
      </c>
      <c r="E7" s="90">
        <v>2046493</v>
      </c>
      <c r="F7" s="91">
        <v>-915335</v>
      </c>
      <c r="G7" s="90">
        <v>1829314</v>
      </c>
      <c r="H7" s="91">
        <v>217179</v>
      </c>
      <c r="I7" s="21">
        <v>-0.30904394178189953</v>
      </c>
      <c r="J7" s="92">
        <v>0.11872155354411551</v>
      </c>
      <c r="K7" s="93">
        <v>2156258</v>
      </c>
      <c r="L7" s="91">
        <v>-109765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1907478</v>
      </c>
      <c r="D8" s="90">
        <v>899197</v>
      </c>
      <c r="E8" s="90">
        <v>1029347</v>
      </c>
      <c r="F8" s="91">
        <v>-878131</v>
      </c>
      <c r="G8" s="90">
        <v>1469367</v>
      </c>
      <c r="H8" s="91">
        <v>-440020</v>
      </c>
      <c r="I8" s="21">
        <v>-0.46036232134787403</v>
      </c>
      <c r="J8" s="92">
        <v>-0.29946228546033771</v>
      </c>
      <c r="K8" s="93">
        <v>994285</v>
      </c>
      <c r="L8" s="91">
        <v>35062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284335</v>
      </c>
      <c r="D10" s="90">
        <v>284335</v>
      </c>
      <c r="E10" s="90">
        <v>284335</v>
      </c>
      <c r="F10" s="91">
        <v>0</v>
      </c>
      <c r="G10" s="90">
        <v>285114</v>
      </c>
      <c r="H10" s="91">
        <v>-779</v>
      </c>
      <c r="I10" s="96"/>
      <c r="J10" s="97"/>
      <c r="K10" s="93">
        <v>284335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168937</v>
      </c>
      <c r="D11" s="90">
        <v>112678</v>
      </c>
      <c r="E11" s="90">
        <v>115228</v>
      </c>
      <c r="F11" s="91">
        <v>-53709</v>
      </c>
      <c r="G11" s="90">
        <v>106864</v>
      </c>
      <c r="H11" s="91">
        <v>8364</v>
      </c>
      <c r="I11" s="96"/>
      <c r="J11" s="97"/>
      <c r="K11" s="93">
        <v>120191</v>
      </c>
      <c r="L11" s="91">
        <v>-4963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0.59414774825469951</v>
      </c>
      <c r="D12" s="86">
        <v>0.39628607100779012</v>
      </c>
      <c r="E12" s="86">
        <v>0.40525436544920607</v>
      </c>
      <c r="F12" s="100">
        <v>-0.18889338280549345</v>
      </c>
      <c r="G12" s="86">
        <v>0.37481147891720507</v>
      </c>
      <c r="H12" s="100">
        <v>3.0442886532001001E-2</v>
      </c>
      <c r="I12" s="20">
        <v>-0.31792324949537387</v>
      </c>
      <c r="J12" s="86">
        <v>8.1221862841414527E-2</v>
      </c>
      <c r="K12" s="101">
        <v>0.42270912831695007</v>
      </c>
      <c r="L12" s="100">
        <v>-1.7454762867744E-2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279967</v>
      </c>
      <c r="D14" s="90">
        <v>172581</v>
      </c>
      <c r="E14" s="90">
        <v>175661</v>
      </c>
      <c r="F14" s="91">
        <v>-104306</v>
      </c>
      <c r="G14" s="90">
        <v>155780</v>
      </c>
      <c r="H14" s="91">
        <v>19881</v>
      </c>
      <c r="I14" s="21">
        <v>-0.37256533805769965</v>
      </c>
      <c r="J14" s="92">
        <v>0.12762228784182827</v>
      </c>
      <c r="K14" s="93">
        <v>182489</v>
      </c>
      <c r="L14" s="91">
        <v>-6828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1.6572272503951178</v>
      </c>
      <c r="D15" s="105">
        <v>1.531629954383287</v>
      </c>
      <c r="E15" s="105">
        <v>1.5244645398687819</v>
      </c>
      <c r="F15" s="106">
        <v>-0.13276271052633581</v>
      </c>
      <c r="G15" s="105">
        <v>1.4577406797424763</v>
      </c>
      <c r="H15" s="106">
        <v>6.6723860126305601E-2</v>
      </c>
      <c r="I15" s="21"/>
      <c r="J15" s="92"/>
      <c r="K15" s="107">
        <v>1.5183249993759933</v>
      </c>
      <c r="L15" s="106">
        <v>6.1395404927886421E-3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95.392311926931342</v>
      </c>
      <c r="D17" s="105">
        <v>90.921129235520681</v>
      </c>
      <c r="E17" s="105">
        <v>90.940734890825141</v>
      </c>
      <c r="F17" s="106">
        <v>-4.451577036106201</v>
      </c>
      <c r="G17" s="105">
        <v>82.114772046713583</v>
      </c>
      <c r="H17" s="106">
        <v>8.8259628441115581</v>
      </c>
      <c r="I17" s="20">
        <v>-4.6665993791156102E-2</v>
      </c>
      <c r="J17" s="86">
        <v>0.10748325330661124</v>
      </c>
      <c r="K17" s="107">
        <v>91.5764990723099</v>
      </c>
      <c r="L17" s="106">
        <v>-0.63576418148475966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56.677127332196179</v>
      </c>
      <c r="D18" s="108">
        <v>36.030777076336015</v>
      </c>
      <c r="E18" s="108">
        <v>36.854129811665814</v>
      </c>
      <c r="F18" s="109">
        <v>-19.822997520530365</v>
      </c>
      <c r="G18" s="108">
        <v>30.777559151777886</v>
      </c>
      <c r="H18" s="109">
        <v>6.0765706598879277</v>
      </c>
      <c r="I18" s="20">
        <v>-0.34975303889951481</v>
      </c>
      <c r="J18" s="86">
        <v>0.19743510620584437</v>
      </c>
      <c r="K18" s="110">
        <v>38.71022209717411</v>
      </c>
      <c r="L18" s="109">
        <v>-1.8560922855082964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124.2155182109307</v>
      </c>
      <c r="D19" s="113">
        <v>115.24338380162942</v>
      </c>
      <c r="E19" s="113">
        <v>117.63424688443781</v>
      </c>
      <c r="F19" s="106">
        <v>-6.5812713264928817</v>
      </c>
      <c r="G19" s="113">
        <v>112.98280056894745</v>
      </c>
      <c r="H19" s="106">
        <v>4.6514463154903609</v>
      </c>
      <c r="I19" s="38">
        <v>-5.2982682206559772E-2</v>
      </c>
      <c r="J19" s="114">
        <v>4.1169508031904556E-2</v>
      </c>
      <c r="K19" s="115">
        <v>117.78930202760606</v>
      </c>
      <c r="L19" s="106">
        <v>-0.15505514316824076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554569.98138103192</v>
      </c>
      <c r="D20" s="84">
        <v>18306.949999999997</v>
      </c>
      <c r="E20" s="84">
        <v>18306.949999999997</v>
      </c>
      <c r="F20" s="118">
        <v>-536263.03138103196</v>
      </c>
      <c r="G20" s="84">
        <v>1427714.4299999997</v>
      </c>
      <c r="H20" s="118">
        <v>-1409407.4799999997</v>
      </c>
      <c r="I20" s="20">
        <v>-0.96698892725060481</v>
      </c>
      <c r="J20" s="86">
        <v>-0.98717744276073471</v>
      </c>
      <c r="K20" s="87">
        <v>18306.949999999997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424760.19171537994</v>
      </c>
      <c r="D21" s="90">
        <v>14292.82</v>
      </c>
      <c r="E21" s="90">
        <v>14292.82</v>
      </c>
      <c r="F21" s="91">
        <v>-410467.37171537994</v>
      </c>
      <c r="G21" s="90">
        <v>1007159.6399999999</v>
      </c>
      <c r="H21" s="91">
        <v>-992866.82</v>
      </c>
      <c r="I21" s="21">
        <v>-0.96635084859934983</v>
      </c>
      <c r="J21" s="92">
        <v>-0.98580878399773841</v>
      </c>
      <c r="K21" s="93">
        <v>14292.82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77636.1216386944</v>
      </c>
      <c r="D22" s="90">
        <v>-127.730000000001</v>
      </c>
      <c r="E22" s="90">
        <v>-127.730000000001</v>
      </c>
      <c r="F22" s="91">
        <v>-77763.851638694396</v>
      </c>
      <c r="G22" s="90">
        <v>258951.66</v>
      </c>
      <c r="H22" s="91">
        <v>-259079.39</v>
      </c>
      <c r="I22" s="21">
        <v>-1.001645239320357</v>
      </c>
      <c r="J22" s="92">
        <v>-1.0004932580853121</v>
      </c>
      <c r="K22" s="93">
        <v>-127.730000000001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52173.668026957581</v>
      </c>
      <c r="D23" s="90">
        <v>4141.8599999999988</v>
      </c>
      <c r="E23" s="90">
        <v>4141.8599999999988</v>
      </c>
      <c r="F23" s="91">
        <v>-48031.80802695758</v>
      </c>
      <c r="G23" s="90">
        <v>161603.13</v>
      </c>
      <c r="H23" s="91">
        <v>-157461.27000000002</v>
      </c>
      <c r="I23" s="21">
        <v>-0.92061397719133065</v>
      </c>
      <c r="J23" s="92">
        <v>-0.97437017463708775</v>
      </c>
      <c r="K23" s="93">
        <v>4141.8599999999988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24149</v>
      </c>
      <c r="D25" s="90">
        <v>24149</v>
      </c>
      <c r="E25" s="90">
        <v>24149</v>
      </c>
      <c r="F25" s="91">
        <v>0</v>
      </c>
      <c r="G25" s="90">
        <v>24149</v>
      </c>
      <c r="H25" s="91">
        <v>0</v>
      </c>
      <c r="I25" s="96"/>
      <c r="J25" s="97"/>
      <c r="K25" s="93">
        <v>24149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5325</v>
      </c>
      <c r="D26" s="90">
        <v>15</v>
      </c>
      <c r="E26" s="90">
        <v>15</v>
      </c>
      <c r="F26" s="91">
        <v>-5310</v>
      </c>
      <c r="G26" s="90">
        <v>13245</v>
      </c>
      <c r="H26" s="91">
        <v>-13230</v>
      </c>
      <c r="I26" s="96"/>
      <c r="J26" s="97"/>
      <c r="K26" s="93">
        <v>15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0.2205060250942068</v>
      </c>
      <c r="D27" s="86">
        <v>6.2114373265973746E-4</v>
      </c>
      <c r="E27" s="86">
        <v>6.2114373265973746E-4</v>
      </c>
      <c r="F27" s="100">
        <v>-0.21988488136154707</v>
      </c>
      <c r="G27" s="86">
        <v>0.54846991593854821</v>
      </c>
      <c r="H27" s="100">
        <v>-0.54784877220588846</v>
      </c>
      <c r="I27" s="20">
        <v>-0.9971830985915493</v>
      </c>
      <c r="J27" s="86">
        <v>-0.9988674971687429</v>
      </c>
      <c r="K27" s="101">
        <v>6.2114373265973746E-4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8423.2629210000014</v>
      </c>
      <c r="D29" s="90">
        <v>0</v>
      </c>
      <c r="E29" s="90">
        <v>0</v>
      </c>
      <c r="F29" s="91">
        <v>-8423.2629210000014</v>
      </c>
      <c r="G29" s="90">
        <v>17427</v>
      </c>
      <c r="H29" s="91">
        <v>-17427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1.5818334123943665</v>
      </c>
      <c r="D30" s="105">
        <v>0</v>
      </c>
      <c r="E30" s="105">
        <v>0</v>
      </c>
      <c r="F30" s="106">
        <v>-1.5818334123943665</v>
      </c>
      <c r="G30" s="105">
        <v>1.3157417893544734</v>
      </c>
      <c r="H30" s="106">
        <v>-1.3157417893544734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79.767172153122999</v>
      </c>
      <c r="D32" s="105">
        <v>952.85466666666662</v>
      </c>
      <c r="E32" s="105">
        <v>952.85466666666662</v>
      </c>
      <c r="F32" s="106">
        <v>873.08749451354356</v>
      </c>
      <c r="G32" s="105">
        <v>76.040742921857301</v>
      </c>
      <c r="H32" s="106">
        <v>876.81392374480936</v>
      </c>
      <c r="I32" s="21">
        <v>10.945448747230799</v>
      </c>
      <c r="J32" s="92">
        <v>11.530843729996965</v>
      </c>
      <c r="K32" s="107">
        <v>952.85466666666662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17.589142064490453</v>
      </c>
      <c r="D33" s="108">
        <v>0.59185970433558321</v>
      </c>
      <c r="E33" s="108">
        <v>0.59185970433558321</v>
      </c>
      <c r="F33" s="109">
        <v>-16.99728236015487</v>
      </c>
      <c r="G33" s="108">
        <v>41.706059878255822</v>
      </c>
      <c r="H33" s="109">
        <v>-41.114200173920239</v>
      </c>
      <c r="I33" s="20">
        <v>-0.96635084859934983</v>
      </c>
      <c r="J33" s="86">
        <v>-0.98580878399773841</v>
      </c>
      <c r="K33" s="110">
        <v>0.59185970433558321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104.14459744244731</v>
      </c>
      <c r="D34" s="113">
        <v>1220.4633333333331</v>
      </c>
      <c r="E34" s="113">
        <v>1220.4633333333331</v>
      </c>
      <c r="F34" s="119">
        <v>1116.3187358908858</v>
      </c>
      <c r="G34" s="113">
        <v>107.79270894677235</v>
      </c>
      <c r="H34" s="119">
        <v>1112.6706243865608</v>
      </c>
      <c r="I34" s="25">
        <v>10.718930826035303</v>
      </c>
      <c r="J34" s="120">
        <v>10.32231804227124</v>
      </c>
      <c r="K34" s="115">
        <v>1220.4633333333331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775429.15512296651</v>
      </c>
      <c r="D35" s="84">
        <v>-6438.49</v>
      </c>
      <c r="E35" s="84">
        <v>-6438.49</v>
      </c>
      <c r="F35" s="118">
        <v>-781867.64512296626</v>
      </c>
      <c r="G35" s="84">
        <v>1819119.1</v>
      </c>
      <c r="H35" s="118">
        <v>-1825557.59</v>
      </c>
      <c r="I35" s="20">
        <v>-1.0083031311854389</v>
      </c>
      <c r="J35" s="86">
        <v>-1.0035393449499816</v>
      </c>
      <c r="K35" s="87">
        <v>-6438.49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592482.70429289388</v>
      </c>
      <c r="D36" s="90">
        <v>668.41000000000008</v>
      </c>
      <c r="E36" s="90">
        <v>668.41000000000008</v>
      </c>
      <c r="F36" s="91">
        <v>-591814.29429289384</v>
      </c>
      <c r="G36" s="90">
        <v>1318472.76</v>
      </c>
      <c r="H36" s="91">
        <v>-1317804.3500000001</v>
      </c>
      <c r="I36" s="21">
        <v>-0.99887184892460668</v>
      </c>
      <c r="J36" s="92">
        <v>-0.99949304223774782</v>
      </c>
      <c r="K36" s="93">
        <v>668.41000000000008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105533.23978433613</v>
      </c>
      <c r="D37" s="90">
        <v>0</v>
      </c>
      <c r="E37" s="90">
        <v>0</v>
      </c>
      <c r="F37" s="91">
        <v>-105533.23978433613</v>
      </c>
      <c r="G37" s="90">
        <v>325883.47000000003</v>
      </c>
      <c r="H37" s="91">
        <v>-325883.47000000003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77413.211045736418</v>
      </c>
      <c r="D38" s="90">
        <v>-7106.9</v>
      </c>
      <c r="E38" s="90">
        <v>-7106.9</v>
      </c>
      <c r="F38" s="91">
        <v>-84520.111045736412</v>
      </c>
      <c r="G38" s="90">
        <v>174762.87</v>
      </c>
      <c r="H38" s="91">
        <v>-181869.77</v>
      </c>
      <c r="I38" s="21">
        <v>-1.0918047437122997</v>
      </c>
      <c r="J38" s="92">
        <v>-1.0406659606814652</v>
      </c>
      <c r="K38" s="93">
        <v>-7106.9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21812</v>
      </c>
      <c r="D40" s="90">
        <v>21812</v>
      </c>
      <c r="E40" s="90">
        <v>21812</v>
      </c>
      <c r="F40" s="91">
        <v>0</v>
      </c>
      <c r="G40" s="90">
        <v>22591</v>
      </c>
      <c r="H40" s="91">
        <v>-779</v>
      </c>
      <c r="I40" s="96"/>
      <c r="J40" s="97"/>
      <c r="K40" s="93">
        <v>21812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7275</v>
      </c>
      <c r="D41" s="90">
        <v>19</v>
      </c>
      <c r="E41" s="90">
        <v>19</v>
      </c>
      <c r="F41" s="91">
        <v>-7256</v>
      </c>
      <c r="G41" s="90">
        <v>16315</v>
      </c>
      <c r="H41" s="91">
        <v>-16296</v>
      </c>
      <c r="I41" s="96"/>
      <c r="J41" s="97"/>
      <c r="K41" s="93">
        <v>19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0.33353200073354117</v>
      </c>
      <c r="D42" s="86">
        <v>8.710801393728223E-4</v>
      </c>
      <c r="E42" s="86">
        <v>8.710801393728223E-4</v>
      </c>
      <c r="F42" s="100">
        <v>-0.33266092059416835</v>
      </c>
      <c r="G42" s="86">
        <v>0.72219025275552207</v>
      </c>
      <c r="H42" s="100">
        <v>-0.7213191726161492</v>
      </c>
      <c r="I42" s="20">
        <v>-0.99738831615120271</v>
      </c>
      <c r="J42" s="86">
        <v>-0.99879383564642532</v>
      </c>
      <c r="K42" s="101">
        <v>8.710801393728223E-4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12303.068736000001</v>
      </c>
      <c r="D44" s="90">
        <v>0</v>
      </c>
      <c r="E44" s="90">
        <v>0</v>
      </c>
      <c r="F44" s="91">
        <v>-12303.068736000001</v>
      </c>
      <c r="G44" s="90">
        <v>21655</v>
      </c>
      <c r="H44" s="91">
        <v>-21655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1.6911434688659794</v>
      </c>
      <c r="D45" s="105">
        <v>0</v>
      </c>
      <c r="E45" s="105">
        <v>0</v>
      </c>
      <c r="F45" s="106">
        <v>-1.6911434688659794</v>
      </c>
      <c r="G45" s="105">
        <v>1.3273061599754827</v>
      </c>
      <c r="H45" s="106">
        <v>-1.3273061599754827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81.440921552287818</v>
      </c>
      <c r="D47" s="105">
        <v>35.179473684210528</v>
      </c>
      <c r="E47" s="105">
        <v>35.179473684210528</v>
      </c>
      <c r="F47" s="106">
        <v>-46.26144786807729</v>
      </c>
      <c r="G47" s="105">
        <v>80.813531106343859</v>
      </c>
      <c r="H47" s="106">
        <v>-45.634057422133331</v>
      </c>
      <c r="I47" s="21">
        <v>-0.56803689086911768</v>
      </c>
      <c r="J47" s="92">
        <v>-0.56468337415033532</v>
      </c>
      <c r="K47" s="107">
        <v>35.179473684210528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27.163153506917929</v>
      </c>
      <c r="D48" s="108">
        <v>3.0644140839904643E-2</v>
      </c>
      <c r="E48" s="108">
        <v>3.0644140839904643E-2</v>
      </c>
      <c r="F48" s="109">
        <v>-27.132509366078025</v>
      </c>
      <c r="G48" s="108">
        <v>58.362744455756719</v>
      </c>
      <c r="H48" s="109">
        <v>-58.332100314916815</v>
      </c>
      <c r="I48" s="20">
        <v>-0.99887184892460668</v>
      </c>
      <c r="J48" s="86">
        <v>-0.99947493660338171</v>
      </c>
      <c r="K48" s="110">
        <v>3.0644140839904643E-2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106.58820001690262</v>
      </c>
      <c r="D49" s="113">
        <v>-338.86789473684212</v>
      </c>
      <c r="E49" s="113">
        <v>-338.86789473684212</v>
      </c>
      <c r="F49" s="119">
        <v>-445.45609475374476</v>
      </c>
      <c r="G49" s="113">
        <v>111.4997916028195</v>
      </c>
      <c r="H49" s="119">
        <v>-450.36768633966165</v>
      </c>
      <c r="I49" s="25">
        <v>-4.1792252302140849</v>
      </c>
      <c r="J49" s="120">
        <v>-4.039179624155218</v>
      </c>
      <c r="K49" s="115">
        <v>-338.86789473684212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1013306.3245743389</v>
      </c>
      <c r="D50" s="84">
        <v>3376.8299999999977</v>
      </c>
      <c r="E50" s="84">
        <v>3376.8299999999977</v>
      </c>
      <c r="F50" s="118">
        <v>-1009929.4945743389</v>
      </c>
      <c r="G50" s="84">
        <v>959197.82</v>
      </c>
      <c r="H50" s="118">
        <v>-955820.99</v>
      </c>
      <c r="I50" s="20">
        <v>-0.99666751315164392</v>
      </c>
      <c r="J50" s="86">
        <v>-0.99647952702811604</v>
      </c>
      <c r="K50" s="87">
        <v>3376.8299999999977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768373.28937581717</v>
      </c>
      <c r="D51" s="90">
        <v>854.79</v>
      </c>
      <c r="E51" s="90">
        <v>854.79</v>
      </c>
      <c r="F51" s="91">
        <v>-767518.49937581713</v>
      </c>
      <c r="G51" s="90">
        <v>527509.43999999994</v>
      </c>
      <c r="H51" s="91">
        <v>-526654.64999999991</v>
      </c>
      <c r="I51" s="21">
        <v>-0.99888753290644139</v>
      </c>
      <c r="J51" s="92">
        <v>-0.99837957402240995</v>
      </c>
      <c r="K51" s="93">
        <v>854.79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152321.03016422282</v>
      </c>
      <c r="D52" s="90">
        <v>0</v>
      </c>
      <c r="E52" s="90">
        <v>0</v>
      </c>
      <c r="F52" s="91">
        <v>-152321.03016422282</v>
      </c>
      <c r="G52" s="90">
        <v>131124.92000000001</v>
      </c>
      <c r="H52" s="91">
        <v>-131124.92000000001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92612.005034298898</v>
      </c>
      <c r="D53" s="90">
        <v>2522.0399999999977</v>
      </c>
      <c r="E53" s="90">
        <v>2522.0399999999977</v>
      </c>
      <c r="F53" s="91">
        <v>-90089.965034298904</v>
      </c>
      <c r="G53" s="90">
        <v>300563.45999999996</v>
      </c>
      <c r="H53" s="91">
        <v>-298041.42</v>
      </c>
      <c r="I53" s="21">
        <v>-0.97276767737545522</v>
      </c>
      <c r="J53" s="92">
        <v>-0.99160896005123178</v>
      </c>
      <c r="K53" s="93">
        <v>2522.0399999999977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24149</v>
      </c>
      <c r="D55" s="90">
        <v>24149</v>
      </c>
      <c r="E55" s="90">
        <v>24149</v>
      </c>
      <c r="F55" s="91">
        <v>0</v>
      </c>
      <c r="G55" s="90">
        <v>24149</v>
      </c>
      <c r="H55" s="91">
        <v>0</v>
      </c>
      <c r="I55" s="96"/>
      <c r="J55" s="97"/>
      <c r="K55" s="93">
        <v>24149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8894</v>
      </c>
      <c r="D56" s="90">
        <v>58</v>
      </c>
      <c r="E56" s="90">
        <v>58</v>
      </c>
      <c r="F56" s="91">
        <v>-8836</v>
      </c>
      <c r="G56" s="90">
        <v>6810</v>
      </c>
      <c r="H56" s="91">
        <v>-6752</v>
      </c>
      <c r="I56" s="96"/>
      <c r="J56" s="97"/>
      <c r="K56" s="93">
        <v>58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0.36829682388504698</v>
      </c>
      <c r="D57" s="86">
        <v>2.4017557662843183E-3</v>
      </c>
      <c r="E57" s="86">
        <v>2.4017557662843183E-3</v>
      </c>
      <c r="F57" s="100">
        <v>-0.36589506811876266</v>
      </c>
      <c r="G57" s="86">
        <v>0.28199925462752079</v>
      </c>
      <c r="H57" s="100">
        <v>-0.27959749886123647</v>
      </c>
      <c r="I57" s="20">
        <v>-0.99347874971891159</v>
      </c>
      <c r="J57" s="86">
        <v>-0.99148311306901615</v>
      </c>
      <c r="K57" s="101">
        <v>2.4017557662843183E-3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14289.071521</v>
      </c>
      <c r="D59" s="90">
        <v>0</v>
      </c>
      <c r="E59" s="90">
        <v>0</v>
      </c>
      <c r="F59" s="91">
        <v>-14289.071521</v>
      </c>
      <c r="G59" s="90">
        <v>9422</v>
      </c>
      <c r="H59" s="91">
        <v>-9422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1.6065967529795369</v>
      </c>
      <c r="D60" s="105">
        <v>0</v>
      </c>
      <c r="E60" s="105">
        <v>0</v>
      </c>
      <c r="F60" s="106">
        <v>-1.6065967529795369</v>
      </c>
      <c r="G60" s="105">
        <v>1.383553597650514</v>
      </c>
      <c r="H60" s="106">
        <v>-1.383553597650514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86.392319471083553</v>
      </c>
      <c r="D62" s="105">
        <v>14.737758620689654</v>
      </c>
      <c r="E62" s="105">
        <v>14.737758620689654</v>
      </c>
      <c r="F62" s="106">
        <v>-71.654560850393892</v>
      </c>
      <c r="G62" s="105">
        <v>77.461004405286332</v>
      </c>
      <c r="H62" s="106">
        <v>-62.723245784596678</v>
      </c>
      <c r="I62" s="21">
        <v>-0.8294089253429231</v>
      </c>
      <c r="J62" s="92">
        <v>-0.80973963952778449</v>
      </c>
      <c r="K62" s="107">
        <v>14.737758620689654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31.818016869262379</v>
      </c>
      <c r="D63" s="108">
        <v>3.5396496749347799E-2</v>
      </c>
      <c r="E63" s="108">
        <v>3.5396496749347799E-2</v>
      </c>
      <c r="F63" s="109">
        <v>-31.782620372513033</v>
      </c>
      <c r="G63" s="108">
        <v>21.843945504989854</v>
      </c>
      <c r="H63" s="109">
        <v>-21.808549008240508</v>
      </c>
      <c r="I63" s="20">
        <v>-0.99888753290644139</v>
      </c>
      <c r="J63" s="86">
        <v>-0.99837957402240995</v>
      </c>
      <c r="K63" s="110">
        <v>3.5396496749347799E-2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113.93145093032818</v>
      </c>
      <c r="D64" s="113">
        <v>58.221206896551685</v>
      </c>
      <c r="E64" s="113">
        <v>58.221206896551685</v>
      </c>
      <c r="F64" s="119">
        <v>-55.710244033776497</v>
      </c>
      <c r="G64" s="113">
        <v>140.85136857562406</v>
      </c>
      <c r="H64" s="119">
        <v>-82.630161679072387</v>
      </c>
      <c r="I64" s="25">
        <v>-0.48898037880553846</v>
      </c>
      <c r="J64" s="120">
        <v>-0.58664791485293721</v>
      </c>
      <c r="K64" s="115">
        <v>58.221206896551685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1389584.2705806578</v>
      </c>
      <c r="D65" s="84">
        <v>39147.07</v>
      </c>
      <c r="E65" s="84">
        <v>39147.07</v>
      </c>
      <c r="F65" s="118">
        <v>-1350437.2005806577</v>
      </c>
      <c r="G65" s="84">
        <v>33213.850000000006</v>
      </c>
      <c r="H65" s="118">
        <v>5933.2199999999939</v>
      </c>
      <c r="I65" s="20">
        <v>-0.97182821450357826</v>
      </c>
      <c r="J65" s="86">
        <v>0.17863692405427223</v>
      </c>
      <c r="K65" s="87">
        <v>39147.07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1054400.1119170997</v>
      </c>
      <c r="D66" s="90">
        <v>26665.03</v>
      </c>
      <c r="E66" s="90">
        <v>26665.03</v>
      </c>
      <c r="F66" s="91">
        <v>-1027735.0819170997</v>
      </c>
      <c r="G66" s="90">
        <v>-1433.62</v>
      </c>
      <c r="H66" s="91">
        <v>28098.649999999998</v>
      </c>
      <c r="I66" s="21">
        <v>-0.97471071019566002</v>
      </c>
      <c r="J66" s="92">
        <v>-19.599789344456692</v>
      </c>
      <c r="K66" s="93">
        <v>26665.03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206661.52252729161</v>
      </c>
      <c r="D67" s="90">
        <v>7664.51</v>
      </c>
      <c r="E67" s="90">
        <v>7664.51</v>
      </c>
      <c r="F67" s="91">
        <v>-198997.0125272916</v>
      </c>
      <c r="G67" s="90">
        <v>-61.180000000000007</v>
      </c>
      <c r="H67" s="91">
        <v>7725.6900000000005</v>
      </c>
      <c r="I67" s="21">
        <v>-0.9629127381514001</v>
      </c>
      <c r="J67" s="92">
        <v>-126.27803203661327</v>
      </c>
      <c r="K67" s="93">
        <v>7664.51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128522.63613626634</v>
      </c>
      <c r="D68" s="90">
        <v>4817.53</v>
      </c>
      <c r="E68" s="90">
        <v>4817.53</v>
      </c>
      <c r="F68" s="91">
        <v>-123705.10613626635</v>
      </c>
      <c r="G68" s="90">
        <v>34708.650000000009</v>
      </c>
      <c r="H68" s="91">
        <v>-29891.12000000001</v>
      </c>
      <c r="I68" s="21">
        <v>-0.962516097204136</v>
      </c>
      <c r="J68" s="92">
        <v>-0.86120088220083468</v>
      </c>
      <c r="K68" s="93">
        <v>4817.53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23370</v>
      </c>
      <c r="D70" s="90">
        <v>23370</v>
      </c>
      <c r="E70" s="90">
        <v>23370</v>
      </c>
      <c r="F70" s="91">
        <v>0</v>
      </c>
      <c r="G70" s="90">
        <v>23370</v>
      </c>
      <c r="H70" s="91">
        <v>0</v>
      </c>
      <c r="I70" s="96"/>
      <c r="J70" s="97"/>
      <c r="K70" s="93">
        <v>23370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10458</v>
      </c>
      <c r="D71" s="90">
        <v>446</v>
      </c>
      <c r="E71" s="90">
        <v>446</v>
      </c>
      <c r="F71" s="91">
        <v>-10012</v>
      </c>
      <c r="G71" s="90">
        <v>3</v>
      </c>
      <c r="H71" s="91">
        <v>443</v>
      </c>
      <c r="I71" s="96"/>
      <c r="J71" s="97"/>
      <c r="K71" s="93">
        <v>446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0.44749679075738125</v>
      </c>
      <c r="D72" s="86">
        <v>1.9084296106118954E-2</v>
      </c>
      <c r="E72" s="86">
        <v>1.9084296106118954E-2</v>
      </c>
      <c r="F72" s="100">
        <v>-0.4284124946512623</v>
      </c>
      <c r="G72" s="86">
        <v>1.2836970474967908E-4</v>
      </c>
      <c r="H72" s="100">
        <v>1.8955926401369276E-2</v>
      </c>
      <c r="I72" s="20">
        <v>-0.95735322241346332</v>
      </c>
      <c r="J72" s="86">
        <v>147.66666666666666</v>
      </c>
      <c r="K72" s="101">
        <v>1.9084296106118954E-2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18317.201299999997</v>
      </c>
      <c r="D74" s="90">
        <v>452</v>
      </c>
      <c r="E74" s="90">
        <v>452</v>
      </c>
      <c r="F74" s="91">
        <v>-17865.201299999997</v>
      </c>
      <c r="G74" s="90">
        <v>2</v>
      </c>
      <c r="H74" s="91">
        <v>450</v>
      </c>
      <c r="I74" s="21"/>
      <c r="J74" s="92"/>
      <c r="K74" s="93">
        <v>452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1.7515013673742585</v>
      </c>
      <c r="D75" s="105">
        <v>1.0134529147982063</v>
      </c>
      <c r="E75" s="105">
        <v>1.0134529147982063</v>
      </c>
      <c r="F75" s="106">
        <v>-0.73804845257605223</v>
      </c>
      <c r="G75" s="105">
        <v>0.66666666666666663</v>
      </c>
      <c r="H75" s="106">
        <v>0.34678624813153969</v>
      </c>
      <c r="I75" s="21"/>
      <c r="J75" s="92"/>
      <c r="K75" s="107">
        <v>1.0134529147982063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100.82234766849299</v>
      </c>
      <c r="D77" s="105">
        <v>59.787062780269054</v>
      </c>
      <c r="E77" s="105">
        <v>59.787062780269054</v>
      </c>
      <c r="F77" s="106">
        <v>-41.035284888223941</v>
      </c>
      <c r="G77" s="105">
        <v>-477.87333333333328</v>
      </c>
      <c r="H77" s="106">
        <v>537.66039611360236</v>
      </c>
      <c r="I77" s="21">
        <v>-0.40700584579868371</v>
      </c>
      <c r="J77" s="92">
        <v>-1.1251106906577804</v>
      </c>
      <c r="K77" s="107">
        <v>59.787062780269054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45.11767701827555</v>
      </c>
      <c r="D78" s="108">
        <v>1.1409940094137783</v>
      </c>
      <c r="E78" s="108">
        <v>1.1409940094137783</v>
      </c>
      <c r="F78" s="109">
        <v>-43.97668300886177</v>
      </c>
      <c r="G78" s="108">
        <v>-6.1344458707744964E-2</v>
      </c>
      <c r="H78" s="109">
        <v>1.2023384681215232</v>
      </c>
      <c r="I78" s="20">
        <v>-0.97471071019566002</v>
      </c>
      <c r="J78" s="86">
        <v>-19.599789344456692</v>
      </c>
      <c r="K78" s="110">
        <v>1.1409940094137783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132.87285050493955</v>
      </c>
      <c r="D79" s="113">
        <v>87.773699551569507</v>
      </c>
      <c r="E79" s="113">
        <v>87.773699551569507</v>
      </c>
      <c r="F79" s="119">
        <v>-45.099150953370042</v>
      </c>
      <c r="G79" s="113">
        <v>11071.283333333335</v>
      </c>
      <c r="H79" s="119">
        <v>-10983.509633781765</v>
      </c>
      <c r="I79" s="25">
        <v>-0.33941584591574248</v>
      </c>
      <c r="J79" s="120">
        <v>-0.99207194894133899</v>
      </c>
      <c r="K79" s="115">
        <v>87.773699551569507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1710180.0506654533</v>
      </c>
      <c r="D80" s="84">
        <v>215549.46</v>
      </c>
      <c r="E80" s="84">
        <v>215549.46</v>
      </c>
      <c r="F80" s="118">
        <v>-1494630.5906654531</v>
      </c>
      <c r="G80" s="84">
        <v>374327.67999999993</v>
      </c>
      <c r="H80" s="118">
        <v>-158778.21999999994</v>
      </c>
      <c r="I80" s="20">
        <v>-0.87396095521279937</v>
      </c>
      <c r="J80" s="86">
        <v>-0.42416905957902973</v>
      </c>
      <c r="K80" s="87">
        <v>215549.45999999996</v>
      </c>
      <c r="L80" s="118">
        <v>7.2759576141834259E-12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1372454.1593460995</v>
      </c>
      <c r="D81" s="90">
        <v>169886.76</v>
      </c>
      <c r="E81" s="90">
        <v>169886.76</v>
      </c>
      <c r="F81" s="91">
        <v>-1202567.3993460995</v>
      </c>
      <c r="G81" s="90">
        <v>262826.09999999998</v>
      </c>
      <c r="H81" s="91">
        <v>-92939.339999999967</v>
      </c>
      <c r="I81" s="21">
        <v>-0.87621680560832582</v>
      </c>
      <c r="J81" s="92">
        <v>-0.35361533728956129</v>
      </c>
      <c r="K81" s="93">
        <v>169886.76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212171.21691205809</v>
      </c>
      <c r="D82" s="90">
        <v>35379.930000000008</v>
      </c>
      <c r="E82" s="90">
        <v>35379.930000000008</v>
      </c>
      <c r="F82" s="91">
        <v>-176791.28691205807</v>
      </c>
      <c r="G82" s="90">
        <v>24928.3</v>
      </c>
      <c r="H82" s="91">
        <v>10451.630000000008</v>
      </c>
      <c r="I82" s="21">
        <v>-0.83324821097357193</v>
      </c>
      <c r="J82" s="92">
        <v>0.41926765964787038</v>
      </c>
      <c r="K82" s="93">
        <v>35379.93</v>
      </c>
      <c r="L82" s="91">
        <v>7.2759576141834259E-12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125554.67440729565</v>
      </c>
      <c r="D83" s="90">
        <v>10282.769999999997</v>
      </c>
      <c r="E83" s="90">
        <v>10282.769999999997</v>
      </c>
      <c r="F83" s="91">
        <v>-115271.90440729566</v>
      </c>
      <c r="G83" s="90">
        <v>86573.28</v>
      </c>
      <c r="H83" s="91">
        <v>-76290.510000000009</v>
      </c>
      <c r="I83" s="21">
        <v>-0.9181012570934397</v>
      </c>
      <c r="J83" s="92">
        <v>-0.88122466885856698</v>
      </c>
      <c r="K83" s="93">
        <v>10282.769999999997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24149</v>
      </c>
      <c r="D85" s="90">
        <v>24149</v>
      </c>
      <c r="E85" s="90">
        <v>24149</v>
      </c>
      <c r="F85" s="91">
        <v>0</v>
      </c>
      <c r="G85" s="90">
        <v>24149</v>
      </c>
      <c r="H85" s="91">
        <v>0</v>
      </c>
      <c r="I85" s="96"/>
      <c r="J85" s="97"/>
      <c r="K85" s="93">
        <v>24149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12209</v>
      </c>
      <c r="D86" s="90">
        <v>2379</v>
      </c>
      <c r="E86" s="90">
        <v>2379</v>
      </c>
      <c r="F86" s="91">
        <v>-9830</v>
      </c>
      <c r="G86" s="90">
        <v>3261</v>
      </c>
      <c r="H86" s="91">
        <v>-882</v>
      </c>
      <c r="I86" s="96"/>
      <c r="J86" s="97"/>
      <c r="K86" s="93">
        <v>2379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0.50556958880284897</v>
      </c>
      <c r="D87" s="86">
        <v>9.8513395999834358E-2</v>
      </c>
      <c r="E87" s="86">
        <v>9.8513395999834358E-2</v>
      </c>
      <c r="F87" s="100">
        <v>-0.40705619280301464</v>
      </c>
      <c r="G87" s="86">
        <v>0.13503664748022692</v>
      </c>
      <c r="H87" s="100">
        <v>-3.6523251480392566E-2</v>
      </c>
      <c r="I87" s="20">
        <v>-0.80514374641657793</v>
      </c>
      <c r="J87" s="86">
        <v>-0.27046918123275077</v>
      </c>
      <c r="K87" s="101">
        <v>9.8513395999834358E-2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20409.53225</v>
      </c>
      <c r="D89" s="90">
        <v>3727</v>
      </c>
      <c r="E89" s="90">
        <v>3727</v>
      </c>
      <c r="F89" s="91">
        <v>-16682.53225</v>
      </c>
      <c r="G89" s="90">
        <v>4768</v>
      </c>
      <c r="H89" s="91">
        <v>-1041</v>
      </c>
      <c r="I89" s="21"/>
      <c r="J89" s="92"/>
      <c r="K89" s="93">
        <v>3727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1.671679273486772</v>
      </c>
      <c r="D90" s="105">
        <v>1.5666246321984028</v>
      </c>
      <c r="E90" s="105">
        <v>1.5666246321984028</v>
      </c>
      <c r="F90" s="106">
        <v>-0.10505464128836928</v>
      </c>
      <c r="G90" s="105">
        <v>1.4621281815394052</v>
      </c>
      <c r="H90" s="106">
        <v>0.1044964506589976</v>
      </c>
      <c r="I90" s="21"/>
      <c r="J90" s="92"/>
      <c r="K90" s="107">
        <v>1.5666246321984028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112.41331471423536</v>
      </c>
      <c r="D92" s="105">
        <v>71.410996216897857</v>
      </c>
      <c r="E92" s="105">
        <v>71.410996216897857</v>
      </c>
      <c r="F92" s="106">
        <v>-41.002318497337498</v>
      </c>
      <c r="G92" s="105">
        <v>80.596780128794848</v>
      </c>
      <c r="H92" s="106">
        <v>-9.1857839118969906</v>
      </c>
      <c r="I92" s="21">
        <v>-0.3647461032669399</v>
      </c>
      <c r="J92" s="92">
        <v>-0.11397209537673803</v>
      </c>
      <c r="K92" s="107">
        <v>71.410996216897857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56.832753296041226</v>
      </c>
      <c r="D93" s="108">
        <v>7.0349397490579326</v>
      </c>
      <c r="E93" s="108">
        <v>7.0349397490579326</v>
      </c>
      <c r="F93" s="109">
        <v>-49.797813546983292</v>
      </c>
      <c r="G93" s="108">
        <v>10.883518986293428</v>
      </c>
      <c r="H93" s="109">
        <v>-3.8485792372354952</v>
      </c>
      <c r="I93" s="20">
        <v>-0.87621680560832582</v>
      </c>
      <c r="J93" s="86">
        <v>-0.35361533728956129</v>
      </c>
      <c r="K93" s="110">
        <v>7.0349397490579326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140.07535839671172</v>
      </c>
      <c r="D94" s="113">
        <v>90.605069356872633</v>
      </c>
      <c r="E94" s="113">
        <v>90.605069356872633</v>
      </c>
      <c r="F94" s="119">
        <v>-49.470289039839088</v>
      </c>
      <c r="G94" s="113">
        <v>114.78923029745475</v>
      </c>
      <c r="H94" s="119">
        <v>-24.184160940582117</v>
      </c>
      <c r="I94" s="25">
        <v>-0.35316910558767067</v>
      </c>
      <c r="J94" s="120">
        <v>-0.21068318759445814</v>
      </c>
      <c r="K94" s="115">
        <v>90.605069356872619</v>
      </c>
      <c r="L94" s="119">
        <v>1.4210854715202004E-14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1622301.8847966997</v>
      </c>
      <c r="D95" s="84">
        <v>1163371.6200000001</v>
      </c>
      <c r="E95" s="84">
        <v>1163371.6200000001</v>
      </c>
      <c r="F95" s="118">
        <v>-458930.26479669975</v>
      </c>
      <c r="G95" s="84">
        <v>874432.51</v>
      </c>
      <c r="H95" s="118">
        <v>288939.1100000001</v>
      </c>
      <c r="I95" s="20">
        <v>-0.2828883262095272</v>
      </c>
      <c r="J95" s="86">
        <v>0.33043042967375502</v>
      </c>
      <c r="K95" s="87">
        <v>1163371.6200000001</v>
      </c>
      <c r="L95" s="118">
        <v>-2.0372681319713593E-10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1291901.5038894734</v>
      </c>
      <c r="D96" s="90">
        <v>914535.91999999993</v>
      </c>
      <c r="E96" s="90">
        <v>914535.91999999993</v>
      </c>
      <c r="F96" s="91">
        <v>-377365.58388947346</v>
      </c>
      <c r="G96" s="90">
        <v>709401.05</v>
      </c>
      <c r="H96" s="91">
        <v>205134.86999999988</v>
      </c>
      <c r="I96" s="21">
        <v>-0.2921008937239834</v>
      </c>
      <c r="J96" s="92">
        <v>0.28916629035155772</v>
      </c>
      <c r="K96" s="93">
        <v>914535.92000000016</v>
      </c>
      <c r="L96" s="91">
        <v>-2.3283064365386963E-10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204028.32309890058</v>
      </c>
      <c r="D97" s="90">
        <v>160993.06</v>
      </c>
      <c r="E97" s="90">
        <v>160993.06</v>
      </c>
      <c r="F97" s="91">
        <v>-43035.263098900585</v>
      </c>
      <c r="G97" s="90">
        <v>88115.75</v>
      </c>
      <c r="H97" s="91">
        <v>72877.31</v>
      </c>
      <c r="I97" s="21">
        <v>-0.21092788709555632</v>
      </c>
      <c r="J97" s="92">
        <v>0.82706337970226662</v>
      </c>
      <c r="K97" s="93">
        <v>160993.05999999997</v>
      </c>
      <c r="L97" s="91">
        <v>2.9103830456733704E-11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126372.05780832577</v>
      </c>
      <c r="D98" s="90">
        <v>87842.640000000014</v>
      </c>
      <c r="E98" s="90">
        <v>87842.640000000014</v>
      </c>
      <c r="F98" s="91">
        <v>-38529.417808325758</v>
      </c>
      <c r="G98" s="90">
        <v>76915.709999999992</v>
      </c>
      <c r="H98" s="91">
        <v>10926.930000000022</v>
      </c>
      <c r="I98" s="21">
        <v>-0.30488874262667365</v>
      </c>
      <c r="J98" s="92">
        <v>0.14206369544011266</v>
      </c>
      <c r="K98" s="93">
        <v>87842.640000000014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23370</v>
      </c>
      <c r="D100" s="90">
        <v>23370</v>
      </c>
      <c r="E100" s="90">
        <v>23370</v>
      </c>
      <c r="F100" s="91">
        <v>0</v>
      </c>
      <c r="G100" s="90">
        <v>23370</v>
      </c>
      <c r="H100" s="91">
        <v>0</v>
      </c>
      <c r="I100" s="96"/>
      <c r="J100" s="97"/>
      <c r="K100" s="93">
        <v>23370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12195</v>
      </c>
      <c r="D101" s="90">
        <v>11141</v>
      </c>
      <c r="E101" s="90">
        <v>11141</v>
      </c>
      <c r="F101" s="91">
        <v>-1054</v>
      </c>
      <c r="G101" s="90">
        <v>8749</v>
      </c>
      <c r="H101" s="91">
        <v>2392</v>
      </c>
      <c r="I101" s="96"/>
      <c r="J101" s="97"/>
      <c r="K101" s="93">
        <v>11141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0.52182284980744542</v>
      </c>
      <c r="D102" s="86">
        <v>0.47672229353872486</v>
      </c>
      <c r="E102" s="86">
        <v>0.47672229353872486</v>
      </c>
      <c r="F102" s="100">
        <v>-4.510055626872056E-2</v>
      </c>
      <c r="G102" s="86">
        <v>0.3743688489516474</v>
      </c>
      <c r="H102" s="100">
        <v>0.10235344458707746</v>
      </c>
      <c r="I102" s="20">
        <v>-8.6428864288642826E-2</v>
      </c>
      <c r="J102" s="86">
        <v>0.27340267459138179</v>
      </c>
      <c r="K102" s="101">
        <v>0.47672229353872486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21396.144605000001</v>
      </c>
      <c r="D104" s="90">
        <v>17123</v>
      </c>
      <c r="E104" s="90">
        <v>17123</v>
      </c>
      <c r="F104" s="91">
        <v>-4273.1446050000013</v>
      </c>
      <c r="G104" s="90">
        <v>12432</v>
      </c>
      <c r="H104" s="91">
        <v>4691</v>
      </c>
      <c r="I104" s="21"/>
      <c r="J104" s="92"/>
      <c r="K104" s="93">
        <v>17123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1.7545014026240264</v>
      </c>
      <c r="D105" s="105">
        <v>1.5369356431200072</v>
      </c>
      <c r="E105" s="105">
        <v>1.5369356431200072</v>
      </c>
      <c r="F105" s="106">
        <v>-0.21756575950401924</v>
      </c>
      <c r="G105" s="105">
        <v>1.420962395702366</v>
      </c>
      <c r="H105" s="106">
        <v>0.11597324741764115</v>
      </c>
      <c r="I105" s="21"/>
      <c r="J105" s="92"/>
      <c r="K105" s="107">
        <v>1.5369356431200072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105.93698268876371</v>
      </c>
      <c r="D107" s="105">
        <v>82.087417646530824</v>
      </c>
      <c r="E107" s="105">
        <v>82.087417646530824</v>
      </c>
      <c r="F107" s="106">
        <v>-23.849565042232882</v>
      </c>
      <c r="G107" s="105">
        <v>81.08367241970511</v>
      </c>
      <c r="H107" s="106">
        <v>1.0037452268257141</v>
      </c>
      <c r="I107" s="21">
        <v>-0.22512973691445815</v>
      </c>
      <c r="J107" s="92">
        <v>1.2379128829169472E-2</v>
      </c>
      <c r="K107" s="107">
        <v>82.087417646530852</v>
      </c>
      <c r="L107" s="106">
        <v>-2.8421709430404007E-14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55.280338206652694</v>
      </c>
      <c r="D108" s="108">
        <v>39.132902011125374</v>
      </c>
      <c r="E108" s="108">
        <v>39.132902011125374</v>
      </c>
      <c r="F108" s="109">
        <v>-16.14743619552732</v>
      </c>
      <c r="G108" s="108">
        <v>30.355201112537443</v>
      </c>
      <c r="H108" s="109">
        <v>8.7777008985879306</v>
      </c>
      <c r="I108" s="20">
        <v>-0.2921008937239834</v>
      </c>
      <c r="J108" s="86">
        <v>0.28916629035155772</v>
      </c>
      <c r="K108" s="110">
        <v>39.132902011125381</v>
      </c>
      <c r="L108" s="109">
        <v>-7.1054273576010019E-15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133.03008485417791</v>
      </c>
      <c r="D109" s="113">
        <v>104.42254914280586</v>
      </c>
      <c r="E109" s="113">
        <v>104.42254914280586</v>
      </c>
      <c r="F109" s="119">
        <v>-28.607535711372051</v>
      </c>
      <c r="G109" s="113">
        <v>99.946566464738822</v>
      </c>
      <c r="H109" s="119">
        <v>4.4759826780670409</v>
      </c>
      <c r="I109" s="25">
        <v>-0.21504560974106313</v>
      </c>
      <c r="J109" s="120">
        <v>4.4783756324897617E-2</v>
      </c>
      <c r="K109" s="115">
        <v>104.42254914280586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2155210.1099343579</v>
      </c>
      <c r="D110" s="123">
        <v>1910577.7599999998</v>
      </c>
      <c r="E110" s="123">
        <v>1910577.7599999998</v>
      </c>
      <c r="F110" s="118">
        <v>-244632.34993435827</v>
      </c>
      <c r="G110" s="123">
        <v>1563672.4399999997</v>
      </c>
      <c r="H110" s="118">
        <v>346905.32000000007</v>
      </c>
      <c r="I110" s="59">
        <v>-0.11350742501008826</v>
      </c>
      <c r="J110" s="124">
        <v>0.22185293487682123</v>
      </c>
      <c r="K110" s="125">
        <v>1910577.7600000002</v>
      </c>
      <c r="L110" s="118">
        <v>-4.0745362639427185E-10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1702160.9364</v>
      </c>
      <c r="D111" s="90">
        <v>1556804.8899999997</v>
      </c>
      <c r="E111" s="90">
        <v>1556804.8899999997</v>
      </c>
      <c r="F111" s="91">
        <v>-145356.04640000034</v>
      </c>
      <c r="G111" s="90">
        <v>1244301.93</v>
      </c>
      <c r="H111" s="91">
        <v>312502.95999999973</v>
      </c>
      <c r="I111" s="21">
        <v>-8.5395007776069898E-2</v>
      </c>
      <c r="J111" s="92">
        <v>0.2511472115132054</v>
      </c>
      <c r="K111" s="93">
        <v>1556804.8900000001</v>
      </c>
      <c r="L111" s="91">
        <v>-4.6566128730773926E-10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299693.1527351496</v>
      </c>
      <c r="D112" s="90">
        <v>242955.75999999998</v>
      </c>
      <c r="E112" s="90">
        <v>242955.75999999998</v>
      </c>
      <c r="F112" s="91">
        <v>-56737.392735149624</v>
      </c>
      <c r="G112" s="90">
        <v>213803.63999999998</v>
      </c>
      <c r="H112" s="91">
        <v>29152.119999999995</v>
      </c>
      <c r="I112" s="21">
        <v>-0.18931828177366017</v>
      </c>
      <c r="J112" s="92">
        <v>0.13634997046822961</v>
      </c>
      <c r="K112" s="93">
        <v>242955.75999999998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153356.02079920837</v>
      </c>
      <c r="D113" s="90">
        <v>110817.11000000007</v>
      </c>
      <c r="E113" s="90">
        <v>110817.11000000007</v>
      </c>
      <c r="F113" s="91">
        <v>-42538.910799208301</v>
      </c>
      <c r="G113" s="90">
        <v>105566.86999999998</v>
      </c>
      <c r="H113" s="91">
        <v>5250.2400000000926</v>
      </c>
      <c r="I113" s="21">
        <v>-0.27738663651755291</v>
      </c>
      <c r="J113" s="92">
        <v>4.9733784851252016E-2</v>
      </c>
      <c r="K113" s="93">
        <v>110817.11000000002</v>
      </c>
      <c r="L113" s="91">
        <v>5.8207660913467407E-11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24149</v>
      </c>
      <c r="D115" s="90">
        <v>24149</v>
      </c>
      <c r="E115" s="90">
        <v>24149</v>
      </c>
      <c r="F115" s="91">
        <v>0</v>
      </c>
      <c r="G115" s="90">
        <v>24149</v>
      </c>
      <c r="H115" s="91">
        <v>0</v>
      </c>
      <c r="I115" s="96"/>
      <c r="J115" s="97"/>
      <c r="K115" s="93">
        <v>24149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18715</v>
      </c>
      <c r="D116" s="90">
        <v>16847</v>
      </c>
      <c r="E116" s="90">
        <v>16847</v>
      </c>
      <c r="F116" s="91">
        <v>-1868</v>
      </c>
      <c r="G116" s="90">
        <v>14848</v>
      </c>
      <c r="H116" s="91">
        <v>1999</v>
      </c>
      <c r="I116" s="96"/>
      <c r="J116" s="97"/>
      <c r="K116" s="93">
        <v>16847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0.77498033044846582</v>
      </c>
      <c r="D117" s="86">
        <v>0.6976272309412398</v>
      </c>
      <c r="E117" s="86">
        <v>0.6976272309412398</v>
      </c>
      <c r="F117" s="100">
        <v>-7.735309950722602E-2</v>
      </c>
      <c r="G117" s="86">
        <v>0.61484947616878549</v>
      </c>
      <c r="H117" s="100">
        <v>8.2777754772454304E-2</v>
      </c>
      <c r="I117" s="20">
        <v>-9.9812984237242941E-2</v>
      </c>
      <c r="J117" s="86">
        <v>0.1346309267241379</v>
      </c>
      <c r="K117" s="101">
        <v>0.6976272309412398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33539.604844000001</v>
      </c>
      <c r="D119" s="90">
        <v>26879</v>
      </c>
      <c r="E119" s="90">
        <v>26879</v>
      </c>
      <c r="F119" s="91">
        <v>-6660.6048440000013</v>
      </c>
      <c r="G119" s="90">
        <v>23498</v>
      </c>
      <c r="H119" s="91">
        <v>3381</v>
      </c>
      <c r="I119" s="21"/>
      <c r="J119" s="92"/>
      <c r="K119" s="93">
        <v>26879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1.7921242235639863</v>
      </c>
      <c r="D120" s="105">
        <v>1.5954769395144537</v>
      </c>
      <c r="E120" s="105">
        <v>1.5954769395144537</v>
      </c>
      <c r="F120" s="106">
        <v>-0.19664728404953258</v>
      </c>
      <c r="G120" s="105">
        <v>1.5825700431034482</v>
      </c>
      <c r="H120" s="106">
        <v>1.2906896411005508E-2</v>
      </c>
      <c r="I120" s="21"/>
      <c r="J120" s="92"/>
      <c r="K120" s="107">
        <v>1.5954769395144537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90.951693101790013</v>
      </c>
      <c r="D122" s="105">
        <v>92.408434142577292</v>
      </c>
      <c r="E122" s="105">
        <v>92.408434142577292</v>
      </c>
      <c r="F122" s="106">
        <v>1.4567410407872785</v>
      </c>
      <c r="G122" s="105">
        <v>83.802662311422409</v>
      </c>
      <c r="H122" s="106">
        <v>8.6057718311548825</v>
      </c>
      <c r="I122" s="21">
        <v>1.6016645662186191E-2</v>
      </c>
      <c r="J122" s="92">
        <v>0.10269091212370585</v>
      </c>
      <c r="K122" s="107">
        <v>92.40843414257732</v>
      </c>
      <c r="L122" s="106">
        <v>-2.8421709430404007E-14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70.485773174872662</v>
      </c>
      <c r="D123" s="108">
        <v>64.46664002650212</v>
      </c>
      <c r="E123" s="108">
        <v>64.46664002650212</v>
      </c>
      <c r="F123" s="109">
        <v>-6.0191331483705426</v>
      </c>
      <c r="G123" s="108">
        <v>51.526023023727689</v>
      </c>
      <c r="H123" s="109">
        <v>12.940617002774431</v>
      </c>
      <c r="I123" s="20">
        <v>-8.5395007776069787E-2</v>
      </c>
      <c r="J123" s="86">
        <v>0.2511472115132054</v>
      </c>
      <c r="K123" s="110">
        <v>64.466640026502134</v>
      </c>
      <c r="L123" s="109">
        <v>-1.4210854715202004E-14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115.1595036032251</v>
      </c>
      <c r="D124" s="113">
        <v>113.40759541758175</v>
      </c>
      <c r="E124" s="113">
        <v>113.40759541758175</v>
      </c>
      <c r="F124" s="119">
        <v>-1.7519081856433587</v>
      </c>
      <c r="G124" s="113">
        <v>105.31199084051723</v>
      </c>
      <c r="H124" s="119">
        <v>8.0956045770645204</v>
      </c>
      <c r="I124" s="25">
        <v>-1.5212884137460803E-2</v>
      </c>
      <c r="J124" s="120">
        <v>7.6872581293466968E-2</v>
      </c>
      <c r="K124" s="115">
        <v>113.40759541758177</v>
      </c>
      <c r="L124" s="119">
        <v>-2.8421709430404007E-14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2381502.0694493591</v>
      </c>
      <c r="D125" s="84">
        <v>2506462.5700000003</v>
      </c>
      <c r="E125" s="84">
        <v>2506462.5700000003</v>
      </c>
      <c r="F125" s="118">
        <v>124960.50055064098</v>
      </c>
      <c r="G125" s="84">
        <v>1801122.29</v>
      </c>
      <c r="H125" s="118">
        <v>705340.28000000026</v>
      </c>
      <c r="I125" s="20">
        <v>5.2471296226727304E-2</v>
      </c>
      <c r="J125" s="86">
        <v>0.39161154348936522</v>
      </c>
      <c r="K125" s="87">
        <v>2506462.5700000003</v>
      </c>
      <c r="L125" s="118">
        <v>-2.3283064365386963E-10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1847079.2604999999</v>
      </c>
      <c r="D126" s="90">
        <v>1983446.22</v>
      </c>
      <c r="E126" s="90">
        <v>1983446.22</v>
      </c>
      <c r="F126" s="91">
        <v>136366.95950000011</v>
      </c>
      <c r="G126" s="90">
        <v>1363749.55</v>
      </c>
      <c r="H126" s="91">
        <v>619696.66999999993</v>
      </c>
      <c r="I126" s="21">
        <v>7.3828428706998794E-2</v>
      </c>
      <c r="J126" s="92">
        <v>0.45440650741186306</v>
      </c>
      <c r="K126" s="93">
        <v>1983446.2200000004</v>
      </c>
      <c r="L126" s="91">
        <v>-4.6566128730773926E-10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332231.37870201841</v>
      </c>
      <c r="D127" s="90">
        <v>352459.59000000008</v>
      </c>
      <c r="E127" s="90">
        <v>352459.59000000008</v>
      </c>
      <c r="F127" s="91">
        <v>20228.211297981674</v>
      </c>
      <c r="G127" s="90">
        <v>246664.71</v>
      </c>
      <c r="H127" s="91">
        <v>105794.88000000009</v>
      </c>
      <c r="I127" s="21">
        <v>6.0885914440142574E-2</v>
      </c>
      <c r="J127" s="92">
        <v>0.42890156439484217</v>
      </c>
      <c r="K127" s="93">
        <v>352459.58999999991</v>
      </c>
      <c r="L127" s="91">
        <v>1.7462298274040222E-10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202191.43024734085</v>
      </c>
      <c r="D128" s="90">
        <v>170556.76000000004</v>
      </c>
      <c r="E128" s="90">
        <v>170556.76000000004</v>
      </c>
      <c r="F128" s="91">
        <v>-31634.670247340808</v>
      </c>
      <c r="G128" s="90">
        <v>190708.03</v>
      </c>
      <c r="H128" s="91">
        <v>-20151.26999999996</v>
      </c>
      <c r="I128" s="21">
        <v>-0.1564590062429555</v>
      </c>
      <c r="J128" s="92">
        <v>-0.10566555587617343</v>
      </c>
      <c r="K128" s="93">
        <v>170556.75999999998</v>
      </c>
      <c r="L128" s="91">
        <v>5.8207660913467407E-11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24149</v>
      </c>
      <c r="D130" s="90">
        <v>24149</v>
      </c>
      <c r="E130" s="90">
        <v>24149</v>
      </c>
      <c r="F130" s="91">
        <v>0</v>
      </c>
      <c r="G130" s="90">
        <v>24149</v>
      </c>
      <c r="H130" s="91">
        <v>0</v>
      </c>
      <c r="I130" s="96"/>
      <c r="J130" s="97"/>
      <c r="K130" s="93">
        <v>24149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19990</v>
      </c>
      <c r="D131" s="90">
        <v>20962</v>
      </c>
      <c r="E131" s="90">
        <v>20962</v>
      </c>
      <c r="F131" s="91">
        <v>972</v>
      </c>
      <c r="G131" s="90">
        <v>15902</v>
      </c>
      <c r="H131" s="91">
        <v>5060</v>
      </c>
      <c r="I131" s="96"/>
      <c r="J131" s="97"/>
      <c r="K131" s="93">
        <v>20962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0.82777754772454348</v>
      </c>
      <c r="D132" s="86">
        <v>0.8680276616008944</v>
      </c>
      <c r="E132" s="86">
        <v>0.8680276616008944</v>
      </c>
      <c r="F132" s="100">
        <v>4.0250113876350913E-2</v>
      </c>
      <c r="G132" s="86">
        <v>0.65849517578367633</v>
      </c>
      <c r="H132" s="100">
        <v>0.20953248581721806</v>
      </c>
      <c r="I132" s="20">
        <v>4.8624312156077876E-2</v>
      </c>
      <c r="J132" s="86">
        <v>0.31819896868318454</v>
      </c>
      <c r="K132" s="101">
        <v>0.8680276616008944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35266.894891999997</v>
      </c>
      <c r="D134" s="90">
        <v>32988</v>
      </c>
      <c r="E134" s="90">
        <v>32988</v>
      </c>
      <c r="F134" s="91">
        <v>-2278.8948919999966</v>
      </c>
      <c r="G134" s="90">
        <v>25199</v>
      </c>
      <c r="H134" s="91">
        <v>7789</v>
      </c>
      <c r="I134" s="21"/>
      <c r="J134" s="92"/>
      <c r="K134" s="93">
        <v>32988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1.7642268580290144</v>
      </c>
      <c r="D135" s="105">
        <v>1.5737047991603854</v>
      </c>
      <c r="E135" s="105">
        <v>1.5737047991603854</v>
      </c>
      <c r="F135" s="106">
        <v>-0.19052205886862894</v>
      </c>
      <c r="G135" s="105">
        <v>1.5846434410765942</v>
      </c>
      <c r="H135" s="106">
        <v>-1.0938641916208747E-2</v>
      </c>
      <c r="I135" s="21"/>
      <c r="J135" s="92"/>
      <c r="K135" s="107">
        <v>1.5737047991603854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92.400163106553265</v>
      </c>
      <c r="D137" s="105">
        <v>94.621039022993983</v>
      </c>
      <c r="E137" s="105">
        <v>94.621039022993983</v>
      </c>
      <c r="F137" s="106">
        <v>2.2208759164407184</v>
      </c>
      <c r="G137" s="105">
        <v>85.759624575525095</v>
      </c>
      <c r="H137" s="106">
        <v>8.8614144474688885</v>
      </c>
      <c r="I137" s="21">
        <v>2.4035411213286118E-2</v>
      </c>
      <c r="J137" s="92">
        <v>0.1033285125877037</v>
      </c>
      <c r="K137" s="107">
        <v>94.621039022994012</v>
      </c>
      <c r="L137" s="106">
        <v>-2.8421709430404007E-14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76.486780425690498</v>
      </c>
      <c r="D138" s="108">
        <v>82.133679241376456</v>
      </c>
      <c r="E138" s="108">
        <v>82.133679241376456</v>
      </c>
      <c r="F138" s="109">
        <v>5.6468988156859581</v>
      </c>
      <c r="G138" s="108">
        <v>56.472299060002484</v>
      </c>
      <c r="H138" s="109">
        <v>25.661380181373971</v>
      </c>
      <c r="I138" s="20">
        <v>7.3828428706998794E-2</v>
      </c>
      <c r="J138" s="86">
        <v>0.45440650741186306</v>
      </c>
      <c r="K138" s="110">
        <v>82.13367924137647</v>
      </c>
      <c r="L138" s="109">
        <v>-1.4210854715202004E-14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119.13467080787188</v>
      </c>
      <c r="D139" s="113">
        <v>119.57172836561398</v>
      </c>
      <c r="E139" s="113">
        <v>119.57172836561398</v>
      </c>
      <c r="F139" s="119">
        <v>0.43705755774209365</v>
      </c>
      <c r="G139" s="113">
        <v>113.26388441705446</v>
      </c>
      <c r="H139" s="119">
        <v>6.3078439485595226</v>
      </c>
      <c r="I139" s="25">
        <v>3.6686008764563738E-3</v>
      </c>
      <c r="J139" s="120">
        <v>5.5691573541069017E-2</v>
      </c>
      <c r="K139" s="115">
        <v>119.57172836561398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2634926.1759935208</v>
      </c>
      <c r="D140" s="84">
        <v>2296484.5799999996</v>
      </c>
      <c r="E140" s="84">
        <v>2296484.58</v>
      </c>
      <c r="F140" s="118">
        <v>-338441.59599352092</v>
      </c>
      <c r="G140" s="84">
        <v>1864506.6700000002</v>
      </c>
      <c r="H140" s="118">
        <v>431977.90999999992</v>
      </c>
      <c r="I140" s="20">
        <v>-0.12844443198333955</v>
      </c>
      <c r="J140" s="86">
        <v>0.2316848295318783</v>
      </c>
      <c r="K140" s="87">
        <v>2296484.58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1969112.4291000001</v>
      </c>
      <c r="D141" s="90">
        <v>1712160.0299999998</v>
      </c>
      <c r="E141" s="90">
        <v>1712160.0299999998</v>
      </c>
      <c r="F141" s="91">
        <v>-256952.39910000027</v>
      </c>
      <c r="G141" s="90">
        <v>1392188.57</v>
      </c>
      <c r="H141" s="91">
        <v>319971.45999999973</v>
      </c>
      <c r="I141" s="21">
        <v>-0.1304914820010773</v>
      </c>
      <c r="J141" s="92">
        <v>0.22983341976439275</v>
      </c>
      <c r="K141" s="93">
        <v>1712160.0299999998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365838.23534141999</v>
      </c>
      <c r="D142" s="90">
        <v>371932.5</v>
      </c>
      <c r="E142" s="90">
        <v>371932.5</v>
      </c>
      <c r="F142" s="91">
        <v>6094.2646585800103</v>
      </c>
      <c r="G142" s="90">
        <v>321813.91000000009</v>
      </c>
      <c r="H142" s="91">
        <v>50118.589999999909</v>
      </c>
      <c r="I142" s="21">
        <v>1.6658358995451872E-2</v>
      </c>
      <c r="J142" s="92">
        <v>0.15573779890372008</v>
      </c>
      <c r="K142" s="93">
        <v>371932.50000000006</v>
      </c>
      <c r="L142" s="91">
        <v>-5.8207660913467407E-11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299975.51155210065</v>
      </c>
      <c r="D143" s="90">
        <v>212392.05</v>
      </c>
      <c r="E143" s="90">
        <v>212392.05</v>
      </c>
      <c r="F143" s="91">
        <v>-87583.461552100664</v>
      </c>
      <c r="G143" s="90">
        <v>150504.19</v>
      </c>
      <c r="H143" s="91">
        <v>61887.859999999986</v>
      </c>
      <c r="I143" s="21">
        <v>-0.29196870470838054</v>
      </c>
      <c r="J143" s="92">
        <v>0.41120356848536899</v>
      </c>
      <c r="K143" s="93">
        <v>212392.04999999993</v>
      </c>
      <c r="L143" s="91">
        <v>5.8207660913467407E-11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23370</v>
      </c>
      <c r="D145" s="90">
        <v>23370</v>
      </c>
      <c r="E145" s="90">
        <v>23370</v>
      </c>
      <c r="F145" s="91">
        <v>0</v>
      </c>
      <c r="G145" s="90">
        <v>23370</v>
      </c>
      <c r="H145" s="91">
        <v>0</v>
      </c>
      <c r="I145" s="96"/>
      <c r="J145" s="97"/>
      <c r="K145" s="93">
        <v>23370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19449</v>
      </c>
      <c r="D146" s="90">
        <v>18536</v>
      </c>
      <c r="E146" s="90">
        <v>18536</v>
      </c>
      <c r="F146" s="91">
        <v>-913</v>
      </c>
      <c r="G146" s="90">
        <v>16298</v>
      </c>
      <c r="H146" s="91">
        <v>2238</v>
      </c>
      <c r="I146" s="96"/>
      <c r="J146" s="97"/>
      <c r="K146" s="93">
        <v>18536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0.83222079589216946</v>
      </c>
      <c r="D147" s="86">
        <v>0.79315361574668375</v>
      </c>
      <c r="E147" s="86">
        <v>0.79315361574668375</v>
      </c>
      <c r="F147" s="100">
        <v>-3.9067180145485714E-2</v>
      </c>
      <c r="G147" s="86">
        <v>0.6973898160034232</v>
      </c>
      <c r="H147" s="100">
        <v>9.5763799743260547E-2</v>
      </c>
      <c r="I147" s="20">
        <v>-4.6943287572625891E-2</v>
      </c>
      <c r="J147" s="86">
        <v>0.13731746226530861</v>
      </c>
      <c r="K147" s="101">
        <v>0.79315361574668375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29501.197637999998</v>
      </c>
      <c r="D149" s="90">
        <v>27116</v>
      </c>
      <c r="E149" s="90">
        <v>27116</v>
      </c>
      <c r="F149" s="91">
        <v>-2385.1976379999978</v>
      </c>
      <c r="G149" s="90">
        <v>24681</v>
      </c>
      <c r="H149" s="91">
        <v>2435</v>
      </c>
      <c r="I149" s="21"/>
      <c r="J149" s="92"/>
      <c r="K149" s="93">
        <v>27116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1.5168490738855467</v>
      </c>
      <c r="D150" s="105">
        <v>1.4628830384117393</v>
      </c>
      <c r="E150" s="105">
        <v>1.4628830384117393</v>
      </c>
      <c r="F150" s="106">
        <v>-5.3966035473807406E-2</v>
      </c>
      <c r="G150" s="105">
        <v>1.5143575898883299</v>
      </c>
      <c r="H150" s="106">
        <v>-5.1474551476590635E-2</v>
      </c>
      <c r="I150" s="21"/>
      <c r="J150" s="92"/>
      <c r="K150" s="107">
        <v>1.4628830384117393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101.24491897269783</v>
      </c>
      <c r="D152" s="105">
        <v>92.369444864048333</v>
      </c>
      <c r="E152" s="105">
        <v>92.369444864048333</v>
      </c>
      <c r="F152" s="106">
        <v>-8.8754741086494988</v>
      </c>
      <c r="G152" s="105">
        <v>85.420822800343601</v>
      </c>
      <c r="H152" s="106">
        <v>6.9486220637047325</v>
      </c>
      <c r="I152" s="21">
        <v>-8.7663402753504149E-2</v>
      </c>
      <c r="J152" s="92">
        <v>8.134576366638302E-2</v>
      </c>
      <c r="K152" s="107">
        <v>92.369444864048333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84.258127047496799</v>
      </c>
      <c r="D153" s="108">
        <v>73.263159178433881</v>
      </c>
      <c r="E153" s="108">
        <v>73.263159178433881</v>
      </c>
      <c r="F153" s="109">
        <v>-10.994967869062918</v>
      </c>
      <c r="G153" s="108">
        <v>59.571611895592646</v>
      </c>
      <c r="H153" s="109">
        <v>13.691547282841235</v>
      </c>
      <c r="I153" s="20">
        <v>-0.13049148200107741</v>
      </c>
      <c r="J153" s="86">
        <v>0.22983341976439275</v>
      </c>
      <c r="K153" s="110">
        <v>73.263159178433881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135.47874831577565</v>
      </c>
      <c r="D154" s="113">
        <v>123.89321212775138</v>
      </c>
      <c r="E154" s="113">
        <v>123.89321212775141</v>
      </c>
      <c r="F154" s="119">
        <v>-11.585536188024236</v>
      </c>
      <c r="G154" s="113">
        <v>114.40094919622041</v>
      </c>
      <c r="H154" s="119">
        <v>9.4922629315310019</v>
      </c>
      <c r="I154" s="25">
        <v>-8.5515524257874898E-2</v>
      </c>
      <c r="J154" s="120">
        <v>8.2973637878212658E-2</v>
      </c>
      <c r="K154" s="115">
        <v>123.89321212775141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2348788.6495357715</v>
      </c>
      <c r="D155" s="84">
        <v>2205272.5499999998</v>
      </c>
      <c r="E155" s="84">
        <v>2205272.5499999998</v>
      </c>
      <c r="F155" s="118">
        <v>-143516.09953577153</v>
      </c>
      <c r="G155" s="84">
        <v>1325696.54</v>
      </c>
      <c r="H155" s="118">
        <v>879576.00999999978</v>
      </c>
      <c r="I155" s="20">
        <v>-6.1102176887706361E-2</v>
      </c>
      <c r="J155" s="86">
        <v>0.66348216462871634</v>
      </c>
      <c r="K155" s="87">
        <v>2208272.5500000003</v>
      </c>
      <c r="L155" s="118">
        <v>-3000.0000000003783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1761767.6503999999</v>
      </c>
      <c r="D156" s="90">
        <v>1729615.5599999998</v>
      </c>
      <c r="E156" s="90">
        <v>1729615.5599999998</v>
      </c>
      <c r="F156" s="91">
        <v>-32152.090400000103</v>
      </c>
      <c r="G156" s="90">
        <v>932696.06</v>
      </c>
      <c r="H156" s="91">
        <v>796919.49999999977</v>
      </c>
      <c r="I156" s="21">
        <v>-1.8249903948855062E-2</v>
      </c>
      <c r="J156" s="92">
        <v>0.85442571720523808</v>
      </c>
      <c r="K156" s="93">
        <v>1729615.56</v>
      </c>
      <c r="L156" s="91">
        <v>-2.3283064365386963E-10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365295.3419131533</v>
      </c>
      <c r="D157" s="90">
        <v>376853.10999999993</v>
      </c>
      <c r="E157" s="90">
        <v>376853.10999999993</v>
      </c>
      <c r="F157" s="91">
        <v>11557.768086846627</v>
      </c>
      <c r="G157" s="90">
        <v>215055.97</v>
      </c>
      <c r="H157" s="91">
        <v>161797.13999999993</v>
      </c>
      <c r="I157" s="21">
        <v>3.1639516743672047E-2</v>
      </c>
      <c r="J157" s="92">
        <v>0.75234898152327467</v>
      </c>
      <c r="K157" s="93">
        <v>376853.11000000016</v>
      </c>
      <c r="L157" s="91">
        <v>-2.3283064365386963E-10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221725.65722261812</v>
      </c>
      <c r="D158" s="90">
        <v>98803.880000000048</v>
      </c>
      <c r="E158" s="90">
        <v>98803.880000000048</v>
      </c>
      <c r="F158" s="91">
        <v>-122921.77722261807</v>
      </c>
      <c r="G158" s="90">
        <v>177944.51</v>
      </c>
      <c r="H158" s="91">
        <v>-79140.629999999961</v>
      </c>
      <c r="I158" s="21">
        <v>-0.55438679836317517</v>
      </c>
      <c r="J158" s="92">
        <v>-0.44474892762918039</v>
      </c>
      <c r="K158" s="93">
        <v>101803.87999999996</v>
      </c>
      <c r="L158" s="91">
        <v>-2999.9999999999127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24149</v>
      </c>
      <c r="D160" s="90">
        <v>24149</v>
      </c>
      <c r="E160" s="90">
        <v>24149</v>
      </c>
      <c r="F160" s="91">
        <v>0</v>
      </c>
      <c r="G160" s="90">
        <v>24149</v>
      </c>
      <c r="H160" s="91">
        <v>0</v>
      </c>
      <c r="I160" s="96"/>
      <c r="J160" s="97"/>
      <c r="K160" s="93">
        <v>24149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19021</v>
      </c>
      <c r="D161" s="90">
        <v>18674</v>
      </c>
      <c r="E161" s="90">
        <v>18674</v>
      </c>
      <c r="F161" s="91">
        <v>-347</v>
      </c>
      <c r="G161" s="90">
        <v>11266</v>
      </c>
      <c r="H161" s="91">
        <v>7408</v>
      </c>
      <c r="I161" s="96"/>
      <c r="J161" s="97"/>
      <c r="K161" s="93">
        <v>18292</v>
      </c>
      <c r="L161" s="91">
        <v>382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0.78765166259472441</v>
      </c>
      <c r="D162" s="86">
        <v>0.77328253757919585</v>
      </c>
      <c r="E162" s="86">
        <v>0.77328253757919585</v>
      </c>
      <c r="F162" s="100">
        <v>-1.4369125015528561E-2</v>
      </c>
      <c r="G162" s="86">
        <v>0.46652035280964016</v>
      </c>
      <c r="H162" s="100">
        <v>0.30676218476955569</v>
      </c>
      <c r="I162" s="20">
        <v>-1.8242994584932393E-2</v>
      </c>
      <c r="J162" s="86">
        <v>0.65755370140244995</v>
      </c>
      <c r="K162" s="101">
        <v>0.75746407718746123</v>
      </c>
      <c r="L162" s="100">
        <v>1.5818460391734623E-2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32167.897555</v>
      </c>
      <c r="D164" s="90">
        <v>28504</v>
      </c>
      <c r="E164" s="90">
        <v>28504</v>
      </c>
      <c r="F164" s="91">
        <v>-3663.8975549999996</v>
      </c>
      <c r="G164" s="90">
        <v>16655</v>
      </c>
      <c r="H164" s="91">
        <v>11849</v>
      </c>
      <c r="I164" s="21"/>
      <c r="J164" s="92"/>
      <c r="K164" s="93">
        <v>27843</v>
      </c>
      <c r="L164" s="91">
        <v>661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1.6911780429525261</v>
      </c>
      <c r="D165" s="105">
        <v>1.5264003427225019</v>
      </c>
      <c r="E165" s="105">
        <v>1.5264003427225019</v>
      </c>
      <c r="F165" s="106">
        <v>-0.16477770023002414</v>
      </c>
      <c r="G165" s="105">
        <v>1.4783419137227054</v>
      </c>
      <c r="H165" s="106">
        <v>4.805842899979651E-2</v>
      </c>
      <c r="I165" s="21"/>
      <c r="J165" s="92"/>
      <c r="K165" s="107">
        <v>1.5221408265908594</v>
      </c>
      <c r="L165" s="106">
        <v>4.2595161316425489E-3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92.622241228116295</v>
      </c>
      <c r="D167" s="105">
        <v>92.621589375602426</v>
      </c>
      <c r="E167" s="105">
        <v>92.621589375602426</v>
      </c>
      <c r="F167" s="106">
        <v>-6.5185251386878917E-4</v>
      </c>
      <c r="G167" s="105">
        <v>82.788572696609265</v>
      </c>
      <c r="H167" s="106">
        <v>9.833016678993161</v>
      </c>
      <c r="I167" s="21">
        <v>-7.0377536239840666E-6</v>
      </c>
      <c r="J167" s="92">
        <v>0.1187726320035456</v>
      </c>
      <c r="K167" s="107">
        <v>94.555847364968301</v>
      </c>
      <c r="L167" s="106">
        <v>-1.9342579893658751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72.95406229657543</v>
      </c>
      <c r="D168" s="108">
        <v>71.622657666984139</v>
      </c>
      <c r="E168" s="108">
        <v>71.622657666984139</v>
      </c>
      <c r="F168" s="109">
        <v>-1.3314046295912902</v>
      </c>
      <c r="G168" s="108">
        <v>38.622554143028701</v>
      </c>
      <c r="H168" s="109">
        <v>33.000103523955438</v>
      </c>
      <c r="I168" s="20">
        <v>-1.8249903948855062E-2</v>
      </c>
      <c r="J168" s="86">
        <v>0.85442571720523808</v>
      </c>
      <c r="K168" s="110">
        <v>71.622657666984139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123.48397295282957</v>
      </c>
      <c r="D169" s="113">
        <v>118.09320713291206</v>
      </c>
      <c r="E169" s="113">
        <v>118.09320713291206</v>
      </c>
      <c r="F169" s="119">
        <v>-5.3907658199175188</v>
      </c>
      <c r="G169" s="113">
        <v>117.6723362329132</v>
      </c>
      <c r="H169" s="119">
        <v>0.42087089999886018</v>
      </c>
      <c r="I169" s="25">
        <v>-4.3655591013230244E-2</v>
      </c>
      <c r="J169" s="120">
        <v>3.5766341815957059E-3</v>
      </c>
      <c r="K169" s="115">
        <v>120.72340640717255</v>
      </c>
      <c r="L169" s="119">
        <v>-2.6301992742604909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2313098.8696858641</v>
      </c>
      <c r="D170" s="84">
        <v>1662720.2934587337</v>
      </c>
      <c r="E170" s="84">
        <v>1764003.5694503677</v>
      </c>
      <c r="F170" s="118">
        <v>-549095.3002354966</v>
      </c>
      <c r="G170" s="84">
        <v>22376.170000000002</v>
      </c>
      <c r="H170" s="118">
        <v>1741627.3994503678</v>
      </c>
      <c r="I170" s="20">
        <v>-0.23738514052798254</v>
      </c>
      <c r="J170" s="86">
        <v>77.834026084462508</v>
      </c>
      <c r="K170" s="87">
        <v>1890050.937082353</v>
      </c>
      <c r="L170" s="118">
        <v>-126047.36763198519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1711591.2834000001</v>
      </c>
      <c r="D171" s="90">
        <v>1221477.7200094245</v>
      </c>
      <c r="E171" s="90">
        <v>1243293.3252336448</v>
      </c>
      <c r="F171" s="91">
        <v>-468297.95816635527</v>
      </c>
      <c r="G171" s="90">
        <v>13522.310000000001</v>
      </c>
      <c r="H171" s="91">
        <v>1229771.0152336447</v>
      </c>
      <c r="I171" s="21">
        <v>-0.2736038461449174</v>
      </c>
      <c r="J171" s="92">
        <v>90.943856133578109</v>
      </c>
      <c r="K171" s="93">
        <v>1394293.463</v>
      </c>
      <c r="L171" s="91">
        <v>-151000.13776635518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348125.50277662004</v>
      </c>
      <c r="D172" s="90">
        <v>250754.55642818264</v>
      </c>
      <c r="E172" s="90">
        <v>289763.54972260527</v>
      </c>
      <c r="F172" s="91">
        <v>-58361.953054014768</v>
      </c>
      <c r="G172" s="90">
        <v>662.49000000000012</v>
      </c>
      <c r="H172" s="91">
        <v>289101.05972260528</v>
      </c>
      <c r="I172" s="21">
        <v>-0.16764630165996086</v>
      </c>
      <c r="J172" s="92">
        <v>436.38554502347995</v>
      </c>
      <c r="K172" s="93">
        <v>328260.36619999999</v>
      </c>
      <c r="L172" s="91">
        <v>-38496.816477394721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253382.08350924414</v>
      </c>
      <c r="D173" s="90">
        <v>190488.01702112658</v>
      </c>
      <c r="E173" s="90">
        <v>230946.69449411769</v>
      </c>
      <c r="F173" s="91">
        <v>-22435.38901512645</v>
      </c>
      <c r="G173" s="90">
        <v>8191.37</v>
      </c>
      <c r="H173" s="91">
        <v>222755.3244941177</v>
      </c>
      <c r="I173" s="21">
        <v>-8.8543707212463296E-2</v>
      </c>
      <c r="J173" s="92">
        <v>27.193903400056119</v>
      </c>
      <c r="K173" s="93">
        <v>167497.10788235298</v>
      </c>
      <c r="L173" s="91">
        <v>63449.586611764709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23370</v>
      </c>
      <c r="D175" s="90">
        <v>23370</v>
      </c>
      <c r="E175" s="90">
        <v>23370</v>
      </c>
      <c r="F175" s="91">
        <v>0</v>
      </c>
      <c r="G175" s="90">
        <v>23370</v>
      </c>
      <c r="H175" s="91">
        <v>0</v>
      </c>
      <c r="I175" s="96"/>
      <c r="J175" s="97"/>
      <c r="K175" s="93">
        <v>23370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18670</v>
      </c>
      <c r="D176" s="90">
        <v>14233</v>
      </c>
      <c r="E176" s="90">
        <v>14541</v>
      </c>
      <c r="F176" s="91">
        <v>-4129</v>
      </c>
      <c r="G176" s="90">
        <v>134</v>
      </c>
      <c r="H176" s="91">
        <v>14407</v>
      </c>
      <c r="I176" s="96"/>
      <c r="J176" s="97"/>
      <c r="K176" s="93">
        <v>16070</v>
      </c>
      <c r="L176" s="91">
        <v>-1529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0.79888746255883614</v>
      </c>
      <c r="D177" s="86">
        <v>0.60902866923406074</v>
      </c>
      <c r="E177" s="86">
        <v>0.62220795892169445</v>
      </c>
      <c r="F177" s="100">
        <v>-0.17667950363714169</v>
      </c>
      <c r="G177" s="86">
        <v>5.7338468121523323E-3</v>
      </c>
      <c r="H177" s="100">
        <v>0.61647411210954206</v>
      </c>
      <c r="I177" s="20">
        <v>-0.221156936261382</v>
      </c>
      <c r="J177" s="86">
        <v>107.51492537313432</v>
      </c>
      <c r="K177" s="101">
        <v>0.68763371844244758</v>
      </c>
      <c r="L177" s="100">
        <v>-6.5425759520753135E-2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28165.044791</v>
      </c>
      <c r="D179" s="90">
        <v>20433</v>
      </c>
      <c r="E179" s="90">
        <v>20907.04</v>
      </c>
      <c r="F179" s="91">
        <v>-7258.0047909999994</v>
      </c>
      <c r="G179" s="90">
        <v>41</v>
      </c>
      <c r="H179" s="91">
        <v>20866.04</v>
      </c>
      <c r="I179" s="21"/>
      <c r="J179" s="92"/>
      <c r="K179" s="93">
        <v>22831.919999999998</v>
      </c>
      <c r="L179" s="91">
        <v>-1924.8799999999974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1.5085722973219069</v>
      </c>
      <c r="D180" s="105">
        <v>1.4356073912738003</v>
      </c>
      <c r="E180" s="105">
        <v>1.4377993260436008</v>
      </c>
      <c r="F180" s="106">
        <v>-7.0772971278306063E-2</v>
      </c>
      <c r="G180" s="105">
        <v>0.30597014925373134</v>
      </c>
      <c r="H180" s="106">
        <v>1.1318291767898696</v>
      </c>
      <c r="I180" s="21"/>
      <c r="J180" s="92"/>
      <c r="K180" s="107">
        <v>1.4207790914747978</v>
      </c>
      <c r="L180" s="106">
        <v>1.7020234568803083E-2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91.676019464381369</v>
      </c>
      <c r="D182" s="105">
        <v>85.820116631028213</v>
      </c>
      <c r="E182" s="105">
        <v>85.502601281455526</v>
      </c>
      <c r="F182" s="106">
        <v>-6.1734181829258432</v>
      </c>
      <c r="G182" s="105">
        <v>100.91276119402986</v>
      </c>
      <c r="H182" s="106">
        <v>-15.410159912574329</v>
      </c>
      <c r="I182" s="21">
        <v>-6.7339509492167493E-2</v>
      </c>
      <c r="J182" s="92">
        <v>-0.15270774211543447</v>
      </c>
      <c r="K182" s="107">
        <v>86.763750031113872</v>
      </c>
      <c r="L182" s="106">
        <v>-1.2611487496583464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73.238822567394095</v>
      </c>
      <c r="D183" s="108">
        <v>52.266911425306994</v>
      </c>
      <c r="E183" s="108">
        <v>53.200399025829903</v>
      </c>
      <c r="F183" s="109">
        <v>-20.038423541564192</v>
      </c>
      <c r="G183" s="108">
        <v>0.57861831407787767</v>
      </c>
      <c r="H183" s="109">
        <v>52.621780711752024</v>
      </c>
      <c r="I183" s="20">
        <v>-0.27360384614491728</v>
      </c>
      <c r="J183" s="86">
        <v>90.943856133578123</v>
      </c>
      <c r="K183" s="110">
        <v>59.661680059905862</v>
      </c>
      <c r="L183" s="109">
        <v>-6.4612810340759594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123.89388696764135</v>
      </c>
      <c r="D184" s="113">
        <v>116.82149184702689</v>
      </c>
      <c r="E184" s="113">
        <v>121.31239732139245</v>
      </c>
      <c r="F184" s="119">
        <v>-2.5814896462488974</v>
      </c>
      <c r="G184" s="113">
        <v>166.9863432835821</v>
      </c>
      <c r="H184" s="119">
        <v>-45.673945962189649</v>
      </c>
      <c r="I184" s="25">
        <v>-2.0836295554462092E-2</v>
      </c>
      <c r="J184" s="120">
        <v>-0.2735190499059228</v>
      </c>
      <c r="K184" s="115">
        <v>117.61362396280977</v>
      </c>
      <c r="L184" s="119">
        <v>3.6987733585826845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2085699.8011036175</v>
      </c>
      <c r="D185" s="84">
        <v>970562.11486059788</v>
      </c>
      <c r="E185" s="84">
        <v>1400609.253817647</v>
      </c>
      <c r="F185" s="118">
        <v>-685090.54728597042</v>
      </c>
      <c r="G185" s="84">
        <v>8413.82</v>
      </c>
      <c r="H185" s="118">
        <v>1392195.4338176469</v>
      </c>
      <c r="I185" s="20">
        <v>-0.32847035173684391</v>
      </c>
      <c r="J185" s="86">
        <v>165.4653217941015</v>
      </c>
      <c r="K185" s="87">
        <v>1912052.2795058824</v>
      </c>
      <c r="L185" s="118">
        <v>-511443.02568823507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1619207.2867999999</v>
      </c>
      <c r="D186" s="90">
        <v>914403.92998664826</v>
      </c>
      <c r="E186" s="90">
        <v>1110306.02</v>
      </c>
      <c r="F186" s="91">
        <v>-508901.26679999987</v>
      </c>
      <c r="G186" s="90">
        <v>4719.28</v>
      </c>
      <c r="H186" s="91">
        <v>1105586.74</v>
      </c>
      <c r="I186" s="21">
        <v>-0.314290375882466</v>
      </c>
      <c r="J186" s="92">
        <v>234.27021494804293</v>
      </c>
      <c r="K186" s="93">
        <v>1503447.64</v>
      </c>
      <c r="L186" s="91">
        <v>-393141.61999999988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292293.23777200002</v>
      </c>
      <c r="D187" s="90">
        <v>42519.529411764714</v>
      </c>
      <c r="E187" s="90">
        <v>193549.20020000002</v>
      </c>
      <c r="F187" s="91">
        <v>-98744.037572000001</v>
      </c>
      <c r="G187" s="90">
        <v>2370.5700000000002</v>
      </c>
      <c r="H187" s="91">
        <v>191178.63020000001</v>
      </c>
      <c r="I187" s="21">
        <v>-0.33782525495517668</v>
      </c>
      <c r="J187" s="92">
        <v>80.646692651978213</v>
      </c>
      <c r="K187" s="93">
        <v>279886.23819999996</v>
      </c>
      <c r="L187" s="91">
        <v>-86337.037999999942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174199.27653161762</v>
      </c>
      <c r="D188" s="90">
        <v>13638.655462184874</v>
      </c>
      <c r="E188" s="90">
        <v>96754.03361764703</v>
      </c>
      <c r="F188" s="91">
        <v>-77445.242913970593</v>
      </c>
      <c r="G188" s="90">
        <v>1323.97</v>
      </c>
      <c r="H188" s="91">
        <v>95430.063617647029</v>
      </c>
      <c r="I188" s="21">
        <v>-0.44457844174751249</v>
      </c>
      <c r="J188" s="92">
        <v>72.07872052814416</v>
      </c>
      <c r="K188" s="93">
        <v>128718.4013058823</v>
      </c>
      <c r="L188" s="91">
        <v>-31964.367688235274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24149</v>
      </c>
      <c r="D190" s="90">
        <v>24149</v>
      </c>
      <c r="E190" s="90">
        <v>24149</v>
      </c>
      <c r="F190" s="91">
        <v>0</v>
      </c>
      <c r="G190" s="90">
        <v>24149</v>
      </c>
      <c r="H190" s="91">
        <v>0</v>
      </c>
      <c r="I190" s="96"/>
      <c r="J190" s="97"/>
      <c r="K190" s="93">
        <v>24149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16736</v>
      </c>
      <c r="D191" s="90">
        <v>9368</v>
      </c>
      <c r="E191" s="90">
        <v>11465</v>
      </c>
      <c r="F191" s="91">
        <v>-5271</v>
      </c>
      <c r="G191" s="90">
        <v>33</v>
      </c>
      <c r="H191" s="91">
        <v>11432</v>
      </c>
      <c r="I191" s="96"/>
      <c r="J191" s="97"/>
      <c r="K191" s="93">
        <v>15426</v>
      </c>
      <c r="L191" s="91">
        <v>-3961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0.69303076731955771</v>
      </c>
      <c r="D192" s="86">
        <v>0.38792496583709468</v>
      </c>
      <c r="E192" s="86">
        <v>0.47476085966292603</v>
      </c>
      <c r="F192" s="100">
        <v>-0.21826990765663168</v>
      </c>
      <c r="G192" s="86">
        <v>1.3665162118514224E-3</v>
      </c>
      <c r="H192" s="100">
        <v>0.47339434345107462</v>
      </c>
      <c r="I192" s="20">
        <v>-0.31494980879541101</v>
      </c>
      <c r="J192" s="86">
        <v>346.42424242424244</v>
      </c>
      <c r="K192" s="101">
        <v>0.63878421466727398</v>
      </c>
      <c r="L192" s="100">
        <v>-0.16402335500434795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26189.655173000003</v>
      </c>
      <c r="D194" s="90">
        <v>15359</v>
      </c>
      <c r="E194" s="90">
        <v>17760.91</v>
      </c>
      <c r="F194" s="91">
        <v>-8428.745173000003</v>
      </c>
      <c r="G194" s="90">
        <v>0</v>
      </c>
      <c r="H194" s="91">
        <v>17760.91</v>
      </c>
      <c r="I194" s="21"/>
      <c r="J194" s="92"/>
      <c r="K194" s="93">
        <v>23529.78</v>
      </c>
      <c r="L194" s="91">
        <v>-5768.869999999999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1.5648694534536332</v>
      </c>
      <c r="D195" s="105">
        <v>1.6395175064047822</v>
      </c>
      <c r="E195" s="105">
        <v>1.5491417357174009</v>
      </c>
      <c r="F195" s="106">
        <v>-1.5727717736232272E-2</v>
      </c>
      <c r="G195" s="105">
        <v>0</v>
      </c>
      <c r="H195" s="106">
        <v>1.5491417357174009</v>
      </c>
      <c r="I195" s="21"/>
      <c r="J195" s="92"/>
      <c r="K195" s="107">
        <v>1.5253325554259043</v>
      </c>
      <c r="L195" s="106">
        <v>2.380918029149659E-2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96.749957385277241</v>
      </c>
      <c r="D197" s="105">
        <v>97.60930080984717</v>
      </c>
      <c r="E197" s="105">
        <v>96.843089402529444</v>
      </c>
      <c r="F197" s="106">
        <v>9.3132017252202104E-2</v>
      </c>
      <c r="G197" s="105">
        <v>143.00848484848484</v>
      </c>
      <c r="H197" s="106">
        <v>-46.165395445955397</v>
      </c>
      <c r="I197" s="21">
        <v>9.626052534714713E-4</v>
      </c>
      <c r="J197" s="92">
        <v>-0.32281577904183012</v>
      </c>
      <c r="K197" s="107">
        <v>97.461924024374426</v>
      </c>
      <c r="L197" s="106">
        <v>-0.61883462184498228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67.050697204853194</v>
      </c>
      <c r="D198" s="108">
        <v>37.865084682042664</v>
      </c>
      <c r="E198" s="108">
        <v>45.977308377158472</v>
      </c>
      <c r="F198" s="109">
        <v>-21.073388827694721</v>
      </c>
      <c r="G198" s="108">
        <v>0.19542341297776306</v>
      </c>
      <c r="H198" s="109">
        <v>45.781884964180712</v>
      </c>
      <c r="I198" s="20">
        <v>-0.314290375882466</v>
      </c>
      <c r="J198" s="86">
        <v>234.27021494804291</v>
      </c>
      <c r="K198" s="110">
        <v>62.257138597871545</v>
      </c>
      <c r="L198" s="109">
        <v>-16.279830220713073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124.62355408123909</v>
      </c>
      <c r="D199" s="113">
        <v>103.60398322593915</v>
      </c>
      <c r="E199" s="113">
        <v>122.163912238783</v>
      </c>
      <c r="F199" s="119">
        <v>-2.4596418424560937</v>
      </c>
      <c r="G199" s="113">
        <v>254.96424242424243</v>
      </c>
      <c r="H199" s="119">
        <v>-132.80033018545942</v>
      </c>
      <c r="I199" s="25">
        <v>-1.9736572757768633E-2</v>
      </c>
      <c r="J199" s="120">
        <v>-0.52085864638418233</v>
      </c>
      <c r="K199" s="115">
        <v>123.94997274120851</v>
      </c>
      <c r="L199" s="119">
        <v>-1.7860605024255136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20984597.342823636</v>
      </c>
      <c r="D200" s="84">
        <v>12985393.308319334</v>
      </c>
      <c r="E200" s="84">
        <v>13516723.723268015</v>
      </c>
      <c r="F200" s="118">
        <v>-7467873.6195556233</v>
      </c>
      <c r="G200" s="84">
        <v>12073793.32</v>
      </c>
      <c r="H200" s="118">
        <v>1442930.403268015</v>
      </c>
      <c r="I200" s="20">
        <v>-0.35587404883465645</v>
      </c>
      <c r="J200" s="86">
        <v>0.11950928469827526</v>
      </c>
      <c r="K200" s="87">
        <v>14157214.116588235</v>
      </c>
      <c r="L200" s="118">
        <v>-640490.39332022006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16115290.807136763</v>
      </c>
      <c r="D201" s="90">
        <v>10244812.079996074</v>
      </c>
      <c r="E201" s="90">
        <v>10462529.775233645</v>
      </c>
      <c r="F201" s="91">
        <v>-5652761.0319031179</v>
      </c>
      <c r="G201" s="90">
        <v>8775113.0700000003</v>
      </c>
      <c r="H201" s="91">
        <v>1687416.7052336447</v>
      </c>
      <c r="I201" s="21">
        <v>-0.35077002950513037</v>
      </c>
      <c r="J201" s="92">
        <v>0.19229572220585012</v>
      </c>
      <c r="K201" s="93">
        <v>11006671.533</v>
      </c>
      <c r="L201" s="91">
        <v>-544141.75776635483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2961828.3033658648</v>
      </c>
      <c r="D202" s="90">
        <v>1841384.8158399477</v>
      </c>
      <c r="E202" s="90">
        <v>2031423.4799226052</v>
      </c>
      <c r="F202" s="91">
        <v>-930404.82344325958</v>
      </c>
      <c r="G202" s="90">
        <v>1829314.2100000002</v>
      </c>
      <c r="H202" s="91">
        <v>202109.26992260502</v>
      </c>
      <c r="I202" s="21">
        <v>-0.31413192398287704</v>
      </c>
      <c r="J202" s="92">
        <v>0.1104836275899288</v>
      </c>
      <c r="K202" s="93">
        <v>2156257.3344000001</v>
      </c>
      <c r="L202" s="91">
        <v>-124833.85447739484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1907478.2323210104</v>
      </c>
      <c r="D203" s="90">
        <v>899196.41248331172</v>
      </c>
      <c r="E203" s="90">
        <v>1022770.4681117649</v>
      </c>
      <c r="F203" s="91">
        <v>-884707.76420924556</v>
      </c>
      <c r="G203" s="90">
        <v>1469366.04</v>
      </c>
      <c r="H203" s="91">
        <v>-446595.57188823516</v>
      </c>
      <c r="I203" s="21">
        <v>-0.46381014955685096</v>
      </c>
      <c r="J203" s="92">
        <v>-0.30393758922605507</v>
      </c>
      <c r="K203" s="93">
        <v>994285.24918823526</v>
      </c>
      <c r="L203" s="91">
        <v>28485.21892352961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284335</v>
      </c>
      <c r="D205" s="90">
        <v>284335</v>
      </c>
      <c r="E205" s="90">
        <v>284335</v>
      </c>
      <c r="F205" s="91">
        <v>0</v>
      </c>
      <c r="G205" s="90">
        <v>285114</v>
      </c>
      <c r="H205" s="91">
        <v>-779</v>
      </c>
      <c r="I205" s="96"/>
      <c r="J205" s="97"/>
      <c r="K205" s="93">
        <v>284335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168937</v>
      </c>
      <c r="D206" s="90">
        <v>112678</v>
      </c>
      <c r="E206" s="90">
        <v>115083</v>
      </c>
      <c r="F206" s="91">
        <v>-53854</v>
      </c>
      <c r="G206" s="90">
        <v>106864</v>
      </c>
      <c r="H206" s="91">
        <v>8219</v>
      </c>
      <c r="I206" s="96"/>
      <c r="J206" s="97"/>
      <c r="K206" s="93">
        <v>120191</v>
      </c>
      <c r="L206" s="91">
        <v>-5108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0.59414774825469951</v>
      </c>
      <c r="D207" s="86">
        <v>0.39628607100779012</v>
      </c>
      <c r="E207" s="86">
        <v>0.40474440360841962</v>
      </c>
      <c r="F207" s="100">
        <v>-0.18940334464627989</v>
      </c>
      <c r="G207" s="86">
        <v>0.37481147891720507</v>
      </c>
      <c r="H207" s="100">
        <v>2.9932924691214557E-2</v>
      </c>
      <c r="I207" s="20">
        <v>-0.31878155762207216</v>
      </c>
      <c r="J207" s="86">
        <v>7.9861280603486184E-2</v>
      </c>
      <c r="K207" s="101">
        <v>0.42270912831695007</v>
      </c>
      <c r="L207" s="100">
        <v>-1.7964724708530444E-2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279968.57622599998</v>
      </c>
      <c r="D209" s="90">
        <v>172581</v>
      </c>
      <c r="E209" s="90">
        <v>175456.95</v>
      </c>
      <c r="F209" s="91">
        <v>-104511.62622599996</v>
      </c>
      <c r="G209" s="90">
        <v>155780</v>
      </c>
      <c r="H209" s="91">
        <v>19676.950000000012</v>
      </c>
      <c r="I209" s="21">
        <v>-0.37329770231654391</v>
      </c>
      <c r="J209" s="92">
        <v>0.12631242778277074</v>
      </c>
      <c r="K209" s="93">
        <v>182489.7</v>
      </c>
      <c r="L209" s="91">
        <v>-7032.75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1.6572365806543266</v>
      </c>
      <c r="D210" s="105">
        <v>1.531629954383287</v>
      </c>
      <c r="E210" s="105">
        <v>1.5246122363859129</v>
      </c>
      <c r="F210" s="106">
        <v>-0.13262434426841363</v>
      </c>
      <c r="G210" s="105">
        <v>1.4577406797424763</v>
      </c>
      <c r="H210" s="106">
        <v>6.687155664343658E-2</v>
      </c>
      <c r="I210" s="21"/>
      <c r="J210" s="92"/>
      <c r="K210" s="107">
        <v>1.5183308234393591</v>
      </c>
      <c r="L210" s="106">
        <v>6.2814129465538215E-3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95.392310785303181</v>
      </c>
      <c r="D212" s="105">
        <v>90.921138820320508</v>
      </c>
      <c r="E212" s="105">
        <v>90.912904384084925</v>
      </c>
      <c r="F212" s="106">
        <v>-4.479406401218256</v>
      </c>
      <c r="G212" s="105">
        <v>82.114772701751761</v>
      </c>
      <c r="H212" s="106">
        <v>8.7981316823331639</v>
      </c>
      <c r="I212" s="21">
        <v>-4.6957730286038779E-2</v>
      </c>
      <c r="J212" s="92">
        <v>0.10714432242647454</v>
      </c>
      <c r="K212" s="107">
        <v>91.576503506918158</v>
      </c>
      <c r="L212" s="106">
        <v>-0.66359912283323297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56.677126653900373</v>
      </c>
      <c r="D213" s="108">
        <v>36.030780874658674</v>
      </c>
      <c r="E213" s="108">
        <v>36.796489265245732</v>
      </c>
      <c r="F213" s="109">
        <v>-19.880637388654641</v>
      </c>
      <c r="G213" s="108">
        <v>30.777559397293714</v>
      </c>
      <c r="H213" s="109">
        <v>6.0189298679520178</v>
      </c>
      <c r="I213" s="20">
        <v>-0.35077002950513025</v>
      </c>
      <c r="J213" s="86">
        <v>0.19556228582833191</v>
      </c>
      <c r="K213" s="110">
        <v>38.710223971723494</v>
      </c>
      <c r="L213" s="109">
        <v>-1.9137347064777614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124.21552024022941</v>
      </c>
      <c r="D214" s="113">
        <v>115.2433776630694</v>
      </c>
      <c r="E214" s="113">
        <v>117.45195835412716</v>
      </c>
      <c r="F214" s="119">
        <v>-6.7635618861022522</v>
      </c>
      <c r="G214" s="113">
        <v>112.98279420571942</v>
      </c>
      <c r="H214" s="119">
        <v>4.4691641484077422</v>
      </c>
      <c r="I214" s="25">
        <v>-5.4450215826667314E-2</v>
      </c>
      <c r="J214" s="120">
        <v>3.9556148171289385E-2</v>
      </c>
      <c r="K214" s="115">
        <v>117.78930299763073</v>
      </c>
      <c r="L214" s="119">
        <v>-0.3373446435035703</v>
      </c>
      <c r="M214" s="142"/>
      <c r="N214" s="143"/>
    </row>
  </sheetData>
  <sheetProtection algorithmName="SHA-512" hashValue="BEj0zD1ovpn1e+KtV48cXVvVCqSxxq0tZgx3eUs0lU0dYH0QLTp9HEPKsr5s10PNrAZGbaV8cvavvblmowo3jA==" saltValue="2BeNDdxJIdzoNbjE6Pmux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699" priority="58">
      <formula>$I155&gt;=0</formula>
    </cfRule>
    <cfRule type="expression" dxfId="5698" priority="59">
      <formula>$I155&lt;0</formula>
    </cfRule>
  </conditionalFormatting>
  <conditionalFormatting sqref="J159">
    <cfRule type="expression" dxfId="5697" priority="56">
      <formula>$J155&gt;=0</formula>
    </cfRule>
    <cfRule type="expression" dxfId="5696" priority="57">
      <formula>$J155&lt;0</formula>
    </cfRule>
  </conditionalFormatting>
  <conditionalFormatting sqref="I174">
    <cfRule type="expression" dxfId="5695" priority="54">
      <formula>$I170&gt;=0</formula>
    </cfRule>
    <cfRule type="expression" dxfId="5694" priority="55">
      <formula>$I170&lt;0</formula>
    </cfRule>
  </conditionalFormatting>
  <conditionalFormatting sqref="J174">
    <cfRule type="expression" dxfId="5693" priority="52">
      <formula>$J170&gt;=0</formula>
    </cfRule>
    <cfRule type="expression" dxfId="5692" priority="53">
      <formula>$J170&lt;0</formula>
    </cfRule>
  </conditionalFormatting>
  <conditionalFormatting sqref="I24">
    <cfRule type="expression" dxfId="5691" priority="94">
      <formula>$I20&gt;=0</formula>
    </cfRule>
    <cfRule type="expression" dxfId="5690" priority="95">
      <formula>$I20&lt;0</formula>
    </cfRule>
  </conditionalFormatting>
  <conditionalFormatting sqref="J24">
    <cfRule type="expression" dxfId="5689" priority="92">
      <formula>$J20&gt;=0</formula>
    </cfRule>
    <cfRule type="expression" dxfId="5688" priority="93">
      <formula>$J20&lt;0</formula>
    </cfRule>
  </conditionalFormatting>
  <conditionalFormatting sqref="I39">
    <cfRule type="expression" dxfId="5687" priority="90">
      <formula>$I35&gt;=0</formula>
    </cfRule>
    <cfRule type="expression" dxfId="5686" priority="91">
      <formula>$I35&lt;0</formula>
    </cfRule>
  </conditionalFormatting>
  <conditionalFormatting sqref="J39">
    <cfRule type="expression" dxfId="5685" priority="88">
      <formula>$J35&gt;=0</formula>
    </cfRule>
    <cfRule type="expression" dxfId="5684" priority="89">
      <formula>$J35&lt;0</formula>
    </cfRule>
  </conditionalFormatting>
  <conditionalFormatting sqref="I54">
    <cfRule type="expression" dxfId="5683" priority="86">
      <formula>$I50&gt;=0</formula>
    </cfRule>
    <cfRule type="expression" dxfId="5682" priority="87">
      <formula>$I50&lt;0</formula>
    </cfRule>
  </conditionalFormatting>
  <conditionalFormatting sqref="J54">
    <cfRule type="expression" dxfId="5681" priority="84">
      <formula>$J50&gt;=0</formula>
    </cfRule>
    <cfRule type="expression" dxfId="5680" priority="85">
      <formula>$J50&lt;0</formula>
    </cfRule>
  </conditionalFormatting>
  <conditionalFormatting sqref="I69">
    <cfRule type="expression" dxfId="5679" priority="82">
      <formula>$I65&gt;=0</formula>
    </cfRule>
    <cfRule type="expression" dxfId="5678" priority="83">
      <formula>$I65&lt;0</formula>
    </cfRule>
  </conditionalFormatting>
  <conditionalFormatting sqref="J69">
    <cfRule type="expression" dxfId="5677" priority="80">
      <formula>$J65&gt;=0</formula>
    </cfRule>
    <cfRule type="expression" dxfId="5676" priority="81">
      <formula>$J65&lt;0</formula>
    </cfRule>
  </conditionalFormatting>
  <conditionalFormatting sqref="I84">
    <cfRule type="expression" dxfId="5675" priority="78">
      <formula>$I80&gt;=0</formula>
    </cfRule>
    <cfRule type="expression" dxfId="5674" priority="79">
      <formula>$I80&lt;0</formula>
    </cfRule>
  </conditionalFormatting>
  <conditionalFormatting sqref="J84">
    <cfRule type="expression" dxfId="5673" priority="76">
      <formula>$J80&gt;=0</formula>
    </cfRule>
    <cfRule type="expression" dxfId="5672" priority="77">
      <formula>$J80&lt;0</formula>
    </cfRule>
  </conditionalFormatting>
  <conditionalFormatting sqref="I99">
    <cfRule type="expression" dxfId="5671" priority="74">
      <formula>$I95&gt;=0</formula>
    </cfRule>
    <cfRule type="expression" dxfId="5670" priority="75">
      <formula>$I95&lt;0</formula>
    </cfRule>
  </conditionalFormatting>
  <conditionalFormatting sqref="J99">
    <cfRule type="expression" dxfId="5669" priority="72">
      <formula>$J95&gt;=0</formula>
    </cfRule>
    <cfRule type="expression" dxfId="5668" priority="73">
      <formula>$J95&lt;0</formula>
    </cfRule>
  </conditionalFormatting>
  <conditionalFormatting sqref="I114">
    <cfRule type="expression" dxfId="5667" priority="70">
      <formula>$I110&gt;=0</formula>
    </cfRule>
    <cfRule type="expression" dxfId="5666" priority="71">
      <formula>$I110&lt;0</formula>
    </cfRule>
  </conditionalFormatting>
  <conditionalFormatting sqref="J114">
    <cfRule type="expression" dxfId="5665" priority="68">
      <formula>$J110&gt;=0</formula>
    </cfRule>
    <cfRule type="expression" dxfId="5664" priority="69">
      <formula>$J110&lt;0</formula>
    </cfRule>
  </conditionalFormatting>
  <conditionalFormatting sqref="I129">
    <cfRule type="expression" dxfId="5663" priority="66">
      <formula>$I125&gt;=0</formula>
    </cfRule>
    <cfRule type="expression" dxfId="5662" priority="67">
      <formula>$I125&lt;0</formula>
    </cfRule>
  </conditionalFormatting>
  <conditionalFormatting sqref="J129">
    <cfRule type="expression" dxfId="5661" priority="64">
      <formula>$J125&gt;=0</formula>
    </cfRule>
    <cfRule type="expression" dxfId="5660" priority="65">
      <formula>$J125&lt;0</formula>
    </cfRule>
  </conditionalFormatting>
  <conditionalFormatting sqref="I144">
    <cfRule type="expression" dxfId="5659" priority="62">
      <formula>$I140&gt;=0</formula>
    </cfRule>
    <cfRule type="expression" dxfId="5658" priority="63">
      <formula>$I140&lt;0</formula>
    </cfRule>
  </conditionalFormatting>
  <conditionalFormatting sqref="J144">
    <cfRule type="expression" dxfId="5657" priority="60">
      <formula>$J140&gt;=0</formula>
    </cfRule>
    <cfRule type="expression" dxfId="5656" priority="61">
      <formula>$J140&lt;0</formula>
    </cfRule>
  </conditionalFormatting>
  <conditionalFormatting sqref="I189">
    <cfRule type="expression" dxfId="5655" priority="50">
      <formula>$I185&gt;=0</formula>
    </cfRule>
    <cfRule type="expression" dxfId="5654" priority="51">
      <formula>$I185&lt;0</formula>
    </cfRule>
  </conditionalFormatting>
  <conditionalFormatting sqref="J189">
    <cfRule type="expression" dxfId="5653" priority="48">
      <formula>$J185&gt;=0</formula>
    </cfRule>
    <cfRule type="expression" dxfId="5652" priority="49">
      <formula>$J185&lt;0</formula>
    </cfRule>
  </conditionalFormatting>
  <conditionalFormatting sqref="I204">
    <cfRule type="expression" dxfId="5651" priority="46">
      <formula>$I200&gt;=0</formula>
    </cfRule>
    <cfRule type="expression" dxfId="5650" priority="47">
      <formula>$I200&lt;0</formula>
    </cfRule>
  </conditionalFormatting>
  <conditionalFormatting sqref="J204">
    <cfRule type="expression" dxfId="5649" priority="44">
      <formula>$J200&gt;=0</formula>
    </cfRule>
    <cfRule type="expression" dxfId="5648" priority="45">
      <formula>$J200&lt;0</formula>
    </cfRule>
  </conditionalFormatting>
  <conditionalFormatting sqref="I9">
    <cfRule type="expression" dxfId="5647" priority="42">
      <formula>$I5&gt;=0</formula>
    </cfRule>
    <cfRule type="expression" dxfId="5646" priority="43">
      <formula>$I5&lt;0</formula>
    </cfRule>
  </conditionalFormatting>
  <conditionalFormatting sqref="J9">
    <cfRule type="expression" dxfId="5645" priority="40">
      <formula>$J5&gt;=0</formula>
    </cfRule>
    <cfRule type="expression" dxfId="5644" priority="41">
      <formula>$J5&lt;0</formula>
    </cfRule>
  </conditionalFormatting>
  <conditionalFormatting sqref="L207">
    <cfRule type="cellIs" dxfId="5643" priority="39" operator="lessThan">
      <formula>0</formula>
    </cfRule>
  </conditionalFormatting>
  <conditionalFormatting sqref="H207">
    <cfRule type="cellIs" dxfId="5642" priority="38" operator="lessThan">
      <formula>0</formula>
    </cfRule>
  </conditionalFormatting>
  <conditionalFormatting sqref="F207">
    <cfRule type="cellIs" dxfId="5641" priority="37" operator="lessThan">
      <formula>0</formula>
    </cfRule>
  </conditionalFormatting>
  <conditionalFormatting sqref="F192">
    <cfRule type="cellIs" dxfId="5640" priority="36" operator="lessThan">
      <formula>0</formula>
    </cfRule>
  </conditionalFormatting>
  <conditionalFormatting sqref="H192">
    <cfRule type="cellIs" dxfId="5639" priority="35" operator="lessThan">
      <formula>0</formula>
    </cfRule>
  </conditionalFormatting>
  <conditionalFormatting sqref="L192">
    <cfRule type="cellIs" dxfId="5638" priority="34" operator="lessThan">
      <formula>0</formula>
    </cfRule>
  </conditionalFormatting>
  <conditionalFormatting sqref="L177">
    <cfRule type="cellIs" dxfId="5637" priority="33" operator="lessThan">
      <formula>0</formula>
    </cfRule>
  </conditionalFormatting>
  <conditionalFormatting sqref="H177">
    <cfRule type="cellIs" dxfId="5636" priority="32" operator="lessThan">
      <formula>0</formula>
    </cfRule>
  </conditionalFormatting>
  <conditionalFormatting sqref="F177">
    <cfRule type="cellIs" dxfId="5635" priority="31" operator="lessThan">
      <formula>0</formula>
    </cfRule>
  </conditionalFormatting>
  <conditionalFormatting sqref="F162">
    <cfRule type="cellIs" dxfId="5634" priority="30" operator="lessThan">
      <formula>0</formula>
    </cfRule>
  </conditionalFormatting>
  <conditionalFormatting sqref="H162">
    <cfRule type="cellIs" dxfId="5633" priority="29" operator="lessThan">
      <formula>0</formula>
    </cfRule>
  </conditionalFormatting>
  <conditionalFormatting sqref="L162">
    <cfRule type="cellIs" dxfId="5632" priority="28" operator="lessThan">
      <formula>0</formula>
    </cfRule>
  </conditionalFormatting>
  <conditionalFormatting sqref="L147">
    <cfRule type="cellIs" dxfId="5631" priority="27" operator="lessThan">
      <formula>0</formula>
    </cfRule>
  </conditionalFormatting>
  <conditionalFormatting sqref="H147">
    <cfRule type="cellIs" dxfId="5630" priority="26" operator="lessThan">
      <formula>0</formula>
    </cfRule>
  </conditionalFormatting>
  <conditionalFormatting sqref="F147">
    <cfRule type="cellIs" dxfId="5629" priority="25" operator="lessThan">
      <formula>0</formula>
    </cfRule>
  </conditionalFormatting>
  <conditionalFormatting sqref="F132">
    <cfRule type="cellIs" dxfId="5628" priority="24" operator="lessThan">
      <formula>0</formula>
    </cfRule>
  </conditionalFormatting>
  <conditionalFormatting sqref="H132">
    <cfRule type="cellIs" dxfId="5627" priority="23" operator="lessThan">
      <formula>0</formula>
    </cfRule>
  </conditionalFormatting>
  <conditionalFormatting sqref="L132">
    <cfRule type="cellIs" dxfId="5626" priority="22" operator="lessThan">
      <formula>0</formula>
    </cfRule>
  </conditionalFormatting>
  <conditionalFormatting sqref="L117">
    <cfRule type="cellIs" dxfId="5625" priority="21" operator="lessThan">
      <formula>0</formula>
    </cfRule>
  </conditionalFormatting>
  <conditionalFormatting sqref="H117">
    <cfRule type="cellIs" dxfId="5624" priority="20" operator="lessThan">
      <formula>0</formula>
    </cfRule>
  </conditionalFormatting>
  <conditionalFormatting sqref="F117">
    <cfRule type="cellIs" dxfId="5623" priority="19" operator="lessThan">
      <formula>0</formula>
    </cfRule>
  </conditionalFormatting>
  <conditionalFormatting sqref="F102">
    <cfRule type="cellIs" dxfId="5622" priority="18" operator="lessThan">
      <formula>0</formula>
    </cfRule>
  </conditionalFormatting>
  <conditionalFormatting sqref="H102">
    <cfRule type="cellIs" dxfId="5621" priority="17" operator="lessThan">
      <formula>0</formula>
    </cfRule>
  </conditionalFormatting>
  <conditionalFormatting sqref="L102">
    <cfRule type="cellIs" dxfId="5620" priority="16" operator="lessThan">
      <formula>0</formula>
    </cfRule>
  </conditionalFormatting>
  <conditionalFormatting sqref="L87">
    <cfRule type="cellIs" dxfId="5619" priority="15" operator="lessThan">
      <formula>0</formula>
    </cfRule>
  </conditionalFormatting>
  <conditionalFormatting sqref="H87">
    <cfRule type="cellIs" dxfId="5618" priority="14" operator="lessThan">
      <formula>0</formula>
    </cfRule>
  </conditionalFormatting>
  <conditionalFormatting sqref="F87">
    <cfRule type="cellIs" dxfId="5617" priority="13" operator="lessThan">
      <formula>0</formula>
    </cfRule>
  </conditionalFormatting>
  <conditionalFormatting sqref="F72">
    <cfRule type="cellIs" dxfId="5616" priority="12" operator="lessThan">
      <formula>0</formula>
    </cfRule>
  </conditionalFormatting>
  <conditionalFormatting sqref="H72">
    <cfRule type="cellIs" dxfId="5615" priority="11" operator="lessThan">
      <formula>0</formula>
    </cfRule>
  </conditionalFormatting>
  <conditionalFormatting sqref="L72">
    <cfRule type="cellIs" dxfId="5614" priority="10" operator="lessThan">
      <formula>0</formula>
    </cfRule>
  </conditionalFormatting>
  <conditionalFormatting sqref="L57">
    <cfRule type="cellIs" dxfId="5613" priority="9" operator="lessThan">
      <formula>0</formula>
    </cfRule>
  </conditionalFormatting>
  <conditionalFormatting sqref="H57">
    <cfRule type="cellIs" dxfId="5612" priority="8" operator="lessThan">
      <formula>0</formula>
    </cfRule>
  </conditionalFormatting>
  <conditionalFormatting sqref="F57">
    <cfRule type="cellIs" dxfId="5611" priority="7" operator="lessThan">
      <formula>0</formula>
    </cfRule>
  </conditionalFormatting>
  <conditionalFormatting sqref="F42">
    <cfRule type="cellIs" dxfId="5610" priority="6" operator="lessThan">
      <formula>0</formula>
    </cfRule>
  </conditionalFormatting>
  <conditionalFormatting sqref="H42">
    <cfRule type="cellIs" dxfId="5609" priority="5" operator="lessThan">
      <formula>0</formula>
    </cfRule>
  </conditionalFormatting>
  <conditionalFormatting sqref="L42">
    <cfRule type="cellIs" dxfId="5608" priority="4" operator="lessThan">
      <formula>0</formula>
    </cfRule>
  </conditionalFormatting>
  <conditionalFormatting sqref="L27">
    <cfRule type="cellIs" dxfId="5607" priority="3" operator="lessThan">
      <formula>0</formula>
    </cfRule>
  </conditionalFormatting>
  <conditionalFormatting sqref="H27">
    <cfRule type="cellIs" dxfId="5606" priority="2" operator="lessThan">
      <formula>0</formula>
    </cfRule>
  </conditionalFormatting>
  <conditionalFormatting sqref="F27">
    <cfRule type="cellIs" dxfId="5605" priority="1" operator="lessThan">
      <formula>0</formula>
    </cfRule>
  </conditionalFormatting>
  <dataValidations count="2">
    <dataValidation type="list" allowBlank="1" showInputMessage="1" showErrorMessage="1" sqref="B3:B4" xr:uid="{F7EB10FA-6D5C-45F0-AB33-FAA68471BCB3}">
      <formula1>region_list</formula1>
    </dataValidation>
    <dataValidation type="list" allowBlank="1" showInputMessage="1" showErrorMessage="1" sqref="B5" xr:uid="{8FA0BEB4-25DE-4185-BBBA-D74A26685E5B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8B381-BFB5-47F0-8348-FC73D732B26D}">
  <sheetPr codeName="Tabelle19">
    <tabColor theme="8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131</v>
      </c>
      <c r="N1" s="73" t="s">
        <v>28</v>
      </c>
    </row>
    <row r="2" spans="1:14" ht="15.75" thickBot="1" x14ac:dyDescent="0.3">
      <c r="M2" s="72">
        <v>262</v>
      </c>
      <c r="N2" s="73" t="s">
        <v>29</v>
      </c>
    </row>
    <row r="3" spans="1:14" s="70" customFormat="1" ht="13.5" customHeight="1" thickBot="1" x14ac:dyDescent="0.25">
      <c r="A3" s="144"/>
      <c r="B3" s="146" t="s">
        <v>57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49.078813571871123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3145745</v>
      </c>
      <c r="D5" s="84">
        <v>2005139</v>
      </c>
      <c r="E5" s="84">
        <v>2095097</v>
      </c>
      <c r="F5" s="85">
        <v>-1050648</v>
      </c>
      <c r="G5" s="84">
        <v>1633338</v>
      </c>
      <c r="H5" s="85">
        <v>461759</v>
      </c>
      <c r="I5" s="20">
        <v>-0.33399019945990538</v>
      </c>
      <c r="J5" s="86">
        <v>0.28270878409735145</v>
      </c>
      <c r="K5" s="87">
        <v>2237707</v>
      </c>
      <c r="L5" s="85">
        <v>-142610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2795072</v>
      </c>
      <c r="D6" s="90">
        <v>1788438</v>
      </c>
      <c r="E6" s="90">
        <v>1840352</v>
      </c>
      <c r="F6" s="91">
        <v>-954720</v>
      </c>
      <c r="G6" s="90">
        <v>1310348</v>
      </c>
      <c r="H6" s="91">
        <v>530004</v>
      </c>
      <c r="I6" s="21">
        <v>-0.34157259634098869</v>
      </c>
      <c r="J6" s="92">
        <v>0.40447575758500798</v>
      </c>
      <c r="K6" s="93">
        <v>1965245</v>
      </c>
      <c r="L6" s="91">
        <v>-124893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286397</v>
      </c>
      <c r="D7" s="90">
        <v>176351</v>
      </c>
      <c r="E7" s="90">
        <v>200839</v>
      </c>
      <c r="F7" s="91">
        <v>-85558</v>
      </c>
      <c r="G7" s="90">
        <v>263803</v>
      </c>
      <c r="H7" s="91">
        <v>-62964</v>
      </c>
      <c r="I7" s="21">
        <v>-0.29873916277055979</v>
      </c>
      <c r="J7" s="92">
        <v>-0.23867810449464189</v>
      </c>
      <c r="K7" s="93">
        <v>211495</v>
      </c>
      <c r="L7" s="91">
        <v>-10656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64276</v>
      </c>
      <c r="D8" s="90">
        <v>40350</v>
      </c>
      <c r="E8" s="90">
        <v>53906</v>
      </c>
      <c r="F8" s="91">
        <v>-10370</v>
      </c>
      <c r="G8" s="90">
        <v>59187</v>
      </c>
      <c r="H8" s="91">
        <v>-5281</v>
      </c>
      <c r="I8" s="21">
        <v>-0.16133549069637187</v>
      </c>
      <c r="J8" s="92">
        <v>-8.9225674556912882E-2</v>
      </c>
      <c r="K8" s="93">
        <v>60967</v>
      </c>
      <c r="L8" s="91">
        <v>-7061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47815</v>
      </c>
      <c r="D10" s="90">
        <v>47815</v>
      </c>
      <c r="E10" s="90">
        <v>47815</v>
      </c>
      <c r="F10" s="91">
        <v>0</v>
      </c>
      <c r="G10" s="90">
        <v>47946</v>
      </c>
      <c r="H10" s="91">
        <v>-131</v>
      </c>
      <c r="I10" s="96"/>
      <c r="J10" s="97"/>
      <c r="K10" s="93">
        <v>47815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33296</v>
      </c>
      <c r="D11" s="90">
        <v>20356</v>
      </c>
      <c r="E11" s="90">
        <v>20920</v>
      </c>
      <c r="F11" s="91">
        <v>-12376</v>
      </c>
      <c r="G11" s="90">
        <v>18044</v>
      </c>
      <c r="H11" s="91">
        <v>2876</v>
      </c>
      <c r="I11" s="96"/>
      <c r="J11" s="97"/>
      <c r="K11" s="93">
        <v>22120</v>
      </c>
      <c r="L11" s="91">
        <v>-1200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0.69635051761999378</v>
      </c>
      <c r="D12" s="86">
        <v>0.42572414514273765</v>
      </c>
      <c r="E12" s="86">
        <v>0.43751960681794416</v>
      </c>
      <c r="F12" s="100">
        <v>-0.25883091080204962</v>
      </c>
      <c r="G12" s="86">
        <v>0.37634004922204145</v>
      </c>
      <c r="H12" s="100">
        <v>6.1179557595902712E-2</v>
      </c>
      <c r="I12" s="20">
        <v>-0.37169629985583863</v>
      </c>
      <c r="J12" s="86">
        <v>0.1625645681940342</v>
      </c>
      <c r="K12" s="101">
        <v>0.46261633378646866</v>
      </c>
      <c r="L12" s="100">
        <v>-2.5096726968524496E-2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54102</v>
      </c>
      <c r="D14" s="90">
        <v>34582</v>
      </c>
      <c r="E14" s="90">
        <v>35158</v>
      </c>
      <c r="F14" s="91">
        <v>-18944</v>
      </c>
      <c r="G14" s="90">
        <v>30732</v>
      </c>
      <c r="H14" s="91">
        <v>4426</v>
      </c>
      <c r="I14" s="21">
        <v>-0.35015341392185129</v>
      </c>
      <c r="J14" s="92">
        <v>0.14401926330860348</v>
      </c>
      <c r="K14" s="93">
        <v>37061</v>
      </c>
      <c r="L14" s="91">
        <v>-1903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1.6248798654493033</v>
      </c>
      <c r="D15" s="105">
        <v>1.6988602868932994</v>
      </c>
      <c r="E15" s="105">
        <v>1.6805927342256215</v>
      </c>
      <c r="F15" s="106">
        <v>5.5712868776318203E-2</v>
      </c>
      <c r="G15" s="105">
        <v>1.7031700288184437</v>
      </c>
      <c r="H15" s="106">
        <v>-2.2577294592822206E-2</v>
      </c>
      <c r="I15" s="21"/>
      <c r="J15" s="92"/>
      <c r="K15" s="107">
        <v>1.6754520795660037</v>
      </c>
      <c r="L15" s="106">
        <v>5.1406546596177716E-3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83.946179721287848</v>
      </c>
      <c r="D17" s="105">
        <v>87.858027117311849</v>
      </c>
      <c r="E17" s="105">
        <v>87.970936902485661</v>
      </c>
      <c r="F17" s="106">
        <v>4.0247571811978133</v>
      </c>
      <c r="G17" s="105">
        <v>72.619596541786748</v>
      </c>
      <c r="H17" s="106">
        <v>15.351340360698913</v>
      </c>
      <c r="I17" s="20">
        <v>4.7944494848491281E-2</v>
      </c>
      <c r="J17" s="86">
        <v>0.2113939086933021</v>
      </c>
      <c r="K17" s="107">
        <v>88.844710669077756</v>
      </c>
      <c r="L17" s="106">
        <v>-0.8737737665920946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58.45596570113981</v>
      </c>
      <c r="D18" s="108">
        <v>37.403283488445048</v>
      </c>
      <c r="E18" s="108">
        <v>38.489009724981699</v>
      </c>
      <c r="F18" s="109">
        <v>-19.966955976158111</v>
      </c>
      <c r="G18" s="108">
        <v>27.329662537020816</v>
      </c>
      <c r="H18" s="109">
        <v>11.159347187960883</v>
      </c>
      <c r="I18" s="20">
        <v>-0.34157259634098869</v>
      </c>
      <c r="J18" s="86">
        <v>0.40832363637291191</v>
      </c>
      <c r="K18" s="110">
        <v>41.101014326048315</v>
      </c>
      <c r="L18" s="109">
        <v>-2.6120046010666158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94.47816554541086</v>
      </c>
      <c r="D19" s="113">
        <v>98.503586166240908</v>
      </c>
      <c r="E19" s="113">
        <v>100.14804015296367</v>
      </c>
      <c r="F19" s="106">
        <v>5.6698746075528135</v>
      </c>
      <c r="G19" s="113">
        <v>90.519729549988909</v>
      </c>
      <c r="H19" s="106">
        <v>9.6283106029747643</v>
      </c>
      <c r="I19" s="38">
        <v>6.0012539138766252E-2</v>
      </c>
      <c r="J19" s="114">
        <v>0.10636698375968523</v>
      </c>
      <c r="K19" s="115">
        <v>101.16216094032549</v>
      </c>
      <c r="L19" s="106">
        <v>-1.0141207873618185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115341.8002562991</v>
      </c>
      <c r="D20" s="84">
        <v>0</v>
      </c>
      <c r="E20" s="84">
        <v>0</v>
      </c>
      <c r="F20" s="118">
        <v>-115341.8002562991</v>
      </c>
      <c r="G20" s="84">
        <v>148553.79</v>
      </c>
      <c r="H20" s="118">
        <v>-148553.79</v>
      </c>
      <c r="I20" s="20">
        <v>-1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101492.48996153355</v>
      </c>
      <c r="D21" s="90">
        <v>0</v>
      </c>
      <c r="E21" s="90">
        <v>0</v>
      </c>
      <c r="F21" s="91">
        <v>-101492.48996153355</v>
      </c>
      <c r="G21" s="90">
        <v>121930.53</v>
      </c>
      <c r="H21" s="91">
        <v>-121930.53</v>
      </c>
      <c r="I21" s="21">
        <v>-1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11834.273519030001</v>
      </c>
      <c r="D22" s="90">
        <v>0</v>
      </c>
      <c r="E22" s="90">
        <v>0</v>
      </c>
      <c r="F22" s="91">
        <v>-11834.273519030001</v>
      </c>
      <c r="G22" s="90">
        <v>24099.34</v>
      </c>
      <c r="H22" s="91">
        <v>-24099.34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2015.03677573556</v>
      </c>
      <c r="D23" s="90">
        <v>0</v>
      </c>
      <c r="E23" s="90">
        <v>0</v>
      </c>
      <c r="F23" s="91">
        <v>-2015.03677573556</v>
      </c>
      <c r="G23" s="90">
        <v>2523.92</v>
      </c>
      <c r="H23" s="91">
        <v>-2523.92</v>
      </c>
      <c r="I23" s="21">
        <v>-1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4061</v>
      </c>
      <c r="D25" s="90">
        <v>4061</v>
      </c>
      <c r="E25" s="90">
        <v>4061</v>
      </c>
      <c r="F25" s="91">
        <v>0</v>
      </c>
      <c r="G25" s="90">
        <v>4061</v>
      </c>
      <c r="H25" s="91">
        <v>0</v>
      </c>
      <c r="I25" s="96"/>
      <c r="J25" s="97"/>
      <c r="K25" s="93">
        <v>4061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1352</v>
      </c>
      <c r="D26" s="90">
        <v>0</v>
      </c>
      <c r="E26" s="90">
        <v>0</v>
      </c>
      <c r="F26" s="91">
        <v>-1352</v>
      </c>
      <c r="G26" s="90">
        <v>1626</v>
      </c>
      <c r="H26" s="91">
        <v>-1626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0.33292292538783552</v>
      </c>
      <c r="D27" s="86">
        <v>0</v>
      </c>
      <c r="E27" s="86">
        <v>0</v>
      </c>
      <c r="F27" s="100">
        <v>-0.33292292538783552</v>
      </c>
      <c r="G27" s="86">
        <v>0.40039399162767791</v>
      </c>
      <c r="H27" s="100">
        <v>-0.40039399162767791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2093.9899999999998</v>
      </c>
      <c r="D29" s="90">
        <v>0</v>
      </c>
      <c r="E29" s="90">
        <v>0</v>
      </c>
      <c r="F29" s="91">
        <v>-2093.9899999999998</v>
      </c>
      <c r="G29" s="90">
        <v>2517</v>
      </c>
      <c r="H29" s="91">
        <v>-2517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1.5488091715976329</v>
      </c>
      <c r="D30" s="105">
        <v>0</v>
      </c>
      <c r="E30" s="105">
        <v>0</v>
      </c>
      <c r="F30" s="106">
        <v>-1.5488091715976329</v>
      </c>
      <c r="G30" s="105">
        <v>1.5479704797047971</v>
      </c>
      <c r="H30" s="106">
        <v>-1.5479704797047971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75.068409734862087</v>
      </c>
      <c r="D32" s="105">
        <v>0</v>
      </c>
      <c r="E32" s="105">
        <v>0</v>
      </c>
      <c r="F32" s="106">
        <v>-75.068409734862087</v>
      </c>
      <c r="G32" s="105">
        <v>74.988025830258309</v>
      </c>
      <c r="H32" s="106">
        <v>-74.988025830258309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24.991994573142957</v>
      </c>
      <c r="D33" s="108">
        <v>0</v>
      </c>
      <c r="E33" s="108">
        <v>0</v>
      </c>
      <c r="F33" s="109">
        <v>-24.991994573142957</v>
      </c>
      <c r="G33" s="108">
        <v>30.024754986456539</v>
      </c>
      <c r="H33" s="109">
        <v>-30.024754986456539</v>
      </c>
      <c r="I33" s="20">
        <v>-1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85.31198243809105</v>
      </c>
      <c r="D34" s="113">
        <v>0</v>
      </c>
      <c r="E34" s="113">
        <v>0</v>
      </c>
      <c r="F34" s="119">
        <v>-85.31198243809105</v>
      </c>
      <c r="G34" s="113">
        <v>91.361494464944656</v>
      </c>
      <c r="H34" s="119">
        <v>-91.361494464944656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160884.3221958474</v>
      </c>
      <c r="D35" s="84">
        <v>0</v>
      </c>
      <c r="E35" s="84">
        <v>0</v>
      </c>
      <c r="F35" s="118">
        <v>-160884.3221958474</v>
      </c>
      <c r="G35" s="84">
        <v>219476.07</v>
      </c>
      <c r="H35" s="118">
        <v>-219476.07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142677.34067843269</v>
      </c>
      <c r="D36" s="90">
        <v>0</v>
      </c>
      <c r="E36" s="90">
        <v>0</v>
      </c>
      <c r="F36" s="91">
        <v>-142677.34067843269</v>
      </c>
      <c r="G36" s="90">
        <v>181610.04</v>
      </c>
      <c r="H36" s="91">
        <v>-181610.04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15454.952040527</v>
      </c>
      <c r="D37" s="90">
        <v>0</v>
      </c>
      <c r="E37" s="90">
        <v>0</v>
      </c>
      <c r="F37" s="91">
        <v>-15454.952040527</v>
      </c>
      <c r="G37" s="90">
        <v>33122.379999999997</v>
      </c>
      <c r="H37" s="91">
        <v>-33122.379999999997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2752.0294768877297</v>
      </c>
      <c r="D38" s="90">
        <v>0</v>
      </c>
      <c r="E38" s="90">
        <v>0</v>
      </c>
      <c r="F38" s="91">
        <v>-2752.0294768877297</v>
      </c>
      <c r="G38" s="90">
        <v>4743.6500000000005</v>
      </c>
      <c r="H38" s="91">
        <v>-4743.6500000000005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3668</v>
      </c>
      <c r="D40" s="90">
        <v>3668</v>
      </c>
      <c r="E40" s="90">
        <v>3668</v>
      </c>
      <c r="F40" s="91">
        <v>0</v>
      </c>
      <c r="G40" s="90">
        <v>3799</v>
      </c>
      <c r="H40" s="91">
        <v>-131</v>
      </c>
      <c r="I40" s="96"/>
      <c r="J40" s="97"/>
      <c r="K40" s="93">
        <v>3668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1847</v>
      </c>
      <c r="D41" s="90">
        <v>0</v>
      </c>
      <c r="E41" s="90">
        <v>0</v>
      </c>
      <c r="F41" s="91">
        <v>-1847</v>
      </c>
      <c r="G41" s="90">
        <v>2253</v>
      </c>
      <c r="H41" s="91">
        <v>-2253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0.50354416575790617</v>
      </c>
      <c r="D42" s="86">
        <v>0</v>
      </c>
      <c r="E42" s="86">
        <v>0</v>
      </c>
      <c r="F42" s="100">
        <v>-0.50354416575790617</v>
      </c>
      <c r="G42" s="86">
        <v>0.59305080284285339</v>
      </c>
      <c r="H42" s="100">
        <v>-0.59305080284285339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2736</v>
      </c>
      <c r="D44" s="90">
        <v>0</v>
      </c>
      <c r="E44" s="90">
        <v>0</v>
      </c>
      <c r="F44" s="91">
        <v>-2736</v>
      </c>
      <c r="G44" s="90">
        <v>3419</v>
      </c>
      <c r="H44" s="91">
        <v>-3419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1.4813210611802923</v>
      </c>
      <c r="D45" s="105">
        <v>0</v>
      </c>
      <c r="E45" s="105">
        <v>0</v>
      </c>
      <c r="F45" s="106">
        <v>-1.4813210611802923</v>
      </c>
      <c r="G45" s="105">
        <v>1.5175321793164669</v>
      </c>
      <c r="H45" s="106">
        <v>-1.5175321793164669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77.248154130174711</v>
      </c>
      <c r="D47" s="105">
        <v>0</v>
      </c>
      <c r="E47" s="105">
        <v>0</v>
      </c>
      <c r="F47" s="106">
        <v>-77.248154130174711</v>
      </c>
      <c r="G47" s="105">
        <v>80.608095872170438</v>
      </c>
      <c r="H47" s="106">
        <v>-80.608095872170438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38.897857327816986</v>
      </c>
      <c r="D48" s="108">
        <v>0</v>
      </c>
      <c r="E48" s="108">
        <v>0</v>
      </c>
      <c r="F48" s="109">
        <v>-38.897857327816986</v>
      </c>
      <c r="G48" s="108">
        <v>47.80469597262438</v>
      </c>
      <c r="H48" s="109">
        <v>-47.80469597262438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87.105751053517821</v>
      </c>
      <c r="D49" s="113">
        <v>0</v>
      </c>
      <c r="E49" s="113">
        <v>0</v>
      </c>
      <c r="F49" s="119">
        <v>-87.105751053517821</v>
      </c>
      <c r="G49" s="113">
        <v>97.415033288948067</v>
      </c>
      <c r="H49" s="119">
        <v>-97.415033288948067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190406.03819308328</v>
      </c>
      <c r="D50" s="84">
        <v>0</v>
      </c>
      <c r="E50" s="84">
        <v>0</v>
      </c>
      <c r="F50" s="118">
        <v>-190406.03819308328</v>
      </c>
      <c r="G50" s="84">
        <v>95305.31</v>
      </c>
      <c r="H50" s="118">
        <v>-95305.31</v>
      </c>
      <c r="I50" s="20">
        <v>-1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167023.59385805789</v>
      </c>
      <c r="D51" s="90">
        <v>0</v>
      </c>
      <c r="E51" s="90">
        <v>0</v>
      </c>
      <c r="F51" s="91">
        <v>-167023.59385805789</v>
      </c>
      <c r="G51" s="90">
        <v>72527.320000000007</v>
      </c>
      <c r="H51" s="91">
        <v>-72527.320000000007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19912.061381574</v>
      </c>
      <c r="D52" s="90">
        <v>0</v>
      </c>
      <c r="E52" s="90">
        <v>0</v>
      </c>
      <c r="F52" s="91">
        <v>-19912.061381574</v>
      </c>
      <c r="G52" s="90">
        <v>14169.76</v>
      </c>
      <c r="H52" s="91">
        <v>-14169.76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3470.3829534513902</v>
      </c>
      <c r="D53" s="90">
        <v>0</v>
      </c>
      <c r="E53" s="90">
        <v>0</v>
      </c>
      <c r="F53" s="91">
        <v>-3470.3829534513902</v>
      </c>
      <c r="G53" s="90">
        <v>8608.2300000000014</v>
      </c>
      <c r="H53" s="91">
        <v>-8608.2300000000014</v>
      </c>
      <c r="I53" s="21">
        <v>-1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4061</v>
      </c>
      <c r="D55" s="90">
        <v>4061</v>
      </c>
      <c r="E55" s="90">
        <v>4061</v>
      </c>
      <c r="F55" s="91">
        <v>0</v>
      </c>
      <c r="G55" s="90">
        <v>4061</v>
      </c>
      <c r="H55" s="91">
        <v>0</v>
      </c>
      <c r="I55" s="96"/>
      <c r="J55" s="97"/>
      <c r="K55" s="93">
        <v>4061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2329</v>
      </c>
      <c r="D56" s="90">
        <v>0</v>
      </c>
      <c r="E56" s="90">
        <v>0</v>
      </c>
      <c r="F56" s="91">
        <v>-2329</v>
      </c>
      <c r="G56" s="90">
        <v>1021</v>
      </c>
      <c r="H56" s="91">
        <v>-1021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0.57350406303866042</v>
      </c>
      <c r="D57" s="86">
        <v>0</v>
      </c>
      <c r="E57" s="86">
        <v>0</v>
      </c>
      <c r="F57" s="100">
        <v>-0.57350406303866042</v>
      </c>
      <c r="G57" s="86">
        <v>0.25141590741196751</v>
      </c>
      <c r="H57" s="100">
        <v>-0.25141590741196751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3524.79</v>
      </c>
      <c r="D59" s="90">
        <v>0</v>
      </c>
      <c r="E59" s="90">
        <v>0</v>
      </c>
      <c r="F59" s="91">
        <v>-3524.79</v>
      </c>
      <c r="G59" s="90">
        <v>1614</v>
      </c>
      <c r="H59" s="91">
        <v>-1614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1.5134349506225848</v>
      </c>
      <c r="D60" s="105">
        <v>0</v>
      </c>
      <c r="E60" s="105">
        <v>0</v>
      </c>
      <c r="F60" s="106">
        <v>-1.5134349506225848</v>
      </c>
      <c r="G60" s="105">
        <v>1.5808031341821744</v>
      </c>
      <c r="H60" s="106">
        <v>-1.5808031341821744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71.714724713635846</v>
      </c>
      <c r="D62" s="105">
        <v>0</v>
      </c>
      <c r="E62" s="105">
        <v>0</v>
      </c>
      <c r="F62" s="106">
        <v>-71.714724713635846</v>
      </c>
      <c r="G62" s="105">
        <v>71.035572967678746</v>
      </c>
      <c r="H62" s="106">
        <v>-71.035572967678746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41.128686002969197</v>
      </c>
      <c r="D63" s="108">
        <v>0</v>
      </c>
      <c r="E63" s="108">
        <v>0</v>
      </c>
      <c r="F63" s="109">
        <v>-41.128686002969197</v>
      </c>
      <c r="G63" s="108">
        <v>17.859473036197983</v>
      </c>
      <c r="H63" s="109">
        <v>-17.859473036197983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81.754417429404583</v>
      </c>
      <c r="D64" s="113">
        <v>0</v>
      </c>
      <c r="E64" s="113">
        <v>0</v>
      </c>
      <c r="F64" s="119">
        <v>-81.754417429404583</v>
      </c>
      <c r="G64" s="113">
        <v>93.345063663075408</v>
      </c>
      <c r="H64" s="119">
        <v>-93.345063663075408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233364.43866123827</v>
      </c>
      <c r="D65" s="84">
        <v>-3.999999999999998E-2</v>
      </c>
      <c r="E65" s="84">
        <v>-3.999999999999998E-2</v>
      </c>
      <c r="F65" s="118">
        <v>-233364.47866123827</v>
      </c>
      <c r="G65" s="84">
        <v>7159.32</v>
      </c>
      <c r="H65" s="118">
        <v>-7159.36</v>
      </c>
      <c r="I65" s="20">
        <v>-1.0000001714057216</v>
      </c>
      <c r="J65" s="86">
        <v>-1.0000055871227993</v>
      </c>
      <c r="K65" s="87">
        <v>-3.999999999999998E-2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203035.88323459271</v>
      </c>
      <c r="D66" s="90">
        <v>-0.37</v>
      </c>
      <c r="E66" s="90">
        <v>-0.37</v>
      </c>
      <c r="F66" s="91">
        <v>-203036.2532345927</v>
      </c>
      <c r="G66" s="90">
        <v>93.08</v>
      </c>
      <c r="H66" s="91">
        <v>-93.45</v>
      </c>
      <c r="I66" s="21">
        <v>-1.0000018223379734</v>
      </c>
      <c r="J66" s="92">
        <v>-1.0039750752041254</v>
      </c>
      <c r="K66" s="93">
        <v>-0.37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25421.938281397001</v>
      </c>
      <c r="D67" s="90">
        <v>0</v>
      </c>
      <c r="E67" s="90">
        <v>0</v>
      </c>
      <c r="F67" s="91">
        <v>-25421.938281397001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4906.6171452485505</v>
      </c>
      <c r="D68" s="90">
        <v>0.33</v>
      </c>
      <c r="E68" s="90">
        <v>0.33</v>
      </c>
      <c r="F68" s="91">
        <v>-4906.2871452485506</v>
      </c>
      <c r="G68" s="90">
        <v>7066.24</v>
      </c>
      <c r="H68" s="91">
        <v>-7065.91</v>
      </c>
      <c r="I68" s="21">
        <v>-0.99993274388642295</v>
      </c>
      <c r="J68" s="92">
        <v>-0.9999532990671135</v>
      </c>
      <c r="K68" s="93">
        <v>0.33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3930</v>
      </c>
      <c r="D70" s="90">
        <v>3930</v>
      </c>
      <c r="E70" s="90">
        <v>3930</v>
      </c>
      <c r="F70" s="91">
        <v>0</v>
      </c>
      <c r="G70" s="90">
        <v>3930</v>
      </c>
      <c r="H70" s="91">
        <v>0</v>
      </c>
      <c r="I70" s="96"/>
      <c r="J70" s="97"/>
      <c r="K70" s="93">
        <v>3930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2536</v>
      </c>
      <c r="D71" s="90">
        <v>0</v>
      </c>
      <c r="E71" s="90">
        <v>0</v>
      </c>
      <c r="F71" s="91">
        <v>-2536</v>
      </c>
      <c r="G71" s="90">
        <v>2</v>
      </c>
      <c r="H71" s="91">
        <v>-2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0.64529262086513994</v>
      </c>
      <c r="D72" s="86">
        <v>0</v>
      </c>
      <c r="E72" s="86">
        <v>0</v>
      </c>
      <c r="F72" s="100">
        <v>-0.64529262086513994</v>
      </c>
      <c r="G72" s="86">
        <v>5.0890585241730279E-4</v>
      </c>
      <c r="H72" s="100">
        <v>-5.0890585241730279E-4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4502.1099999999997</v>
      </c>
      <c r="D74" s="90">
        <v>0</v>
      </c>
      <c r="E74" s="90">
        <v>0</v>
      </c>
      <c r="F74" s="91">
        <v>-4502.1099999999997</v>
      </c>
      <c r="G74" s="90">
        <v>2</v>
      </c>
      <c r="H74" s="91">
        <v>-2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1.7752799684542586</v>
      </c>
      <c r="D75" s="105">
        <v>0</v>
      </c>
      <c r="E75" s="105">
        <v>0</v>
      </c>
      <c r="F75" s="106">
        <v>-1.7752799684542586</v>
      </c>
      <c r="G75" s="105">
        <v>1</v>
      </c>
      <c r="H75" s="106">
        <v>-1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80.061468152441918</v>
      </c>
      <c r="D77" s="105">
        <v>0</v>
      </c>
      <c r="E77" s="105">
        <v>0</v>
      </c>
      <c r="F77" s="106">
        <v>-80.061468152441918</v>
      </c>
      <c r="G77" s="105">
        <v>46.54</v>
      </c>
      <c r="H77" s="106">
        <v>-46.54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51.66307461440018</v>
      </c>
      <c r="D78" s="108">
        <v>-9.4147582697201015E-5</v>
      </c>
      <c r="E78" s="108">
        <v>-9.4147582697201015E-5</v>
      </c>
      <c r="F78" s="109">
        <v>-51.663168761982881</v>
      </c>
      <c r="G78" s="108">
        <v>2.3684478371501273E-2</v>
      </c>
      <c r="H78" s="109">
        <v>-2.3778625954198475E-2</v>
      </c>
      <c r="I78" s="20">
        <v>-1.0000018223379734</v>
      </c>
      <c r="J78" s="86">
        <v>-1.0039750752041254</v>
      </c>
      <c r="K78" s="110">
        <v>-9.4147582697201015E-5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92.02067770553559</v>
      </c>
      <c r="D79" s="113">
        <v>0</v>
      </c>
      <c r="E79" s="113">
        <v>0</v>
      </c>
      <c r="F79" s="119">
        <v>-92.02067770553559</v>
      </c>
      <c r="G79" s="113">
        <v>3579.66</v>
      </c>
      <c r="H79" s="119">
        <v>-3579.66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352995.6940048429</v>
      </c>
      <c r="D80" s="84">
        <v>52904.929999999993</v>
      </c>
      <c r="E80" s="84">
        <v>52904.929999999993</v>
      </c>
      <c r="F80" s="118">
        <v>-300090.76400484296</v>
      </c>
      <c r="G80" s="84">
        <v>43016.84</v>
      </c>
      <c r="H80" s="118">
        <v>9888.0899999999965</v>
      </c>
      <c r="I80" s="20">
        <v>-0.85012584884598008</v>
      </c>
      <c r="J80" s="86">
        <v>0.22986555962734578</v>
      </c>
      <c r="K80" s="87">
        <v>52904.93</v>
      </c>
      <c r="L80" s="118">
        <v>-9.0949470177292824E-13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320024.04282096348</v>
      </c>
      <c r="D81" s="90">
        <v>44412.11</v>
      </c>
      <c r="E81" s="90">
        <v>44412.11</v>
      </c>
      <c r="F81" s="91">
        <v>-275611.9328209635</v>
      </c>
      <c r="G81" s="90">
        <v>34661.5</v>
      </c>
      <c r="H81" s="91">
        <v>9750.61</v>
      </c>
      <c r="I81" s="21">
        <v>-0.86122258312683642</v>
      </c>
      <c r="J81" s="92">
        <v>0.28130952209223481</v>
      </c>
      <c r="K81" s="93">
        <v>44412.11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26936.160640642</v>
      </c>
      <c r="D82" s="90">
        <v>5984.13</v>
      </c>
      <c r="E82" s="90">
        <v>5984.13</v>
      </c>
      <c r="F82" s="91">
        <v>-20952.030640641999</v>
      </c>
      <c r="G82" s="90">
        <v>5880.5</v>
      </c>
      <c r="H82" s="91">
        <v>103.63000000000011</v>
      </c>
      <c r="I82" s="21">
        <v>-0.77784027650284404</v>
      </c>
      <c r="J82" s="92">
        <v>1.7622651135107636E-2</v>
      </c>
      <c r="K82" s="93">
        <v>5984.13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6035.4905432374499</v>
      </c>
      <c r="D83" s="90">
        <v>2508.6899999999987</v>
      </c>
      <c r="E83" s="90">
        <v>2508.6899999999987</v>
      </c>
      <c r="F83" s="91">
        <v>-3526.8005432374512</v>
      </c>
      <c r="G83" s="90">
        <v>2474.84</v>
      </c>
      <c r="H83" s="91">
        <v>33.849999999998545</v>
      </c>
      <c r="I83" s="21">
        <v>-0.58434364497333269</v>
      </c>
      <c r="J83" s="92">
        <v>1.3677651888606368E-2</v>
      </c>
      <c r="K83" s="93">
        <v>2508.6899999999996</v>
      </c>
      <c r="L83" s="91">
        <v>-9.0949470177292824E-13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4061</v>
      </c>
      <c r="D85" s="90">
        <v>4061</v>
      </c>
      <c r="E85" s="90">
        <v>4061</v>
      </c>
      <c r="F85" s="91">
        <v>0</v>
      </c>
      <c r="G85" s="90">
        <v>4061</v>
      </c>
      <c r="H85" s="91">
        <v>0</v>
      </c>
      <c r="I85" s="96"/>
      <c r="J85" s="97"/>
      <c r="K85" s="93">
        <v>4061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3047</v>
      </c>
      <c r="D86" s="90">
        <v>625</v>
      </c>
      <c r="E86" s="90">
        <v>625</v>
      </c>
      <c r="F86" s="91">
        <v>-2422</v>
      </c>
      <c r="G86" s="90">
        <v>445</v>
      </c>
      <c r="H86" s="91">
        <v>180</v>
      </c>
      <c r="I86" s="96"/>
      <c r="J86" s="97"/>
      <c r="K86" s="93">
        <v>625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0.75030780595912339</v>
      </c>
      <c r="D87" s="86">
        <v>0.15390297956168431</v>
      </c>
      <c r="E87" s="86">
        <v>0.15390297956168431</v>
      </c>
      <c r="F87" s="100">
        <v>-0.59640482639743908</v>
      </c>
      <c r="G87" s="86">
        <v>0.10957892144791923</v>
      </c>
      <c r="H87" s="100">
        <v>4.432405811376508E-2</v>
      </c>
      <c r="I87" s="20">
        <v>-0.79488021004266496</v>
      </c>
      <c r="J87" s="86">
        <v>0.40449438202247201</v>
      </c>
      <c r="K87" s="101">
        <v>0.15390297956168431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4771.2300000000005</v>
      </c>
      <c r="D89" s="90">
        <v>1037</v>
      </c>
      <c r="E89" s="90">
        <v>1037</v>
      </c>
      <c r="F89" s="91">
        <v>-3734.2300000000005</v>
      </c>
      <c r="G89" s="90">
        <v>707</v>
      </c>
      <c r="H89" s="91">
        <v>330</v>
      </c>
      <c r="I89" s="21"/>
      <c r="J89" s="92"/>
      <c r="K89" s="93">
        <v>1037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1.5658779127010176</v>
      </c>
      <c r="D90" s="105">
        <v>1.6592</v>
      </c>
      <c r="E90" s="105">
        <v>1.6592</v>
      </c>
      <c r="F90" s="106">
        <v>9.3322087298982392E-2</v>
      </c>
      <c r="G90" s="105">
        <v>1.5887640449438203</v>
      </c>
      <c r="H90" s="106">
        <v>7.0435955056179722E-2</v>
      </c>
      <c r="I90" s="21"/>
      <c r="J90" s="92"/>
      <c r="K90" s="107">
        <v>1.6592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105.02922311157319</v>
      </c>
      <c r="D92" s="105">
        <v>71.059376</v>
      </c>
      <c r="E92" s="105">
        <v>71.059376</v>
      </c>
      <c r="F92" s="106">
        <v>-33.969847111573188</v>
      </c>
      <c r="G92" s="105">
        <v>77.891011235955062</v>
      </c>
      <c r="H92" s="106">
        <v>-6.8316352359550621</v>
      </c>
      <c r="I92" s="21">
        <v>-0.32343233725995302</v>
      </c>
      <c r="J92" s="92">
        <v>-8.7707620270328857E-2</v>
      </c>
      <c r="K92" s="107">
        <v>71.059376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78.804245954435729</v>
      </c>
      <c r="D93" s="108">
        <v>10.936249692194041</v>
      </c>
      <c r="E93" s="108">
        <v>10.936249692194041</v>
      </c>
      <c r="F93" s="109">
        <v>-67.867996262241689</v>
      </c>
      <c r="G93" s="108">
        <v>8.5352130017237133</v>
      </c>
      <c r="H93" s="109">
        <v>2.4010366904703275</v>
      </c>
      <c r="I93" s="20">
        <v>-0.86122258312683642</v>
      </c>
      <c r="J93" s="86">
        <v>0.28130952209223481</v>
      </c>
      <c r="K93" s="110">
        <v>10.936249692194041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115.85024417618736</v>
      </c>
      <c r="D94" s="113">
        <v>84.647887999999995</v>
      </c>
      <c r="E94" s="113">
        <v>84.647887999999995</v>
      </c>
      <c r="F94" s="119">
        <v>-31.202356176187365</v>
      </c>
      <c r="G94" s="113">
        <v>96.667056179775273</v>
      </c>
      <c r="H94" s="119">
        <v>-12.019168179775278</v>
      </c>
      <c r="I94" s="25">
        <v>-0.26933353829392193</v>
      </c>
      <c r="J94" s="120">
        <v>-0.12433572154532968</v>
      </c>
      <c r="K94" s="115">
        <v>84.647887999999995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283601.82452704915</v>
      </c>
      <c r="D95" s="84">
        <v>182069.11</v>
      </c>
      <c r="E95" s="84">
        <v>182069.11</v>
      </c>
      <c r="F95" s="118">
        <v>-101532.71452704919</v>
      </c>
      <c r="G95" s="84">
        <v>149875.44</v>
      </c>
      <c r="H95" s="118">
        <v>32193.669999999984</v>
      </c>
      <c r="I95" s="20">
        <v>-0.35801149973689694</v>
      </c>
      <c r="J95" s="86">
        <v>0.21480283894412566</v>
      </c>
      <c r="K95" s="87">
        <v>182069.11</v>
      </c>
      <c r="L95" s="118">
        <v>-1.8189894035458565E-12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246429.45384994129</v>
      </c>
      <c r="D96" s="90">
        <v>153603.10999999999</v>
      </c>
      <c r="E96" s="90">
        <v>153603.10999999999</v>
      </c>
      <c r="F96" s="91">
        <v>-92826.343849941302</v>
      </c>
      <c r="G96" s="90">
        <v>118272.83</v>
      </c>
      <c r="H96" s="91">
        <v>35330.279999999984</v>
      </c>
      <c r="I96" s="21">
        <v>-0.37668526387461054</v>
      </c>
      <c r="J96" s="92">
        <v>0.29871847997549383</v>
      </c>
      <c r="K96" s="93">
        <v>153603.10999999999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27424.322566106999</v>
      </c>
      <c r="D97" s="90">
        <v>19547.669999999991</v>
      </c>
      <c r="E97" s="90">
        <v>19547.669999999991</v>
      </c>
      <c r="F97" s="91">
        <v>-7876.6525661070082</v>
      </c>
      <c r="G97" s="90">
        <v>28594.98</v>
      </c>
      <c r="H97" s="91">
        <v>-9047.3100000000086</v>
      </c>
      <c r="I97" s="21">
        <v>-0.28721411612338443</v>
      </c>
      <c r="J97" s="92">
        <v>-0.31639504556394193</v>
      </c>
      <c r="K97" s="93">
        <v>19547.669999999991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9748.0481110008805</v>
      </c>
      <c r="D98" s="90">
        <v>8918.3300000000017</v>
      </c>
      <c r="E98" s="90">
        <v>8918.3300000000017</v>
      </c>
      <c r="F98" s="91">
        <v>-829.71811100087871</v>
      </c>
      <c r="G98" s="90">
        <v>3007.63</v>
      </c>
      <c r="H98" s="91">
        <v>5910.7000000000016</v>
      </c>
      <c r="I98" s="21">
        <v>-8.5116333193362537E-2</v>
      </c>
      <c r="J98" s="92">
        <v>1.9652350854327167</v>
      </c>
      <c r="K98" s="93">
        <v>8918.3300000000036</v>
      </c>
      <c r="L98" s="91">
        <v>-1.8189894035458565E-12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3930</v>
      </c>
      <c r="D100" s="90">
        <v>3930</v>
      </c>
      <c r="E100" s="90">
        <v>3930</v>
      </c>
      <c r="F100" s="91">
        <v>0</v>
      </c>
      <c r="G100" s="90">
        <v>3930</v>
      </c>
      <c r="H100" s="91">
        <v>0</v>
      </c>
      <c r="I100" s="96"/>
      <c r="J100" s="97"/>
      <c r="K100" s="93">
        <v>3930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3036</v>
      </c>
      <c r="D101" s="90">
        <v>1992</v>
      </c>
      <c r="E101" s="90">
        <v>1992</v>
      </c>
      <c r="F101" s="91">
        <v>-1044</v>
      </c>
      <c r="G101" s="90">
        <v>1927</v>
      </c>
      <c r="H101" s="91">
        <v>65</v>
      </c>
      <c r="I101" s="96"/>
      <c r="J101" s="97"/>
      <c r="K101" s="93">
        <v>1992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0.77251908396946567</v>
      </c>
      <c r="D102" s="86">
        <v>0.50687022900763357</v>
      </c>
      <c r="E102" s="86">
        <v>0.50687022900763357</v>
      </c>
      <c r="F102" s="100">
        <v>-0.2656488549618321</v>
      </c>
      <c r="G102" s="86">
        <v>0.49033078880407127</v>
      </c>
      <c r="H102" s="100">
        <v>1.6539440203562294E-2</v>
      </c>
      <c r="I102" s="20">
        <v>-0.34387351778656128</v>
      </c>
      <c r="J102" s="86">
        <v>3.3731188375713428E-2</v>
      </c>
      <c r="K102" s="101">
        <v>0.50687022900763357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4858.01</v>
      </c>
      <c r="D104" s="90">
        <v>3434</v>
      </c>
      <c r="E104" s="90">
        <v>3434</v>
      </c>
      <c r="F104" s="91">
        <v>-1424.0100000000002</v>
      </c>
      <c r="G104" s="90">
        <v>3241</v>
      </c>
      <c r="H104" s="91">
        <v>193</v>
      </c>
      <c r="I104" s="21"/>
      <c r="J104" s="92"/>
      <c r="K104" s="93">
        <v>3434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1.600135046113307</v>
      </c>
      <c r="D105" s="105">
        <v>1.7238955823293172</v>
      </c>
      <c r="E105" s="105">
        <v>1.7238955823293172</v>
      </c>
      <c r="F105" s="106">
        <v>0.12376053621601013</v>
      </c>
      <c r="G105" s="105">
        <v>1.6818889465490399</v>
      </c>
      <c r="H105" s="106">
        <v>4.2006635780277302E-2</v>
      </c>
      <c r="I105" s="21"/>
      <c r="J105" s="92"/>
      <c r="K105" s="107">
        <v>1.7238955823293172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81.169121821456287</v>
      </c>
      <c r="D107" s="105">
        <v>77.109994979919676</v>
      </c>
      <c r="E107" s="105">
        <v>77.109994979919676</v>
      </c>
      <c r="F107" s="106">
        <v>-4.0591268415366102</v>
      </c>
      <c r="G107" s="105">
        <v>61.376663207057604</v>
      </c>
      <c r="H107" s="106">
        <v>15.733331772862073</v>
      </c>
      <c r="I107" s="21">
        <v>-5.0008263616123316E-2</v>
      </c>
      <c r="J107" s="92">
        <v>0.2563406179281007</v>
      </c>
      <c r="K107" s="107">
        <v>77.109994979919676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62.704695636117378</v>
      </c>
      <c r="D108" s="108">
        <v>39.084760814249357</v>
      </c>
      <c r="E108" s="108">
        <v>39.084760814249357</v>
      </c>
      <c r="F108" s="109">
        <v>-23.619934821868021</v>
      </c>
      <c r="G108" s="108">
        <v>30.094867684478373</v>
      </c>
      <c r="H108" s="109">
        <v>8.9898931297709836</v>
      </c>
      <c r="I108" s="20">
        <v>-0.37668526387461065</v>
      </c>
      <c r="J108" s="86">
        <v>0.29871847997549361</v>
      </c>
      <c r="K108" s="110">
        <v>39.084760814249357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93.412985680846234</v>
      </c>
      <c r="D109" s="113">
        <v>91.400155622489947</v>
      </c>
      <c r="E109" s="113">
        <v>91.400155622489947</v>
      </c>
      <c r="F109" s="119">
        <v>-2.0128300583562861</v>
      </c>
      <c r="G109" s="113">
        <v>77.77656460819928</v>
      </c>
      <c r="H109" s="119">
        <v>13.623591014290668</v>
      </c>
      <c r="I109" s="25">
        <v>-2.1547647189367192E-2</v>
      </c>
      <c r="J109" s="120">
        <v>0.17516318807496489</v>
      </c>
      <c r="K109" s="115">
        <v>91.400155622489947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235003.56863025212</v>
      </c>
      <c r="D110" s="123">
        <v>294735.96000000002</v>
      </c>
      <c r="E110" s="123">
        <v>294735.96000000002</v>
      </c>
      <c r="F110" s="118">
        <v>59732.391369747915</v>
      </c>
      <c r="G110" s="123">
        <v>276701.25</v>
      </c>
      <c r="H110" s="118">
        <v>18034.710000000021</v>
      </c>
      <c r="I110" s="59">
        <v>0.2541765289689244</v>
      </c>
      <c r="J110" s="124">
        <v>6.5177551601230732E-2</v>
      </c>
      <c r="K110" s="125">
        <v>294735.95999999996</v>
      </c>
      <c r="L110" s="118">
        <v>1.1823431123048067E-11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204060.41800000001</v>
      </c>
      <c r="D111" s="90">
        <v>257105.85</v>
      </c>
      <c r="E111" s="90">
        <v>257105.85</v>
      </c>
      <c r="F111" s="91">
        <v>53045.432000000001</v>
      </c>
      <c r="G111" s="90">
        <v>204170.44</v>
      </c>
      <c r="H111" s="91">
        <v>52935.41</v>
      </c>
      <c r="I111" s="21">
        <v>0.25994963903288681</v>
      </c>
      <c r="J111" s="92">
        <v>0.25927068580544765</v>
      </c>
      <c r="K111" s="93">
        <v>257105.85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26767.977999999999</v>
      </c>
      <c r="D112" s="90">
        <v>31058.31</v>
      </c>
      <c r="E112" s="90">
        <v>31058.31</v>
      </c>
      <c r="F112" s="91">
        <v>4290.3320000000022</v>
      </c>
      <c r="G112" s="90">
        <v>59855.41</v>
      </c>
      <c r="H112" s="91">
        <v>-28797.100000000002</v>
      </c>
      <c r="I112" s="21">
        <v>0.16027852383919328</v>
      </c>
      <c r="J112" s="92">
        <v>-0.4811110641460814</v>
      </c>
      <c r="K112" s="93">
        <v>31058.30999999999</v>
      </c>
      <c r="L112" s="91">
        <v>1.0913936421275139E-11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4175.1726302521001</v>
      </c>
      <c r="D113" s="90">
        <v>6571.8000000000084</v>
      </c>
      <c r="E113" s="90">
        <v>6571.8000000000084</v>
      </c>
      <c r="F113" s="91">
        <v>2396.6273697479082</v>
      </c>
      <c r="G113" s="90">
        <v>12675.4</v>
      </c>
      <c r="H113" s="91">
        <v>-6103.5999999999913</v>
      </c>
      <c r="I113" s="21">
        <v>0.57401874892133464</v>
      </c>
      <c r="J113" s="92">
        <v>-0.4815311548353497</v>
      </c>
      <c r="K113" s="93">
        <v>6571.8000000000075</v>
      </c>
      <c r="L113" s="91">
        <v>9.0949470177292824E-13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4061</v>
      </c>
      <c r="D115" s="90">
        <v>4061</v>
      </c>
      <c r="E115" s="90">
        <v>4061</v>
      </c>
      <c r="F115" s="91">
        <v>0</v>
      </c>
      <c r="G115" s="90">
        <v>4061</v>
      </c>
      <c r="H115" s="91">
        <v>0</v>
      </c>
      <c r="I115" s="96"/>
      <c r="J115" s="97"/>
      <c r="K115" s="93">
        <v>4061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2910</v>
      </c>
      <c r="D116" s="90">
        <v>3028</v>
      </c>
      <c r="E116" s="90">
        <v>3028</v>
      </c>
      <c r="F116" s="91">
        <v>118</v>
      </c>
      <c r="G116" s="90">
        <v>3198</v>
      </c>
      <c r="H116" s="91">
        <v>-170</v>
      </c>
      <c r="I116" s="96"/>
      <c r="J116" s="97"/>
      <c r="K116" s="93">
        <v>3028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0.71657227283920222</v>
      </c>
      <c r="D117" s="86">
        <v>0.74562915538044816</v>
      </c>
      <c r="E117" s="86">
        <v>0.74562915538044816</v>
      </c>
      <c r="F117" s="100">
        <v>2.9056882541245943E-2</v>
      </c>
      <c r="G117" s="86">
        <v>0.78749076582122635</v>
      </c>
      <c r="H117" s="100">
        <v>-4.1861610440778185E-2</v>
      </c>
      <c r="I117" s="20">
        <v>4.0549828178694014E-2</v>
      </c>
      <c r="J117" s="86">
        <v>-5.31582238899313E-2</v>
      </c>
      <c r="K117" s="101">
        <v>0.74562915538044816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5309.35</v>
      </c>
      <c r="D119" s="90">
        <v>5278</v>
      </c>
      <c r="E119" s="90">
        <v>5278</v>
      </c>
      <c r="F119" s="91">
        <v>-31.350000000000364</v>
      </c>
      <c r="G119" s="90">
        <v>5966</v>
      </c>
      <c r="H119" s="91">
        <v>-688</v>
      </c>
      <c r="I119" s="21"/>
      <c r="J119" s="92"/>
      <c r="K119" s="93">
        <v>5278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1.8245189003436428</v>
      </c>
      <c r="D120" s="105">
        <v>1.7430647291941876</v>
      </c>
      <c r="E120" s="105">
        <v>1.7430647291941876</v>
      </c>
      <c r="F120" s="106">
        <v>-8.145417114945519E-2</v>
      </c>
      <c r="G120" s="105">
        <v>1.8655409631019386</v>
      </c>
      <c r="H120" s="106">
        <v>-0.12247623390775098</v>
      </c>
      <c r="I120" s="21"/>
      <c r="J120" s="92"/>
      <c r="K120" s="107">
        <v>1.7430647291941876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70.123854982817875</v>
      </c>
      <c r="D122" s="105">
        <v>84.909461690885081</v>
      </c>
      <c r="E122" s="105">
        <v>84.909461690885081</v>
      </c>
      <c r="F122" s="106">
        <v>14.785606708067206</v>
      </c>
      <c r="G122" s="105">
        <v>63.843164477798624</v>
      </c>
      <c r="H122" s="106">
        <v>21.066297213086457</v>
      </c>
      <c r="I122" s="21">
        <v>0.21084988427533058</v>
      </c>
      <c r="J122" s="92">
        <v>0.32996950237972977</v>
      </c>
      <c r="K122" s="107">
        <v>84.909461690885081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50.248810145284416</v>
      </c>
      <c r="D123" s="108">
        <v>63.31097020438316</v>
      </c>
      <c r="E123" s="108">
        <v>63.31097020438316</v>
      </c>
      <c r="F123" s="109">
        <v>13.062160059098744</v>
      </c>
      <c r="G123" s="108">
        <v>50.275902487072152</v>
      </c>
      <c r="H123" s="109">
        <v>13.035067717311009</v>
      </c>
      <c r="I123" s="20">
        <v>0.25994963903288681</v>
      </c>
      <c r="J123" s="86">
        <v>0.25927068580544765</v>
      </c>
      <c r="K123" s="110">
        <v>63.31097020438316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80.757240079124443</v>
      </c>
      <c r="D124" s="113">
        <v>97.336842800528402</v>
      </c>
      <c r="E124" s="113">
        <v>97.336842800528402</v>
      </c>
      <c r="F124" s="119">
        <v>16.579602721403958</v>
      </c>
      <c r="G124" s="113">
        <v>86.523217636022508</v>
      </c>
      <c r="H124" s="119">
        <v>10.813625164505893</v>
      </c>
      <c r="I124" s="25">
        <v>0.20530175009893314</v>
      </c>
      <c r="J124" s="120">
        <v>0.12497946169773311</v>
      </c>
      <c r="K124" s="115">
        <v>97.336842800528387</v>
      </c>
      <c r="L124" s="119">
        <v>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281303.58584873949</v>
      </c>
      <c r="D125" s="84">
        <v>366582.32</v>
      </c>
      <c r="E125" s="84">
        <v>366582.32</v>
      </c>
      <c r="F125" s="118">
        <v>85278.73415126052</v>
      </c>
      <c r="G125" s="84">
        <v>278118.15000000002</v>
      </c>
      <c r="H125" s="118">
        <v>88464.169999999984</v>
      </c>
      <c r="I125" s="20">
        <v>0.30315551753085712</v>
      </c>
      <c r="J125" s="86">
        <v>0.31808125431583645</v>
      </c>
      <c r="K125" s="87">
        <v>366582.32000000007</v>
      </c>
      <c r="L125" s="118">
        <v>-5.8207660913467407E-11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246735.34</v>
      </c>
      <c r="D126" s="90">
        <v>312672.46000000002</v>
      </c>
      <c r="E126" s="90">
        <v>312672.46000000002</v>
      </c>
      <c r="F126" s="91">
        <v>65937.120000000024</v>
      </c>
      <c r="G126" s="90">
        <v>205461.28</v>
      </c>
      <c r="H126" s="91">
        <v>107211.18000000002</v>
      </c>
      <c r="I126" s="21">
        <v>0.26723824807585328</v>
      </c>
      <c r="J126" s="92">
        <v>0.52180722323933737</v>
      </c>
      <c r="K126" s="93">
        <v>312672.46000000008</v>
      </c>
      <c r="L126" s="91">
        <v>-5.8207660913467407E-11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29833.513999999999</v>
      </c>
      <c r="D127" s="90">
        <v>36426.179999999993</v>
      </c>
      <c r="E127" s="90">
        <v>36426.179999999993</v>
      </c>
      <c r="F127" s="91">
        <v>6592.6659999999938</v>
      </c>
      <c r="G127" s="90">
        <v>53654.28</v>
      </c>
      <c r="H127" s="91">
        <v>-17228.100000000006</v>
      </c>
      <c r="I127" s="21">
        <v>0.22098187964046057</v>
      </c>
      <c r="J127" s="92">
        <v>-0.32109460792317046</v>
      </c>
      <c r="K127" s="93">
        <v>36426.179999999993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4734.7318487394996</v>
      </c>
      <c r="D128" s="90">
        <v>17483.68</v>
      </c>
      <c r="E128" s="90">
        <v>17483.68</v>
      </c>
      <c r="F128" s="91">
        <v>12748.948151260502</v>
      </c>
      <c r="G128" s="90">
        <v>19002.59</v>
      </c>
      <c r="H128" s="91">
        <v>-1518.9099999999999</v>
      </c>
      <c r="I128" s="21">
        <v>2.6926441789210469</v>
      </c>
      <c r="J128" s="92">
        <v>-7.993173562130218E-2</v>
      </c>
      <c r="K128" s="93">
        <v>17483.68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4061</v>
      </c>
      <c r="D130" s="90">
        <v>4061</v>
      </c>
      <c r="E130" s="90">
        <v>4061</v>
      </c>
      <c r="F130" s="91">
        <v>0</v>
      </c>
      <c r="G130" s="90">
        <v>4061</v>
      </c>
      <c r="H130" s="91">
        <v>0</v>
      </c>
      <c r="I130" s="96"/>
      <c r="J130" s="97"/>
      <c r="K130" s="93">
        <v>4061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3300</v>
      </c>
      <c r="D131" s="90">
        <v>3557</v>
      </c>
      <c r="E131" s="90">
        <v>3557</v>
      </c>
      <c r="F131" s="91">
        <v>257</v>
      </c>
      <c r="G131" s="90">
        <v>2938</v>
      </c>
      <c r="H131" s="91">
        <v>619</v>
      </c>
      <c r="I131" s="96"/>
      <c r="J131" s="97"/>
      <c r="K131" s="93">
        <v>3557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0.81260773208569315</v>
      </c>
      <c r="D132" s="86">
        <v>0.87589263728145772</v>
      </c>
      <c r="E132" s="86">
        <v>0.87589263728145772</v>
      </c>
      <c r="F132" s="100">
        <v>6.3284905195764574E-2</v>
      </c>
      <c r="G132" s="86">
        <v>0.72346712632356558</v>
      </c>
      <c r="H132" s="100">
        <v>0.15242551095789214</v>
      </c>
      <c r="I132" s="20">
        <v>7.7878787878787881E-2</v>
      </c>
      <c r="J132" s="86">
        <v>0.21068754254594957</v>
      </c>
      <c r="K132" s="101">
        <v>0.87589263728145772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5916.66</v>
      </c>
      <c r="D134" s="90">
        <v>6208</v>
      </c>
      <c r="E134" s="90">
        <v>6208</v>
      </c>
      <c r="F134" s="91">
        <v>291.34000000000015</v>
      </c>
      <c r="G134" s="90">
        <v>5445</v>
      </c>
      <c r="H134" s="91">
        <v>763</v>
      </c>
      <c r="I134" s="21"/>
      <c r="J134" s="92"/>
      <c r="K134" s="93">
        <v>6208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1.7929272727272727</v>
      </c>
      <c r="D135" s="105">
        <v>1.7452909755411863</v>
      </c>
      <c r="E135" s="105">
        <v>1.7452909755411863</v>
      </c>
      <c r="F135" s="106">
        <v>-4.7636297186086418E-2</v>
      </c>
      <c r="G135" s="105">
        <v>1.8533015656909462</v>
      </c>
      <c r="H135" s="106">
        <v>-0.10801059014975989</v>
      </c>
      <c r="I135" s="21"/>
      <c r="J135" s="92"/>
      <c r="K135" s="107">
        <v>1.7452909755411863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74.768284848484853</v>
      </c>
      <c r="D137" s="105">
        <v>87.90341861118921</v>
      </c>
      <c r="E137" s="105">
        <v>87.90341861118921</v>
      </c>
      <c r="F137" s="106">
        <v>13.135133762704356</v>
      </c>
      <c r="G137" s="105">
        <v>69.932362151123215</v>
      </c>
      <c r="H137" s="106">
        <v>17.971056460065995</v>
      </c>
      <c r="I137" s="21">
        <v>0.17567787985670957</v>
      </c>
      <c r="J137" s="92">
        <v>0.25697768396884269</v>
      </c>
      <c r="K137" s="107">
        <v>87.903418611189224</v>
      </c>
      <c r="L137" s="106">
        <v>-1.4210854715202004E-14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60.757286382664368</v>
      </c>
      <c r="D138" s="108">
        <v>76.993957153410491</v>
      </c>
      <c r="E138" s="108">
        <v>76.993957153410491</v>
      </c>
      <c r="F138" s="109">
        <v>16.236670770746123</v>
      </c>
      <c r="G138" s="108">
        <v>50.593765082491998</v>
      </c>
      <c r="H138" s="109">
        <v>26.400192070918493</v>
      </c>
      <c r="I138" s="20">
        <v>0.26723824807585328</v>
      </c>
      <c r="J138" s="86">
        <v>0.52180722323933737</v>
      </c>
      <c r="K138" s="110">
        <v>76.993957153410506</v>
      </c>
      <c r="L138" s="109">
        <v>-1.4210854715202004E-14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85.243510863254386</v>
      </c>
      <c r="D139" s="113">
        <v>103.05940961484397</v>
      </c>
      <c r="E139" s="113">
        <v>103.05940961484397</v>
      </c>
      <c r="F139" s="119">
        <v>17.815898751589586</v>
      </c>
      <c r="G139" s="113">
        <v>94.662406398910832</v>
      </c>
      <c r="H139" s="119">
        <v>8.3970032159331396</v>
      </c>
      <c r="I139" s="25">
        <v>0.20900005843458769</v>
      </c>
      <c r="J139" s="120">
        <v>8.8704730160227063E-2</v>
      </c>
      <c r="K139" s="115">
        <v>103.05940961484399</v>
      </c>
      <c r="L139" s="119">
        <v>-1.4210854715202004E-14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338081.02440672269</v>
      </c>
      <c r="D140" s="84">
        <v>327076.87999999989</v>
      </c>
      <c r="E140" s="84">
        <v>327076.87999999989</v>
      </c>
      <c r="F140" s="118">
        <v>-11004.144406722817</v>
      </c>
      <c r="G140" s="84">
        <v>266847.17</v>
      </c>
      <c r="H140" s="118">
        <v>60229.709999999905</v>
      </c>
      <c r="I140" s="20">
        <v>-3.2548837740992043E-2</v>
      </c>
      <c r="J140" s="86">
        <v>0.22570863314757994</v>
      </c>
      <c r="K140" s="87">
        <v>327076.87999999989</v>
      </c>
      <c r="L140" s="118">
        <v>-1.0913936421275139E-11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300937.85279999999</v>
      </c>
      <c r="D141" s="90">
        <v>281837.48999999987</v>
      </c>
      <c r="E141" s="90">
        <v>281837.48999999987</v>
      </c>
      <c r="F141" s="91">
        <v>-19100.362800000119</v>
      </c>
      <c r="G141" s="90">
        <v>248083.92</v>
      </c>
      <c r="H141" s="91">
        <v>33753.569999999861</v>
      </c>
      <c r="I141" s="21">
        <v>-6.3469459299605013E-2</v>
      </c>
      <c r="J141" s="92">
        <v>0.13605706488352753</v>
      </c>
      <c r="K141" s="93">
        <v>281837.48999999987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26354.534</v>
      </c>
      <c r="D142" s="90">
        <v>30561.24</v>
      </c>
      <c r="E142" s="90">
        <v>30561.24</v>
      </c>
      <c r="F142" s="91">
        <v>4206.7060000000019</v>
      </c>
      <c r="G142" s="90">
        <v>29457.7</v>
      </c>
      <c r="H142" s="91">
        <v>1103.5400000000009</v>
      </c>
      <c r="I142" s="21">
        <v>0.15961982101447902</v>
      </c>
      <c r="J142" s="92">
        <v>3.746185207942232E-2</v>
      </c>
      <c r="K142" s="93">
        <v>30561.24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10788.637606722699</v>
      </c>
      <c r="D143" s="90">
        <v>14678.15</v>
      </c>
      <c r="E143" s="90">
        <v>14678.15</v>
      </c>
      <c r="F143" s="91">
        <v>3889.5123932773004</v>
      </c>
      <c r="G143" s="90">
        <v>-10694.45</v>
      </c>
      <c r="H143" s="91">
        <v>25372.6</v>
      </c>
      <c r="I143" s="21">
        <v>0.3605193292296367</v>
      </c>
      <c r="J143" s="92">
        <v>-2.3725016246744808</v>
      </c>
      <c r="K143" s="93">
        <v>14678.150000000011</v>
      </c>
      <c r="L143" s="91">
        <v>-1.0913936421275139E-11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3930</v>
      </c>
      <c r="D145" s="90">
        <v>3930</v>
      </c>
      <c r="E145" s="90">
        <v>3930</v>
      </c>
      <c r="F145" s="91">
        <v>0</v>
      </c>
      <c r="G145" s="90">
        <v>3930</v>
      </c>
      <c r="H145" s="91">
        <v>0</v>
      </c>
      <c r="I145" s="96"/>
      <c r="J145" s="97"/>
      <c r="K145" s="93">
        <v>3930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3344</v>
      </c>
      <c r="D146" s="90">
        <v>3252</v>
      </c>
      <c r="E146" s="90">
        <v>3252</v>
      </c>
      <c r="F146" s="91">
        <v>-92</v>
      </c>
      <c r="G146" s="90">
        <v>3049</v>
      </c>
      <c r="H146" s="91">
        <v>203</v>
      </c>
      <c r="I146" s="96"/>
      <c r="J146" s="97"/>
      <c r="K146" s="93">
        <v>3252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0.85089058524173034</v>
      </c>
      <c r="D147" s="86">
        <v>0.82748091603053431</v>
      </c>
      <c r="E147" s="86">
        <v>0.82748091603053431</v>
      </c>
      <c r="F147" s="100">
        <v>-2.3409669211196027E-2</v>
      </c>
      <c r="G147" s="86">
        <v>0.77582697201017814</v>
      </c>
      <c r="H147" s="100">
        <v>5.1653944020356168E-2</v>
      </c>
      <c r="I147" s="20">
        <v>-2.7511961722488154E-2</v>
      </c>
      <c r="J147" s="86">
        <v>6.657920629714642E-2</v>
      </c>
      <c r="K147" s="101">
        <v>0.82748091603053431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5226.59</v>
      </c>
      <c r="D149" s="90">
        <v>5471</v>
      </c>
      <c r="E149" s="90">
        <v>5471</v>
      </c>
      <c r="F149" s="91">
        <v>244.40999999999985</v>
      </c>
      <c r="G149" s="90">
        <v>5181</v>
      </c>
      <c r="H149" s="91">
        <v>290</v>
      </c>
      <c r="I149" s="21"/>
      <c r="J149" s="92"/>
      <c r="K149" s="93">
        <v>5471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1.5629754784688996</v>
      </c>
      <c r="D150" s="105">
        <v>1.682349323493235</v>
      </c>
      <c r="E150" s="105">
        <v>1.682349323493235</v>
      </c>
      <c r="F150" s="106">
        <v>0.11937384502433535</v>
      </c>
      <c r="G150" s="105">
        <v>1.6992456543128895</v>
      </c>
      <c r="H150" s="106">
        <v>-1.6896330819654581E-2</v>
      </c>
      <c r="I150" s="21"/>
      <c r="J150" s="92"/>
      <c r="K150" s="107">
        <v>1.682349323493235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89.99337703349282</v>
      </c>
      <c r="D152" s="105">
        <v>86.6658948339483</v>
      </c>
      <c r="E152" s="105">
        <v>86.6658948339483</v>
      </c>
      <c r="F152" s="106">
        <v>-3.3274821995445194</v>
      </c>
      <c r="G152" s="105">
        <v>81.3656674319449</v>
      </c>
      <c r="H152" s="106">
        <v>5.3002274020034008</v>
      </c>
      <c r="I152" s="21">
        <v>-3.6974745356051386E-2</v>
      </c>
      <c r="J152" s="92">
        <v>6.5140833588522629E-2</v>
      </c>
      <c r="K152" s="107">
        <v>86.6658948339483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76.574517251908389</v>
      </c>
      <c r="D153" s="108">
        <v>71.714374045801492</v>
      </c>
      <c r="E153" s="108">
        <v>71.714374045801492</v>
      </c>
      <c r="F153" s="109">
        <v>-4.8601432061068977</v>
      </c>
      <c r="G153" s="108">
        <v>63.125679389312978</v>
      </c>
      <c r="H153" s="109">
        <v>8.5886946564885136</v>
      </c>
      <c r="I153" s="20">
        <v>-6.3469459299605013E-2</v>
      </c>
      <c r="J153" s="86">
        <v>0.13605706488352753</v>
      </c>
      <c r="K153" s="110">
        <v>71.714374045801492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101.10078481062281</v>
      </c>
      <c r="D154" s="113">
        <v>100.57714637146368</v>
      </c>
      <c r="E154" s="113">
        <v>100.57714637146368</v>
      </c>
      <c r="F154" s="119">
        <v>-0.52363843915912867</v>
      </c>
      <c r="G154" s="113">
        <v>87.519570350934728</v>
      </c>
      <c r="H154" s="119">
        <v>13.057576020528955</v>
      </c>
      <c r="I154" s="25">
        <v>-5.1793706660139271E-3</v>
      </c>
      <c r="J154" s="120">
        <v>0.14919607086930231</v>
      </c>
      <c r="K154" s="115">
        <v>100.57714637146368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318036.93083193281</v>
      </c>
      <c r="D155" s="84">
        <v>334219.47999999986</v>
      </c>
      <c r="E155" s="84">
        <v>334219.47999999986</v>
      </c>
      <c r="F155" s="118">
        <v>16182.549168067089</v>
      </c>
      <c r="G155" s="84">
        <v>143679.46999999997</v>
      </c>
      <c r="H155" s="118">
        <v>190540.00999999989</v>
      </c>
      <c r="I155" s="20">
        <v>5.0882610160197794E-2</v>
      </c>
      <c r="J155" s="86">
        <v>1.32614638681504</v>
      </c>
      <c r="K155" s="87">
        <v>337219.48</v>
      </c>
      <c r="L155" s="118">
        <v>-3000.0000000001237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284147.886</v>
      </c>
      <c r="D156" s="90">
        <v>320901.12999999989</v>
      </c>
      <c r="E156" s="90">
        <v>320901.12999999989</v>
      </c>
      <c r="F156" s="91">
        <v>36753.24399999989</v>
      </c>
      <c r="G156" s="90">
        <v>121028.33</v>
      </c>
      <c r="H156" s="91">
        <v>199872.79999999987</v>
      </c>
      <c r="I156" s="21">
        <v>0.1293454775165912</v>
      </c>
      <c r="J156" s="92">
        <v>1.6514546635486078</v>
      </c>
      <c r="K156" s="93">
        <v>320901.13</v>
      </c>
      <c r="L156" s="91">
        <v>-1.1641532182693481E-10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27589.824000000001</v>
      </c>
      <c r="D157" s="90">
        <v>33136.54</v>
      </c>
      <c r="E157" s="90">
        <v>33136.54</v>
      </c>
      <c r="F157" s="91">
        <v>5546.7160000000003</v>
      </c>
      <c r="G157" s="90">
        <v>14316.19</v>
      </c>
      <c r="H157" s="91">
        <v>18820.349999999999</v>
      </c>
      <c r="I157" s="21">
        <v>0.20104209436058751</v>
      </c>
      <c r="J157" s="92">
        <v>1.314620021108968</v>
      </c>
      <c r="K157" s="93">
        <v>33136.54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6299.2208319328001</v>
      </c>
      <c r="D158" s="90">
        <v>-19818.189999999999</v>
      </c>
      <c r="E158" s="90">
        <v>-19818.189999999999</v>
      </c>
      <c r="F158" s="91">
        <v>-26117.410831932801</v>
      </c>
      <c r="G158" s="90">
        <v>8334.9499999999953</v>
      </c>
      <c r="H158" s="91">
        <v>-28153.139999999992</v>
      </c>
      <c r="I158" s="21">
        <v>-4.146133550285322</v>
      </c>
      <c r="J158" s="92">
        <v>-3.3777215220247285</v>
      </c>
      <c r="K158" s="93">
        <v>-16818.189999999991</v>
      </c>
      <c r="L158" s="91">
        <v>-3000.0000000000073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4061</v>
      </c>
      <c r="D160" s="90">
        <v>4061</v>
      </c>
      <c r="E160" s="90">
        <v>4061</v>
      </c>
      <c r="F160" s="91">
        <v>0</v>
      </c>
      <c r="G160" s="90">
        <v>4061</v>
      </c>
      <c r="H160" s="91">
        <v>0</v>
      </c>
      <c r="I160" s="96"/>
      <c r="J160" s="97"/>
      <c r="K160" s="93">
        <v>4061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3270</v>
      </c>
      <c r="D161" s="90">
        <v>3541</v>
      </c>
      <c r="E161" s="90">
        <v>3541</v>
      </c>
      <c r="F161" s="91">
        <v>271</v>
      </c>
      <c r="G161" s="90">
        <v>1548</v>
      </c>
      <c r="H161" s="91">
        <v>1993</v>
      </c>
      <c r="I161" s="96"/>
      <c r="J161" s="97"/>
      <c r="K161" s="93">
        <v>3541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0.80522038906673232</v>
      </c>
      <c r="D162" s="86">
        <v>0.87195272100467869</v>
      </c>
      <c r="E162" s="86">
        <v>0.87195272100467869</v>
      </c>
      <c r="F162" s="100">
        <v>6.6732331937946365E-2</v>
      </c>
      <c r="G162" s="86">
        <v>0.38118689977837972</v>
      </c>
      <c r="H162" s="100">
        <v>0.49076582122629897</v>
      </c>
      <c r="I162" s="20">
        <v>8.287461773700322E-2</v>
      </c>
      <c r="J162" s="86">
        <v>1.2874677002583979</v>
      </c>
      <c r="K162" s="101">
        <v>0.87195272100467869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5471.75</v>
      </c>
      <c r="D164" s="90">
        <v>5851</v>
      </c>
      <c r="E164" s="90">
        <v>5851</v>
      </c>
      <c r="F164" s="91">
        <v>379.25</v>
      </c>
      <c r="G164" s="90">
        <v>2603</v>
      </c>
      <c r="H164" s="91">
        <v>3248</v>
      </c>
      <c r="I164" s="21"/>
      <c r="J164" s="92"/>
      <c r="K164" s="93">
        <v>5851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1.6733180428134558</v>
      </c>
      <c r="D165" s="105">
        <v>1.6523580909347642</v>
      </c>
      <c r="E165" s="105">
        <v>1.6523580909347642</v>
      </c>
      <c r="F165" s="106">
        <v>-2.0959951878691596E-2</v>
      </c>
      <c r="G165" s="105">
        <v>1.6815245478036176</v>
      </c>
      <c r="H165" s="106">
        <v>-2.9166456868853441E-2</v>
      </c>
      <c r="I165" s="21"/>
      <c r="J165" s="92"/>
      <c r="K165" s="107">
        <v>1.6523580909347642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86.895377981651379</v>
      </c>
      <c r="D167" s="105">
        <v>90.624436599830531</v>
      </c>
      <c r="E167" s="105">
        <v>90.624436599830531</v>
      </c>
      <c r="F167" s="106">
        <v>3.7290586181791525</v>
      </c>
      <c r="G167" s="105">
        <v>78.183675710594315</v>
      </c>
      <c r="H167" s="106">
        <v>12.440760889236216</v>
      </c>
      <c r="I167" s="21">
        <v>4.2914349471689706E-2</v>
      </c>
      <c r="J167" s="92">
        <v>0.15912223077470933</v>
      </c>
      <c r="K167" s="107">
        <v>90.62443659983056</v>
      </c>
      <c r="L167" s="106">
        <v>-2.8421709430404007E-14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69.969930066486086</v>
      </c>
      <c r="D168" s="108">
        <v>79.02022408273821</v>
      </c>
      <c r="E168" s="108">
        <v>79.02022408273821</v>
      </c>
      <c r="F168" s="109">
        <v>9.0502940162521242</v>
      </c>
      <c r="G168" s="108">
        <v>29.802592957399657</v>
      </c>
      <c r="H168" s="109">
        <v>49.217631125338556</v>
      </c>
      <c r="I168" s="20">
        <v>0.12934547751659098</v>
      </c>
      <c r="J168" s="86">
        <v>1.6514546635486074</v>
      </c>
      <c r="K168" s="110">
        <v>79.020224082738238</v>
      </c>
      <c r="L168" s="109">
        <v>-2.8421709430404007E-14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97.259000254413706</v>
      </c>
      <c r="D169" s="113">
        <v>94.385619881389403</v>
      </c>
      <c r="E169" s="113">
        <v>94.385619881389403</v>
      </c>
      <c r="F169" s="119">
        <v>-2.8733803730243039</v>
      </c>
      <c r="G169" s="113">
        <v>92.816195090439265</v>
      </c>
      <c r="H169" s="119">
        <v>1.5694247909501371</v>
      </c>
      <c r="I169" s="25">
        <v>-2.9543593554406389E-2</v>
      </c>
      <c r="J169" s="120">
        <v>1.6908954190816727E-2</v>
      </c>
      <c r="K169" s="115">
        <v>95.232838181304714</v>
      </c>
      <c r="L169" s="119">
        <v>-0.84721829991531195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321368.77316806722</v>
      </c>
      <c r="D170" s="84">
        <v>280736.938606771</v>
      </c>
      <c r="E170" s="84">
        <v>293419.28185046726</v>
      </c>
      <c r="F170" s="118">
        <v>-27949.491317599888</v>
      </c>
      <c r="G170" s="84">
        <v>4178.75</v>
      </c>
      <c r="H170" s="118">
        <v>289240.53185046726</v>
      </c>
      <c r="I170" s="20">
        <v>-8.697015283119347E-2</v>
      </c>
      <c r="J170" s="86">
        <v>69.216998348900333</v>
      </c>
      <c r="K170" s="87">
        <v>311527.40299999999</v>
      </c>
      <c r="L170" s="118">
        <v>-18108.121149532701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291470.16249999998</v>
      </c>
      <c r="D171" s="90">
        <v>251093.29116469013</v>
      </c>
      <c r="E171" s="90">
        <v>254640.90185046729</v>
      </c>
      <c r="F171" s="91">
        <v>-36829.260649532691</v>
      </c>
      <c r="G171" s="90">
        <v>2506.7800000000002</v>
      </c>
      <c r="H171" s="91">
        <v>252134.12185046729</v>
      </c>
      <c r="I171" s="21">
        <v>-0.12635688103935061</v>
      </c>
      <c r="J171" s="92">
        <v>100.58087341149493</v>
      </c>
      <c r="K171" s="93">
        <v>272042.533</v>
      </c>
      <c r="L171" s="91">
        <v>-17401.63114953271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25104.117999999999</v>
      </c>
      <c r="D172" s="90">
        <v>19636.659074846069</v>
      </c>
      <c r="E172" s="90">
        <v>24911.88</v>
      </c>
      <c r="F172" s="91">
        <v>-192.23799999999756</v>
      </c>
      <c r="G172" s="90">
        <v>674.28000000000009</v>
      </c>
      <c r="H172" s="91">
        <v>24237.600000000002</v>
      </c>
      <c r="I172" s="21">
        <v>-7.6576281230034127E-3</v>
      </c>
      <c r="J172" s="92">
        <v>35.945897846591919</v>
      </c>
      <c r="K172" s="93">
        <v>26293.119999999992</v>
      </c>
      <c r="L172" s="91">
        <v>-1381.2399999999907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4794.4926680671997</v>
      </c>
      <c r="D173" s="90">
        <v>10006.988367234802</v>
      </c>
      <c r="E173" s="90">
        <v>13866.5</v>
      </c>
      <c r="F173" s="91">
        <v>9072.0073319328003</v>
      </c>
      <c r="G173" s="90">
        <v>997.69</v>
      </c>
      <c r="H173" s="91">
        <v>12868.81</v>
      </c>
      <c r="I173" s="21">
        <v>1.8921725321127649</v>
      </c>
      <c r="J173" s="92">
        <v>12.898605779350298</v>
      </c>
      <c r="K173" s="93">
        <v>13191.75</v>
      </c>
      <c r="L173" s="91">
        <v>674.75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3930</v>
      </c>
      <c r="D175" s="90">
        <v>3930</v>
      </c>
      <c r="E175" s="90">
        <v>3930</v>
      </c>
      <c r="F175" s="91">
        <v>0</v>
      </c>
      <c r="G175" s="90">
        <v>3930</v>
      </c>
      <c r="H175" s="91">
        <v>0</v>
      </c>
      <c r="I175" s="96"/>
      <c r="J175" s="97"/>
      <c r="K175" s="93">
        <v>3930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3275</v>
      </c>
      <c r="D176" s="90">
        <v>2714</v>
      </c>
      <c r="E176" s="90">
        <v>2775</v>
      </c>
      <c r="F176" s="91">
        <v>-500</v>
      </c>
      <c r="G176" s="90">
        <v>37</v>
      </c>
      <c r="H176" s="91">
        <v>2738</v>
      </c>
      <c r="I176" s="96"/>
      <c r="J176" s="97"/>
      <c r="K176" s="93">
        <v>2925</v>
      </c>
      <c r="L176" s="91">
        <v>-150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0.83333333333333337</v>
      </c>
      <c r="D177" s="86">
        <v>0.69058524173027991</v>
      </c>
      <c r="E177" s="86">
        <v>0.70610687022900764</v>
      </c>
      <c r="F177" s="100">
        <v>-0.12722646310432573</v>
      </c>
      <c r="G177" s="86">
        <v>9.4147582697201009E-3</v>
      </c>
      <c r="H177" s="100">
        <v>0.6966921119592876</v>
      </c>
      <c r="I177" s="20">
        <v>-0.15267175572519087</v>
      </c>
      <c r="J177" s="86">
        <v>74.000000000000014</v>
      </c>
      <c r="K177" s="101">
        <v>0.74427480916030531</v>
      </c>
      <c r="L177" s="100">
        <v>-3.8167938931297662E-2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4979.1000000000004</v>
      </c>
      <c r="D179" s="90">
        <v>4324</v>
      </c>
      <c r="E179" s="90">
        <v>4448.55</v>
      </c>
      <c r="F179" s="91">
        <v>-530.55000000000018</v>
      </c>
      <c r="G179" s="90">
        <v>37</v>
      </c>
      <c r="H179" s="91">
        <v>4411.55</v>
      </c>
      <c r="I179" s="21"/>
      <c r="J179" s="92"/>
      <c r="K179" s="93">
        <v>4695.1999999999989</v>
      </c>
      <c r="L179" s="91">
        <v>-246.64999999999873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1.5203358778625955</v>
      </c>
      <c r="D180" s="105">
        <v>1.5932203389830508</v>
      </c>
      <c r="E180" s="105">
        <v>1.6030810810810812</v>
      </c>
      <c r="F180" s="106">
        <v>8.2745203218485663E-2</v>
      </c>
      <c r="G180" s="105">
        <v>1</v>
      </c>
      <c r="H180" s="106">
        <v>0.60308108108108116</v>
      </c>
      <c r="I180" s="21"/>
      <c r="J180" s="92"/>
      <c r="K180" s="107">
        <v>1.6051965811965809</v>
      </c>
      <c r="L180" s="106">
        <v>-2.1155001154997688E-3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88.998522900763348</v>
      </c>
      <c r="D182" s="105">
        <v>92.517793354712651</v>
      </c>
      <c r="E182" s="105">
        <v>91.762487153321544</v>
      </c>
      <c r="F182" s="106">
        <v>2.7639642525581962</v>
      </c>
      <c r="G182" s="105">
        <v>67.750810810810819</v>
      </c>
      <c r="H182" s="106">
        <v>24.011676342510725</v>
      </c>
      <c r="I182" s="21">
        <v>3.1056293548153757E-2</v>
      </c>
      <c r="J182" s="92">
        <v>0.35441164548659909</v>
      </c>
      <c r="K182" s="107">
        <v>93.00599418803418</v>
      </c>
      <c r="L182" s="106">
        <v>-1.2435070347126356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74.165435750636121</v>
      </c>
      <c r="D183" s="108">
        <v>63.891422688216316</v>
      </c>
      <c r="E183" s="108">
        <v>64.794122608261389</v>
      </c>
      <c r="F183" s="109">
        <v>-9.3713131423747313</v>
      </c>
      <c r="G183" s="108">
        <v>0.63785750636132321</v>
      </c>
      <c r="H183" s="109">
        <v>64.156265101900061</v>
      </c>
      <c r="I183" s="20">
        <v>-0.12635688103935061</v>
      </c>
      <c r="J183" s="86">
        <v>100.58087341149492</v>
      </c>
      <c r="K183" s="110">
        <v>69.222018575063615</v>
      </c>
      <c r="L183" s="109">
        <v>-4.4278959668022253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98.127869669638841</v>
      </c>
      <c r="D184" s="113">
        <v>103.44028688532461</v>
      </c>
      <c r="E184" s="113">
        <v>105.73667814431252</v>
      </c>
      <c r="F184" s="119">
        <v>7.6088084746736797</v>
      </c>
      <c r="G184" s="113">
        <v>112.93918918918919</v>
      </c>
      <c r="H184" s="119">
        <v>-7.2025110448766725</v>
      </c>
      <c r="I184" s="25">
        <v>7.7539729541564517E-2</v>
      </c>
      <c r="J184" s="120">
        <v>-6.3773355347995664E-2</v>
      </c>
      <c r="K184" s="115">
        <v>106.50509504273504</v>
      </c>
      <c r="L184" s="119">
        <v>-0.76841689842251526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315356.01104201679</v>
      </c>
      <c r="D185" s="84">
        <v>166812.71597685799</v>
      </c>
      <c r="E185" s="84">
        <v>244089.32</v>
      </c>
      <c r="F185" s="118">
        <v>-71266.691042016813</v>
      </c>
      <c r="G185" s="84">
        <v>426.90999999999997</v>
      </c>
      <c r="H185" s="118">
        <v>243662.41</v>
      </c>
      <c r="I185" s="20">
        <v>-0.22598805333227501</v>
      </c>
      <c r="J185" s="86">
        <v>570.75826286570941</v>
      </c>
      <c r="K185" s="87">
        <v>365590.32999999996</v>
      </c>
      <c r="L185" s="118">
        <v>-121501.00999999998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287037.07500000001</v>
      </c>
      <c r="D186" s="90">
        <v>166812.71597685799</v>
      </c>
      <c r="E186" s="90">
        <v>215179.78</v>
      </c>
      <c r="F186" s="91">
        <v>-71857.295000000013</v>
      </c>
      <c r="G186" s="90">
        <v>2.31</v>
      </c>
      <c r="H186" s="91">
        <v>215177.47</v>
      </c>
      <c r="I186" s="21">
        <v>-0.25034151076128408</v>
      </c>
      <c r="J186" s="92">
        <v>93150.419913419915</v>
      </c>
      <c r="K186" s="93">
        <v>322670.28999999998</v>
      </c>
      <c r="L186" s="91">
        <v>-107490.50999999998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23762.946</v>
      </c>
      <c r="D187" s="90">
        <v>0</v>
      </c>
      <c r="E187" s="90">
        <v>19213.04</v>
      </c>
      <c r="F187" s="91">
        <v>-4549.905999999999</v>
      </c>
      <c r="G187" s="90">
        <v>-22.1</v>
      </c>
      <c r="H187" s="91">
        <v>19235.14</v>
      </c>
      <c r="I187" s="21">
        <v>-0.1914706198465459</v>
      </c>
      <c r="J187" s="92">
        <v>-870.36832579185523</v>
      </c>
      <c r="K187" s="93">
        <v>28488.039999999997</v>
      </c>
      <c r="L187" s="91">
        <v>-9274.9999999999964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4555.9900420167996</v>
      </c>
      <c r="D188" s="90">
        <v>0</v>
      </c>
      <c r="E188" s="90">
        <v>9696.5</v>
      </c>
      <c r="F188" s="91">
        <v>5140.5099579832004</v>
      </c>
      <c r="G188" s="90">
        <v>446.7</v>
      </c>
      <c r="H188" s="91">
        <v>9249.7999999999993</v>
      </c>
      <c r="I188" s="21">
        <v>1.1282970135087589</v>
      </c>
      <c r="J188" s="92">
        <v>20.706962167002462</v>
      </c>
      <c r="K188" s="93">
        <v>14432</v>
      </c>
      <c r="L188" s="91">
        <v>-4735.5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4061</v>
      </c>
      <c r="D190" s="90">
        <v>4061</v>
      </c>
      <c r="E190" s="90">
        <v>4061</v>
      </c>
      <c r="F190" s="91">
        <v>0</v>
      </c>
      <c r="G190" s="90">
        <v>4061</v>
      </c>
      <c r="H190" s="91">
        <v>0</v>
      </c>
      <c r="I190" s="96"/>
      <c r="J190" s="97"/>
      <c r="K190" s="93">
        <v>4061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3050</v>
      </c>
      <c r="D191" s="90">
        <v>1647</v>
      </c>
      <c r="E191" s="90">
        <v>2150</v>
      </c>
      <c r="F191" s="91">
        <v>-900</v>
      </c>
      <c r="G191" s="90">
        <v>0</v>
      </c>
      <c r="H191" s="91">
        <v>2150</v>
      </c>
      <c r="I191" s="96"/>
      <c r="J191" s="97"/>
      <c r="K191" s="93">
        <v>3200</v>
      </c>
      <c r="L191" s="91">
        <v>-1050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0.75104654026101947</v>
      </c>
      <c r="D192" s="86">
        <v>0.40556513174095049</v>
      </c>
      <c r="E192" s="86">
        <v>0.5294262496921941</v>
      </c>
      <c r="F192" s="100">
        <v>-0.22162029056882537</v>
      </c>
      <c r="G192" s="86">
        <v>0</v>
      </c>
      <c r="H192" s="100">
        <v>0.5294262496921941</v>
      </c>
      <c r="I192" s="20">
        <v>-0.29508196721311475</v>
      </c>
      <c r="J192" s="86">
        <v>0</v>
      </c>
      <c r="K192" s="101">
        <v>0.7879832553558237</v>
      </c>
      <c r="L192" s="100">
        <v>-0.2585570056636296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4712.8</v>
      </c>
      <c r="D194" s="90">
        <v>2979</v>
      </c>
      <c r="E194" s="90">
        <v>3430.9</v>
      </c>
      <c r="F194" s="91">
        <v>-1281.9000000000001</v>
      </c>
      <c r="G194" s="90">
        <v>0</v>
      </c>
      <c r="H194" s="91">
        <v>3430.9</v>
      </c>
      <c r="I194" s="21"/>
      <c r="J194" s="92"/>
      <c r="K194" s="93">
        <v>5087.1499999999996</v>
      </c>
      <c r="L194" s="91">
        <v>-1656.2499999999995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1.5451803278688525</v>
      </c>
      <c r="D195" s="105">
        <v>1.8087431693989071</v>
      </c>
      <c r="E195" s="105">
        <v>1.5957674418604653</v>
      </c>
      <c r="F195" s="106">
        <v>5.0587113991612753E-2</v>
      </c>
      <c r="G195" s="105">
        <v>0</v>
      </c>
      <c r="H195" s="106">
        <v>1.5957674418604653</v>
      </c>
      <c r="I195" s="21"/>
      <c r="J195" s="92"/>
      <c r="K195" s="107">
        <v>1.5897343749999999</v>
      </c>
      <c r="L195" s="106">
        <v>6.0330668604653415E-3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94.110516393442623</v>
      </c>
      <c r="D197" s="105">
        <v>101.28276622760048</v>
      </c>
      <c r="E197" s="105">
        <v>100.08361860465116</v>
      </c>
      <c r="F197" s="106">
        <v>5.9731022112085412</v>
      </c>
      <c r="G197" s="105">
        <v>0</v>
      </c>
      <c r="H197" s="106">
        <v>100.08361860465116</v>
      </c>
      <c r="I197" s="21">
        <v>6.3469019617713229E-2</v>
      </c>
      <c r="J197" s="92">
        <v>0</v>
      </c>
      <c r="K197" s="107">
        <v>100.83446562499999</v>
      </c>
      <c r="L197" s="106">
        <v>-0.75084702034882866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70.681377739473035</v>
      </c>
      <c r="D198" s="108">
        <v>41.076758428184682</v>
      </c>
      <c r="E198" s="108">
        <v>52.986894853484365</v>
      </c>
      <c r="F198" s="109">
        <v>-17.69448288598867</v>
      </c>
      <c r="G198" s="108">
        <v>5.6882541245998524E-4</v>
      </c>
      <c r="H198" s="109">
        <v>52.986326028071908</v>
      </c>
      <c r="I198" s="20">
        <v>-0.25034151076128397</v>
      </c>
      <c r="J198" s="86">
        <v>93150.419913419915</v>
      </c>
      <c r="K198" s="110">
        <v>79.455870475252397</v>
      </c>
      <c r="L198" s="109">
        <v>-26.468975621768031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103.39541345639894</v>
      </c>
      <c r="D199" s="113">
        <v>101.28276622760048</v>
      </c>
      <c r="E199" s="113">
        <v>113.52991627906977</v>
      </c>
      <c r="F199" s="119">
        <v>10.134502822670825</v>
      </c>
      <c r="G199" s="113">
        <v>0</v>
      </c>
      <c r="H199" s="119">
        <v>113.52991627906977</v>
      </c>
      <c r="I199" s="25">
        <v>9.8016947598400739E-2</v>
      </c>
      <c r="J199" s="120">
        <v>0</v>
      </c>
      <c r="K199" s="115">
        <v>114.24697812499998</v>
      </c>
      <c r="L199" s="119">
        <v>-0.7170618459302176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3145744.0117660905</v>
      </c>
      <c r="D200" s="84">
        <v>2005138.2945836287</v>
      </c>
      <c r="E200" s="84">
        <v>2095097.2418504669</v>
      </c>
      <c r="F200" s="118">
        <v>-1050646.7699156241</v>
      </c>
      <c r="G200" s="84">
        <v>1633338.47</v>
      </c>
      <c r="H200" s="118">
        <v>461758.77185046696</v>
      </c>
      <c r="I200" s="20">
        <v>-0.33398991335145778</v>
      </c>
      <c r="J200" s="86">
        <v>0.28270856306376402</v>
      </c>
      <c r="K200" s="87">
        <v>2237706.3729999997</v>
      </c>
      <c r="L200" s="118">
        <v>-142609.131149533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2795071.5387035212</v>
      </c>
      <c r="D201" s="90">
        <v>1788437.7871415478</v>
      </c>
      <c r="E201" s="90">
        <v>1840352.4618504669</v>
      </c>
      <c r="F201" s="91">
        <v>-954719.07685305434</v>
      </c>
      <c r="G201" s="90">
        <v>1310348.3600000001</v>
      </c>
      <c r="H201" s="91">
        <v>530004.1018504668</v>
      </c>
      <c r="I201" s="21">
        <v>-0.34157232243719082</v>
      </c>
      <c r="J201" s="92">
        <v>0.40447572418869338</v>
      </c>
      <c r="K201" s="93">
        <v>1965244.6029999999</v>
      </c>
      <c r="L201" s="91">
        <v>-124892.14114953298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286396.62242927699</v>
      </c>
      <c r="D202" s="90">
        <v>176350.72907484605</v>
      </c>
      <c r="E202" s="90">
        <v>200838.99</v>
      </c>
      <c r="F202" s="91">
        <v>-85557.632429277</v>
      </c>
      <c r="G202" s="90">
        <v>263802.72000000003</v>
      </c>
      <c r="H202" s="91">
        <v>-62963.73000000004</v>
      </c>
      <c r="I202" s="21">
        <v>-0.29873827318059476</v>
      </c>
      <c r="J202" s="92">
        <v>-0.23867733433529437</v>
      </c>
      <c r="K202" s="93">
        <v>211495.22999999998</v>
      </c>
      <c r="L202" s="91">
        <v>-10656.239999999991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64275.85063329267</v>
      </c>
      <c r="D203" s="90">
        <v>40349.778367234816</v>
      </c>
      <c r="E203" s="90">
        <v>53905.790000000008</v>
      </c>
      <c r="F203" s="91">
        <v>-10370.060633292662</v>
      </c>
      <c r="G203" s="90">
        <v>59187.389999999992</v>
      </c>
      <c r="H203" s="91">
        <v>-5281.599999999984</v>
      </c>
      <c r="I203" s="21">
        <v>-0.16133680894331603</v>
      </c>
      <c r="J203" s="92">
        <v>-8.9235223921852014E-2</v>
      </c>
      <c r="K203" s="93">
        <v>60966.540000000037</v>
      </c>
      <c r="L203" s="91">
        <v>-7060.7500000000291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47815</v>
      </c>
      <c r="D205" s="90">
        <v>47815</v>
      </c>
      <c r="E205" s="90">
        <v>47815</v>
      </c>
      <c r="F205" s="91">
        <v>0</v>
      </c>
      <c r="G205" s="90">
        <v>47946</v>
      </c>
      <c r="H205" s="91">
        <v>-131</v>
      </c>
      <c r="I205" s="96"/>
      <c r="J205" s="97"/>
      <c r="K205" s="93">
        <v>47815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33296</v>
      </c>
      <c r="D206" s="90">
        <v>20356</v>
      </c>
      <c r="E206" s="90">
        <v>20920</v>
      </c>
      <c r="F206" s="91">
        <v>-12376</v>
      </c>
      <c r="G206" s="90">
        <v>18044</v>
      </c>
      <c r="H206" s="91">
        <v>2876</v>
      </c>
      <c r="I206" s="96"/>
      <c r="J206" s="97"/>
      <c r="K206" s="93">
        <v>22120</v>
      </c>
      <c r="L206" s="91">
        <v>-1200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0.69635051761999378</v>
      </c>
      <c r="D207" s="86">
        <v>0.42572414514273765</v>
      </c>
      <c r="E207" s="86">
        <v>0.43751960681794416</v>
      </c>
      <c r="F207" s="100">
        <v>-0.25883091080204962</v>
      </c>
      <c r="G207" s="86">
        <v>0.37634004922204145</v>
      </c>
      <c r="H207" s="100">
        <v>6.1179557595902712E-2</v>
      </c>
      <c r="I207" s="20">
        <v>-0.37169629985583863</v>
      </c>
      <c r="J207" s="86">
        <v>0.1625645681940342</v>
      </c>
      <c r="K207" s="101">
        <v>0.46261633378646866</v>
      </c>
      <c r="L207" s="100">
        <v>-2.5096726968524496E-2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54102.380000000005</v>
      </c>
      <c r="D209" s="90">
        <v>34582</v>
      </c>
      <c r="E209" s="90">
        <v>35158.449999999997</v>
      </c>
      <c r="F209" s="91">
        <v>-18943.930000000008</v>
      </c>
      <c r="G209" s="90">
        <v>30732</v>
      </c>
      <c r="H209" s="91">
        <v>4426.4499999999971</v>
      </c>
      <c r="I209" s="21">
        <v>-0.35014966069884557</v>
      </c>
      <c r="J209" s="92">
        <v>0.14403390602629162</v>
      </c>
      <c r="K209" s="93">
        <v>37061.35</v>
      </c>
      <c r="L209" s="91">
        <v>-1902.9000000000015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1.6248912782316196</v>
      </c>
      <c r="D210" s="105">
        <v>1.6988602868932994</v>
      </c>
      <c r="E210" s="105">
        <v>1.6806142447418737</v>
      </c>
      <c r="F210" s="106">
        <v>5.5722966510254102E-2</v>
      </c>
      <c r="G210" s="105">
        <v>1.7031700288184437</v>
      </c>
      <c r="H210" s="106">
        <v>-2.2555784076569996E-2</v>
      </c>
      <c r="I210" s="21"/>
      <c r="J210" s="92"/>
      <c r="K210" s="107">
        <v>1.6754679023508137</v>
      </c>
      <c r="L210" s="106">
        <v>5.1463423910600437E-3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83.946165866876541</v>
      </c>
      <c r="D212" s="105">
        <v>87.858016660520136</v>
      </c>
      <c r="E212" s="105">
        <v>87.970958979467824</v>
      </c>
      <c r="F212" s="106">
        <v>4.0247931125912828</v>
      </c>
      <c r="G212" s="105">
        <v>72.619616493017077</v>
      </c>
      <c r="H212" s="106">
        <v>15.351342486450747</v>
      </c>
      <c r="I212" s="21">
        <v>4.7944930790214668E-2</v>
      </c>
      <c r="J212" s="92">
        <v>0.2113938798881827</v>
      </c>
      <c r="K212" s="107">
        <v>88.844692721518982</v>
      </c>
      <c r="L212" s="106">
        <v>-0.87373374205115795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58.455956053613328</v>
      </c>
      <c r="D213" s="108">
        <v>37.403279036736336</v>
      </c>
      <c r="E213" s="108">
        <v>38.489019384094256</v>
      </c>
      <c r="F213" s="109">
        <v>-19.966936669519072</v>
      </c>
      <c r="G213" s="108">
        <v>27.329670045467822</v>
      </c>
      <c r="H213" s="109">
        <v>11.159349338626434</v>
      </c>
      <c r="I213" s="20">
        <v>-0.34157232243719093</v>
      </c>
      <c r="J213" s="86">
        <v>0.40832360288510072</v>
      </c>
      <c r="K213" s="110">
        <v>41.101006023214467</v>
      </c>
      <c r="L213" s="109">
        <v>-2.6119866391202109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94.478135865151685</v>
      </c>
      <c r="D214" s="113">
        <v>98.503551512263144</v>
      </c>
      <c r="E214" s="113">
        <v>100.14805171369345</v>
      </c>
      <c r="F214" s="119">
        <v>5.6699158485417627</v>
      </c>
      <c r="G214" s="113">
        <v>90.5197555974285</v>
      </c>
      <c r="H214" s="119">
        <v>9.6282961162649485</v>
      </c>
      <c r="I214" s="25">
        <v>6.001299450525166E-2</v>
      </c>
      <c r="J214" s="120">
        <v>0.10636679311293307</v>
      </c>
      <c r="K214" s="115">
        <v>101.16213259493669</v>
      </c>
      <c r="L214" s="119">
        <v>-1.0140808812432454</v>
      </c>
      <c r="M214" s="142"/>
      <c r="N214" s="143"/>
    </row>
  </sheetData>
  <sheetProtection algorithmName="SHA-512" hashValue="61oyH3h4TcXX81buwSuP58baZsIwJeQotgVMvCawwjVWo9XqUXWVEqVoETZp3+rHXVXpptRriLXWDQ8ss01+7g==" saltValue="sYogfLx8FJftaoevPg2yA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604" priority="58">
      <formula>$I155&gt;=0</formula>
    </cfRule>
    <cfRule type="expression" dxfId="5603" priority="59">
      <formula>$I155&lt;0</formula>
    </cfRule>
  </conditionalFormatting>
  <conditionalFormatting sqref="J159">
    <cfRule type="expression" dxfId="5602" priority="56">
      <formula>$J155&gt;=0</formula>
    </cfRule>
    <cfRule type="expression" dxfId="5601" priority="57">
      <formula>$J155&lt;0</formula>
    </cfRule>
  </conditionalFormatting>
  <conditionalFormatting sqref="I174">
    <cfRule type="expression" dxfId="5600" priority="54">
      <formula>$I170&gt;=0</formula>
    </cfRule>
    <cfRule type="expression" dxfId="5599" priority="55">
      <formula>$I170&lt;0</formula>
    </cfRule>
  </conditionalFormatting>
  <conditionalFormatting sqref="J174">
    <cfRule type="expression" dxfId="5598" priority="52">
      <formula>$J170&gt;=0</formula>
    </cfRule>
    <cfRule type="expression" dxfId="5597" priority="53">
      <formula>$J170&lt;0</formula>
    </cfRule>
  </conditionalFormatting>
  <conditionalFormatting sqref="I24">
    <cfRule type="expression" dxfId="5596" priority="94">
      <formula>$I20&gt;=0</formula>
    </cfRule>
    <cfRule type="expression" dxfId="5595" priority="95">
      <formula>$I20&lt;0</formula>
    </cfRule>
  </conditionalFormatting>
  <conditionalFormatting sqref="J24">
    <cfRule type="expression" dxfId="5594" priority="92">
      <formula>$J20&gt;=0</formula>
    </cfRule>
    <cfRule type="expression" dxfId="5593" priority="93">
      <formula>$J20&lt;0</formula>
    </cfRule>
  </conditionalFormatting>
  <conditionalFormatting sqref="I39">
    <cfRule type="expression" dxfId="5592" priority="90">
      <formula>$I35&gt;=0</formula>
    </cfRule>
    <cfRule type="expression" dxfId="5591" priority="91">
      <formula>$I35&lt;0</formula>
    </cfRule>
  </conditionalFormatting>
  <conditionalFormatting sqref="J39">
    <cfRule type="expression" dxfId="5590" priority="88">
      <formula>$J35&gt;=0</formula>
    </cfRule>
    <cfRule type="expression" dxfId="5589" priority="89">
      <formula>$J35&lt;0</formula>
    </cfRule>
  </conditionalFormatting>
  <conditionalFormatting sqref="I54">
    <cfRule type="expression" dxfId="5588" priority="86">
      <formula>$I50&gt;=0</formula>
    </cfRule>
    <cfRule type="expression" dxfId="5587" priority="87">
      <formula>$I50&lt;0</formula>
    </cfRule>
  </conditionalFormatting>
  <conditionalFormatting sqref="J54">
    <cfRule type="expression" dxfId="5586" priority="84">
      <formula>$J50&gt;=0</formula>
    </cfRule>
    <cfRule type="expression" dxfId="5585" priority="85">
      <formula>$J50&lt;0</formula>
    </cfRule>
  </conditionalFormatting>
  <conditionalFormatting sqref="I69">
    <cfRule type="expression" dxfId="5584" priority="82">
      <formula>$I65&gt;=0</formula>
    </cfRule>
    <cfRule type="expression" dxfId="5583" priority="83">
      <formula>$I65&lt;0</formula>
    </cfRule>
  </conditionalFormatting>
  <conditionalFormatting sqref="J69">
    <cfRule type="expression" dxfId="5582" priority="80">
      <formula>$J65&gt;=0</formula>
    </cfRule>
    <cfRule type="expression" dxfId="5581" priority="81">
      <formula>$J65&lt;0</formula>
    </cfRule>
  </conditionalFormatting>
  <conditionalFormatting sqref="I84">
    <cfRule type="expression" dxfId="5580" priority="78">
      <formula>$I80&gt;=0</formula>
    </cfRule>
    <cfRule type="expression" dxfId="5579" priority="79">
      <formula>$I80&lt;0</formula>
    </cfRule>
  </conditionalFormatting>
  <conditionalFormatting sqref="J84">
    <cfRule type="expression" dxfId="5578" priority="76">
      <formula>$J80&gt;=0</formula>
    </cfRule>
    <cfRule type="expression" dxfId="5577" priority="77">
      <formula>$J80&lt;0</formula>
    </cfRule>
  </conditionalFormatting>
  <conditionalFormatting sqref="I99">
    <cfRule type="expression" dxfId="5576" priority="74">
      <formula>$I95&gt;=0</formula>
    </cfRule>
    <cfRule type="expression" dxfId="5575" priority="75">
      <formula>$I95&lt;0</formula>
    </cfRule>
  </conditionalFormatting>
  <conditionalFormatting sqref="J99">
    <cfRule type="expression" dxfId="5574" priority="72">
      <formula>$J95&gt;=0</formula>
    </cfRule>
    <cfRule type="expression" dxfId="5573" priority="73">
      <formula>$J95&lt;0</formula>
    </cfRule>
  </conditionalFormatting>
  <conditionalFormatting sqref="I114">
    <cfRule type="expression" dxfId="5572" priority="70">
      <formula>$I110&gt;=0</formula>
    </cfRule>
    <cfRule type="expression" dxfId="5571" priority="71">
      <formula>$I110&lt;0</formula>
    </cfRule>
  </conditionalFormatting>
  <conditionalFormatting sqref="J114">
    <cfRule type="expression" dxfId="5570" priority="68">
      <formula>$J110&gt;=0</formula>
    </cfRule>
    <cfRule type="expression" dxfId="5569" priority="69">
      <formula>$J110&lt;0</formula>
    </cfRule>
  </conditionalFormatting>
  <conditionalFormatting sqref="I129">
    <cfRule type="expression" dxfId="5568" priority="66">
      <formula>$I125&gt;=0</formula>
    </cfRule>
    <cfRule type="expression" dxfId="5567" priority="67">
      <formula>$I125&lt;0</formula>
    </cfRule>
  </conditionalFormatting>
  <conditionalFormatting sqref="J129">
    <cfRule type="expression" dxfId="5566" priority="64">
      <formula>$J125&gt;=0</formula>
    </cfRule>
    <cfRule type="expression" dxfId="5565" priority="65">
      <formula>$J125&lt;0</formula>
    </cfRule>
  </conditionalFormatting>
  <conditionalFormatting sqref="I144">
    <cfRule type="expression" dxfId="5564" priority="62">
      <formula>$I140&gt;=0</formula>
    </cfRule>
    <cfRule type="expression" dxfId="5563" priority="63">
      <formula>$I140&lt;0</formula>
    </cfRule>
  </conditionalFormatting>
  <conditionalFormatting sqref="J144">
    <cfRule type="expression" dxfId="5562" priority="60">
      <formula>$J140&gt;=0</formula>
    </cfRule>
    <cfRule type="expression" dxfId="5561" priority="61">
      <formula>$J140&lt;0</formula>
    </cfRule>
  </conditionalFormatting>
  <conditionalFormatting sqref="I189">
    <cfRule type="expression" dxfId="5560" priority="50">
      <formula>$I185&gt;=0</formula>
    </cfRule>
    <cfRule type="expression" dxfId="5559" priority="51">
      <formula>$I185&lt;0</formula>
    </cfRule>
  </conditionalFormatting>
  <conditionalFormatting sqref="J189">
    <cfRule type="expression" dxfId="5558" priority="48">
      <formula>$J185&gt;=0</formula>
    </cfRule>
    <cfRule type="expression" dxfId="5557" priority="49">
      <formula>$J185&lt;0</formula>
    </cfRule>
  </conditionalFormatting>
  <conditionalFormatting sqref="I204">
    <cfRule type="expression" dxfId="5556" priority="46">
      <formula>$I200&gt;=0</formula>
    </cfRule>
    <cfRule type="expression" dxfId="5555" priority="47">
      <formula>$I200&lt;0</formula>
    </cfRule>
  </conditionalFormatting>
  <conditionalFormatting sqref="J204">
    <cfRule type="expression" dxfId="5554" priority="44">
      <formula>$J200&gt;=0</formula>
    </cfRule>
    <cfRule type="expression" dxfId="5553" priority="45">
      <formula>$J200&lt;0</formula>
    </cfRule>
  </conditionalFormatting>
  <conditionalFormatting sqref="I9">
    <cfRule type="expression" dxfId="5552" priority="42">
      <formula>$I5&gt;=0</formula>
    </cfRule>
    <cfRule type="expression" dxfId="5551" priority="43">
      <formula>$I5&lt;0</formula>
    </cfRule>
  </conditionalFormatting>
  <conditionalFormatting sqref="J9">
    <cfRule type="expression" dxfId="5550" priority="40">
      <formula>$J5&gt;=0</formula>
    </cfRule>
    <cfRule type="expression" dxfId="5549" priority="41">
      <formula>$J5&lt;0</formula>
    </cfRule>
  </conditionalFormatting>
  <conditionalFormatting sqref="L207">
    <cfRule type="cellIs" dxfId="5548" priority="39" operator="lessThan">
      <formula>0</formula>
    </cfRule>
  </conditionalFormatting>
  <conditionalFormatting sqref="H207">
    <cfRule type="cellIs" dxfId="5547" priority="38" operator="lessThan">
      <formula>0</formula>
    </cfRule>
  </conditionalFormatting>
  <conditionalFormatting sqref="F207">
    <cfRule type="cellIs" dxfId="5546" priority="37" operator="lessThan">
      <formula>0</formula>
    </cfRule>
  </conditionalFormatting>
  <conditionalFormatting sqref="F192">
    <cfRule type="cellIs" dxfId="5545" priority="36" operator="lessThan">
      <formula>0</formula>
    </cfRule>
  </conditionalFormatting>
  <conditionalFormatting sqref="H192">
    <cfRule type="cellIs" dxfId="5544" priority="35" operator="lessThan">
      <formula>0</formula>
    </cfRule>
  </conditionalFormatting>
  <conditionalFormatting sqref="L192">
    <cfRule type="cellIs" dxfId="5543" priority="34" operator="lessThan">
      <formula>0</formula>
    </cfRule>
  </conditionalFormatting>
  <conditionalFormatting sqref="L177">
    <cfRule type="cellIs" dxfId="5542" priority="33" operator="lessThan">
      <formula>0</formula>
    </cfRule>
  </conditionalFormatting>
  <conditionalFormatting sqref="H177">
    <cfRule type="cellIs" dxfId="5541" priority="32" operator="lessThan">
      <formula>0</formula>
    </cfRule>
  </conditionalFormatting>
  <conditionalFormatting sqref="F177">
    <cfRule type="cellIs" dxfId="5540" priority="31" operator="lessThan">
      <formula>0</formula>
    </cfRule>
  </conditionalFormatting>
  <conditionalFormatting sqref="F162">
    <cfRule type="cellIs" dxfId="5539" priority="30" operator="lessThan">
      <formula>0</formula>
    </cfRule>
  </conditionalFormatting>
  <conditionalFormatting sqref="H162">
    <cfRule type="cellIs" dxfId="5538" priority="29" operator="lessThan">
      <formula>0</formula>
    </cfRule>
  </conditionalFormatting>
  <conditionalFormatting sqref="L162">
    <cfRule type="cellIs" dxfId="5537" priority="28" operator="lessThan">
      <formula>0</formula>
    </cfRule>
  </conditionalFormatting>
  <conditionalFormatting sqref="L147">
    <cfRule type="cellIs" dxfId="5536" priority="27" operator="lessThan">
      <formula>0</formula>
    </cfRule>
  </conditionalFormatting>
  <conditionalFormatting sqref="H147">
    <cfRule type="cellIs" dxfId="5535" priority="26" operator="lessThan">
      <formula>0</formula>
    </cfRule>
  </conditionalFormatting>
  <conditionalFormatting sqref="F147">
    <cfRule type="cellIs" dxfId="5534" priority="25" operator="lessThan">
      <formula>0</formula>
    </cfRule>
  </conditionalFormatting>
  <conditionalFormatting sqref="F132">
    <cfRule type="cellIs" dxfId="5533" priority="24" operator="lessThan">
      <formula>0</formula>
    </cfRule>
  </conditionalFormatting>
  <conditionalFormatting sqref="H132">
    <cfRule type="cellIs" dxfId="5532" priority="23" operator="lessThan">
      <formula>0</formula>
    </cfRule>
  </conditionalFormatting>
  <conditionalFormatting sqref="L132">
    <cfRule type="cellIs" dxfId="5531" priority="22" operator="lessThan">
      <formula>0</formula>
    </cfRule>
  </conditionalFormatting>
  <conditionalFormatting sqref="L117">
    <cfRule type="cellIs" dxfId="5530" priority="21" operator="lessThan">
      <formula>0</formula>
    </cfRule>
  </conditionalFormatting>
  <conditionalFormatting sqref="H117">
    <cfRule type="cellIs" dxfId="5529" priority="20" operator="lessThan">
      <formula>0</formula>
    </cfRule>
  </conditionalFormatting>
  <conditionalFormatting sqref="F117">
    <cfRule type="cellIs" dxfId="5528" priority="19" operator="lessThan">
      <formula>0</formula>
    </cfRule>
  </conditionalFormatting>
  <conditionalFormatting sqref="F102">
    <cfRule type="cellIs" dxfId="5527" priority="18" operator="lessThan">
      <formula>0</formula>
    </cfRule>
  </conditionalFormatting>
  <conditionalFormatting sqref="H102">
    <cfRule type="cellIs" dxfId="5526" priority="17" operator="lessThan">
      <formula>0</formula>
    </cfRule>
  </conditionalFormatting>
  <conditionalFormatting sqref="L102">
    <cfRule type="cellIs" dxfId="5525" priority="16" operator="lessThan">
      <formula>0</formula>
    </cfRule>
  </conditionalFormatting>
  <conditionalFormatting sqref="L87">
    <cfRule type="cellIs" dxfId="5524" priority="15" operator="lessThan">
      <formula>0</formula>
    </cfRule>
  </conditionalFormatting>
  <conditionalFormatting sqref="H87">
    <cfRule type="cellIs" dxfId="5523" priority="14" operator="lessThan">
      <formula>0</formula>
    </cfRule>
  </conditionalFormatting>
  <conditionalFormatting sqref="F87">
    <cfRule type="cellIs" dxfId="5522" priority="13" operator="lessThan">
      <formula>0</formula>
    </cfRule>
  </conditionalFormatting>
  <conditionalFormatting sqref="F72">
    <cfRule type="cellIs" dxfId="5521" priority="12" operator="lessThan">
      <formula>0</formula>
    </cfRule>
  </conditionalFormatting>
  <conditionalFormatting sqref="H72">
    <cfRule type="cellIs" dxfId="5520" priority="11" operator="lessThan">
      <formula>0</formula>
    </cfRule>
  </conditionalFormatting>
  <conditionalFormatting sqref="L72">
    <cfRule type="cellIs" dxfId="5519" priority="10" operator="lessThan">
      <formula>0</formula>
    </cfRule>
  </conditionalFormatting>
  <conditionalFormatting sqref="L57">
    <cfRule type="cellIs" dxfId="5518" priority="9" operator="lessThan">
      <formula>0</formula>
    </cfRule>
  </conditionalFormatting>
  <conditionalFormatting sqref="H57">
    <cfRule type="cellIs" dxfId="5517" priority="8" operator="lessThan">
      <formula>0</formula>
    </cfRule>
  </conditionalFormatting>
  <conditionalFormatting sqref="F57">
    <cfRule type="cellIs" dxfId="5516" priority="7" operator="lessThan">
      <formula>0</formula>
    </cfRule>
  </conditionalFormatting>
  <conditionalFormatting sqref="F42">
    <cfRule type="cellIs" dxfId="5515" priority="6" operator="lessThan">
      <formula>0</formula>
    </cfRule>
  </conditionalFormatting>
  <conditionalFormatting sqref="H42">
    <cfRule type="cellIs" dxfId="5514" priority="5" operator="lessThan">
      <formula>0</formula>
    </cfRule>
  </conditionalFormatting>
  <conditionalFormatting sqref="L42">
    <cfRule type="cellIs" dxfId="5513" priority="4" operator="lessThan">
      <formula>0</formula>
    </cfRule>
  </conditionalFormatting>
  <conditionalFormatting sqref="L27">
    <cfRule type="cellIs" dxfId="5512" priority="3" operator="lessThan">
      <formula>0</formula>
    </cfRule>
  </conditionalFormatting>
  <conditionalFormatting sqref="H27">
    <cfRule type="cellIs" dxfId="5511" priority="2" operator="lessThan">
      <formula>0</formula>
    </cfRule>
  </conditionalFormatting>
  <conditionalFormatting sqref="F27">
    <cfRule type="cellIs" dxfId="5510" priority="1" operator="lessThan">
      <formula>0</formula>
    </cfRule>
  </conditionalFormatting>
  <dataValidations count="1">
    <dataValidation type="list" allowBlank="1" showInputMessage="1" showErrorMessage="1" sqref="B3:B4" xr:uid="{604A3E6F-D3EB-4F27-992B-68C29EBC1551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9C45B-43E7-4EEA-96D5-140D033E7D1D}">
  <sheetPr codeName="Tabelle20">
    <tabColor theme="8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96</v>
      </c>
      <c r="N1" s="73" t="s">
        <v>28</v>
      </c>
    </row>
    <row r="2" spans="1:14" ht="15.75" thickBot="1" x14ac:dyDescent="0.3">
      <c r="M2" s="72">
        <v>188</v>
      </c>
      <c r="N2" s="73" t="s">
        <v>29</v>
      </c>
    </row>
    <row r="3" spans="1:14" s="70" customFormat="1" ht="13.5" customHeight="1" thickBot="1" x14ac:dyDescent="0.25">
      <c r="A3" s="144"/>
      <c r="B3" s="146" t="s">
        <v>59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53.478498926077712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2460659</v>
      </c>
      <c r="D5" s="84">
        <v>1739048</v>
      </c>
      <c r="E5" s="84">
        <v>1794047</v>
      </c>
      <c r="F5" s="85">
        <v>-666612</v>
      </c>
      <c r="G5" s="84">
        <v>1370875</v>
      </c>
      <c r="H5" s="85">
        <v>423172</v>
      </c>
      <c r="I5" s="20">
        <v>-0.27090791531861991</v>
      </c>
      <c r="J5" s="86">
        <v>0.30868751709674469</v>
      </c>
      <c r="K5" s="87">
        <v>1932851</v>
      </c>
      <c r="L5" s="85">
        <v>-138804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2112631</v>
      </c>
      <c r="D6" s="90">
        <v>1437803</v>
      </c>
      <c r="E6" s="90">
        <v>1454995</v>
      </c>
      <c r="F6" s="91">
        <v>-657636</v>
      </c>
      <c r="G6" s="90">
        <v>1160181</v>
      </c>
      <c r="H6" s="91">
        <v>294814</v>
      </c>
      <c r="I6" s="21">
        <v>-0.31128767872856167</v>
      </c>
      <c r="J6" s="92">
        <v>0.25411035002297044</v>
      </c>
      <c r="K6" s="93">
        <v>1578984</v>
      </c>
      <c r="L6" s="91">
        <v>-123989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267905</v>
      </c>
      <c r="D7" s="90">
        <v>251354</v>
      </c>
      <c r="E7" s="90">
        <v>284162</v>
      </c>
      <c r="F7" s="91">
        <v>16257</v>
      </c>
      <c r="G7" s="90">
        <v>155637</v>
      </c>
      <c r="H7" s="91">
        <v>128525</v>
      </c>
      <c r="I7" s="21">
        <v>6.0681958156809213E-2</v>
      </c>
      <c r="J7" s="92">
        <v>0.82579977768782498</v>
      </c>
      <c r="K7" s="93">
        <v>301368</v>
      </c>
      <c r="L7" s="91">
        <v>-17206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80123</v>
      </c>
      <c r="D8" s="90">
        <v>49891</v>
      </c>
      <c r="E8" s="90">
        <v>54890</v>
      </c>
      <c r="F8" s="91">
        <v>-25233</v>
      </c>
      <c r="G8" s="90">
        <v>55057</v>
      </c>
      <c r="H8" s="91">
        <v>-167</v>
      </c>
      <c r="I8" s="21">
        <v>-0.31492829774222131</v>
      </c>
      <c r="J8" s="92">
        <v>-3.0332201173329798E-3</v>
      </c>
      <c r="K8" s="93">
        <v>52499</v>
      </c>
      <c r="L8" s="91">
        <v>2391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35040</v>
      </c>
      <c r="D10" s="90">
        <v>35040</v>
      </c>
      <c r="E10" s="90">
        <v>35040</v>
      </c>
      <c r="F10" s="91">
        <v>0</v>
      </c>
      <c r="G10" s="90">
        <v>35136</v>
      </c>
      <c r="H10" s="91">
        <v>-96</v>
      </c>
      <c r="I10" s="96"/>
      <c r="J10" s="97"/>
      <c r="K10" s="93">
        <v>35040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25564</v>
      </c>
      <c r="D11" s="90">
        <v>17302</v>
      </c>
      <c r="E11" s="90">
        <v>17531</v>
      </c>
      <c r="F11" s="91">
        <v>-8033</v>
      </c>
      <c r="G11" s="90">
        <v>16577</v>
      </c>
      <c r="H11" s="91">
        <v>954</v>
      </c>
      <c r="I11" s="96"/>
      <c r="J11" s="97"/>
      <c r="K11" s="93">
        <v>18606</v>
      </c>
      <c r="L11" s="91">
        <v>-1075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0.72956621004566213</v>
      </c>
      <c r="D12" s="86">
        <v>0.49377853881278538</v>
      </c>
      <c r="E12" s="86">
        <v>0.50031392694063925</v>
      </c>
      <c r="F12" s="100">
        <v>-0.22925228310502288</v>
      </c>
      <c r="G12" s="86">
        <v>0.4717953096539162</v>
      </c>
      <c r="H12" s="100">
        <v>2.8518617286723058E-2</v>
      </c>
      <c r="I12" s="20">
        <v>-0.3142309497731185</v>
      </c>
      <c r="J12" s="86">
        <v>6.0447013149924622E-2</v>
      </c>
      <c r="K12" s="101">
        <v>0.53099315068493147</v>
      </c>
      <c r="L12" s="100">
        <v>-3.0679223744292217E-2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38097</v>
      </c>
      <c r="D14" s="90">
        <v>27366</v>
      </c>
      <c r="E14" s="90">
        <v>27407</v>
      </c>
      <c r="F14" s="91">
        <v>-10690</v>
      </c>
      <c r="G14" s="90">
        <v>25495</v>
      </c>
      <c r="H14" s="91">
        <v>1912</v>
      </c>
      <c r="I14" s="21">
        <v>-0.28059952227209495</v>
      </c>
      <c r="J14" s="92">
        <v>7.4995097077858341E-2</v>
      </c>
      <c r="K14" s="93">
        <v>28800</v>
      </c>
      <c r="L14" s="91">
        <v>-1393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1.4902597402597402</v>
      </c>
      <c r="D15" s="105">
        <v>1.5816668593226217</v>
      </c>
      <c r="E15" s="105">
        <v>1.563344931835035</v>
      </c>
      <c r="F15" s="106">
        <v>7.3085191575294806E-2</v>
      </c>
      <c r="G15" s="105">
        <v>1.5379743017433793</v>
      </c>
      <c r="H15" s="106">
        <v>2.5370630091655633E-2</v>
      </c>
      <c r="I15" s="21"/>
      <c r="J15" s="92"/>
      <c r="K15" s="107">
        <v>1.5478877781360851</v>
      </c>
      <c r="L15" s="106">
        <v>1.5457153698949844E-2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82.640862149898297</v>
      </c>
      <c r="D17" s="105">
        <v>83.100393018148196</v>
      </c>
      <c r="E17" s="105">
        <v>82.995550738691463</v>
      </c>
      <c r="F17" s="106">
        <v>0.35468858879316656</v>
      </c>
      <c r="G17" s="105">
        <v>69.987392169873928</v>
      </c>
      <c r="H17" s="106">
        <v>13.008158568817535</v>
      </c>
      <c r="I17" s="20">
        <v>4.2919274988904021E-3</v>
      </c>
      <c r="J17" s="86">
        <v>0.18586431306433071</v>
      </c>
      <c r="K17" s="107">
        <v>84.864237342792649</v>
      </c>
      <c r="L17" s="106">
        <v>-1.8686866041011854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60.291980593607306</v>
      </c>
      <c r="D18" s="108">
        <v>41.033190639269407</v>
      </c>
      <c r="E18" s="108">
        <v>41.5238299086758</v>
      </c>
      <c r="F18" s="109">
        <v>-18.768150684931506</v>
      </c>
      <c r="G18" s="108">
        <v>33.019723360655739</v>
      </c>
      <c r="H18" s="109">
        <v>8.5041065480200615</v>
      </c>
      <c r="I18" s="20">
        <v>-0.31128767872856167</v>
      </c>
      <c r="J18" s="86">
        <v>0.25754626879015685</v>
      </c>
      <c r="K18" s="110">
        <v>45.06232876712329</v>
      </c>
      <c r="L18" s="109">
        <v>-3.5384988584474897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96.254850571115625</v>
      </c>
      <c r="D19" s="113">
        <v>100.51138596694024</v>
      </c>
      <c r="E19" s="113">
        <v>102.33569106154812</v>
      </c>
      <c r="F19" s="106">
        <v>6.0808404904324931</v>
      </c>
      <c r="G19" s="113">
        <v>82.697412076974118</v>
      </c>
      <c r="H19" s="106">
        <v>19.638278984574001</v>
      </c>
      <c r="I19" s="38">
        <v>6.3174379829718852E-2</v>
      </c>
      <c r="J19" s="114">
        <v>0.23747150595589184</v>
      </c>
      <c r="K19" s="115">
        <v>103.8832097172955</v>
      </c>
      <c r="L19" s="106">
        <v>-1.5475186557473819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93561.187719018271</v>
      </c>
      <c r="D20" s="84">
        <v>-2E-12</v>
      </c>
      <c r="E20" s="84">
        <v>-2E-12</v>
      </c>
      <c r="F20" s="118">
        <v>-93561.187719018271</v>
      </c>
      <c r="G20" s="84">
        <v>139241.11000000002</v>
      </c>
      <c r="H20" s="118">
        <v>-139241.11000000002</v>
      </c>
      <c r="I20" s="20">
        <v>-1</v>
      </c>
      <c r="J20" s="86">
        <v>-1</v>
      </c>
      <c r="K20" s="87">
        <v>-2E-12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79239.547077865835</v>
      </c>
      <c r="D21" s="90">
        <v>0</v>
      </c>
      <c r="E21" s="90">
        <v>0</v>
      </c>
      <c r="F21" s="91">
        <v>-79239.547077865835</v>
      </c>
      <c r="G21" s="90">
        <v>117398.23</v>
      </c>
      <c r="H21" s="91">
        <v>-117398.23</v>
      </c>
      <c r="I21" s="21">
        <v>-1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10663.1015530564</v>
      </c>
      <c r="D22" s="90">
        <v>-9.9999999999999998E-13</v>
      </c>
      <c r="E22" s="90">
        <v>-9.9999999999999998E-13</v>
      </c>
      <c r="F22" s="91">
        <v>-10663.101553056402</v>
      </c>
      <c r="G22" s="90">
        <v>15858.15</v>
      </c>
      <c r="H22" s="91">
        <v>-15858.150000000001</v>
      </c>
      <c r="I22" s="21">
        <v>-1</v>
      </c>
      <c r="J22" s="92">
        <v>-1</v>
      </c>
      <c r="K22" s="93">
        <v>-9.9999999999999998E-13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3658.5390880960304</v>
      </c>
      <c r="D23" s="90">
        <v>-9.9999999999999998E-13</v>
      </c>
      <c r="E23" s="90">
        <v>-9.9999999999999998E-13</v>
      </c>
      <c r="F23" s="91">
        <v>-3658.5390880960313</v>
      </c>
      <c r="G23" s="90">
        <v>5984.73</v>
      </c>
      <c r="H23" s="91">
        <v>-5984.7300000000005</v>
      </c>
      <c r="I23" s="21">
        <v>-1.0000000000000002</v>
      </c>
      <c r="J23" s="92">
        <v>-1.0000000000000002</v>
      </c>
      <c r="K23" s="93">
        <v>-9.9999999999999998E-13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2976</v>
      </c>
      <c r="D25" s="90">
        <v>2976</v>
      </c>
      <c r="E25" s="90">
        <v>2976</v>
      </c>
      <c r="F25" s="91">
        <v>0</v>
      </c>
      <c r="G25" s="90">
        <v>2976</v>
      </c>
      <c r="H25" s="91">
        <v>0</v>
      </c>
      <c r="I25" s="96"/>
      <c r="J25" s="97"/>
      <c r="K25" s="93">
        <v>2976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1222</v>
      </c>
      <c r="D26" s="90">
        <v>0</v>
      </c>
      <c r="E26" s="90">
        <v>0</v>
      </c>
      <c r="F26" s="91">
        <v>-1222</v>
      </c>
      <c r="G26" s="90">
        <v>1835</v>
      </c>
      <c r="H26" s="91">
        <v>-1835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0.4106182795698925</v>
      </c>
      <c r="D27" s="86">
        <v>0</v>
      </c>
      <c r="E27" s="86">
        <v>0</v>
      </c>
      <c r="F27" s="100">
        <v>-0.4106182795698925</v>
      </c>
      <c r="G27" s="86">
        <v>0.61659946236559138</v>
      </c>
      <c r="H27" s="100">
        <v>-0.61659946236559138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1528.5300000000002</v>
      </c>
      <c r="D29" s="90">
        <v>0</v>
      </c>
      <c r="E29" s="90">
        <v>0</v>
      </c>
      <c r="F29" s="91">
        <v>-1528.5300000000002</v>
      </c>
      <c r="G29" s="90">
        <v>2398</v>
      </c>
      <c r="H29" s="91">
        <v>-2398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1.2508428805237317</v>
      </c>
      <c r="D30" s="105">
        <v>0</v>
      </c>
      <c r="E30" s="105">
        <v>0</v>
      </c>
      <c r="F30" s="106">
        <v>-1.2508428805237317</v>
      </c>
      <c r="G30" s="105">
        <v>1.3068119891008174</v>
      </c>
      <c r="H30" s="106">
        <v>-1.3068119891008174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64.844146544898393</v>
      </c>
      <c r="D32" s="105">
        <v>0</v>
      </c>
      <c r="E32" s="105">
        <v>0</v>
      </c>
      <c r="F32" s="106">
        <v>-64.844146544898393</v>
      </c>
      <c r="G32" s="105">
        <v>63.977237057220705</v>
      </c>
      <c r="H32" s="106">
        <v>-63.977237057220705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26.626191894444165</v>
      </c>
      <c r="D33" s="108">
        <v>0</v>
      </c>
      <c r="E33" s="108">
        <v>0</v>
      </c>
      <c r="F33" s="109">
        <v>-26.626191894444165</v>
      </c>
      <c r="G33" s="108">
        <v>39.448329973118277</v>
      </c>
      <c r="H33" s="109">
        <v>-39.448329973118277</v>
      </c>
      <c r="I33" s="20">
        <v>-1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76.563983403451942</v>
      </c>
      <c r="D34" s="113">
        <v>0</v>
      </c>
      <c r="E34" s="113">
        <v>0</v>
      </c>
      <c r="F34" s="119">
        <v>-76.563983403451942</v>
      </c>
      <c r="G34" s="113">
        <v>75.880713896457777</v>
      </c>
      <c r="H34" s="119">
        <v>-75.880713896457777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118035.67917906884</v>
      </c>
      <c r="D35" s="84">
        <v>0</v>
      </c>
      <c r="E35" s="84">
        <v>0</v>
      </c>
      <c r="F35" s="118">
        <v>-118035.67917906884</v>
      </c>
      <c r="G35" s="84">
        <v>158449.35</v>
      </c>
      <c r="H35" s="118">
        <v>-158449.35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99301.989137065408</v>
      </c>
      <c r="D36" s="90">
        <v>0</v>
      </c>
      <c r="E36" s="90">
        <v>0</v>
      </c>
      <c r="F36" s="91">
        <v>-99301.989137065408</v>
      </c>
      <c r="G36" s="90">
        <v>135249.1</v>
      </c>
      <c r="H36" s="91">
        <v>-135249.1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14216.42223487413</v>
      </c>
      <c r="D37" s="90">
        <v>0</v>
      </c>
      <c r="E37" s="90">
        <v>0</v>
      </c>
      <c r="F37" s="91">
        <v>-14216.42223487413</v>
      </c>
      <c r="G37" s="90">
        <v>16856</v>
      </c>
      <c r="H37" s="91">
        <v>-16856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4517.2678071293103</v>
      </c>
      <c r="D38" s="90">
        <v>0</v>
      </c>
      <c r="E38" s="90">
        <v>0</v>
      </c>
      <c r="F38" s="91">
        <v>-4517.2678071293103</v>
      </c>
      <c r="G38" s="90">
        <v>6344.25</v>
      </c>
      <c r="H38" s="91">
        <v>-6344.25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2688</v>
      </c>
      <c r="D40" s="90">
        <v>2688</v>
      </c>
      <c r="E40" s="90">
        <v>2688</v>
      </c>
      <c r="F40" s="91">
        <v>0</v>
      </c>
      <c r="G40" s="90">
        <v>2784</v>
      </c>
      <c r="H40" s="91">
        <v>-96</v>
      </c>
      <c r="I40" s="96"/>
      <c r="J40" s="97"/>
      <c r="K40" s="93">
        <v>2688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1509</v>
      </c>
      <c r="D41" s="90">
        <v>0</v>
      </c>
      <c r="E41" s="90">
        <v>0</v>
      </c>
      <c r="F41" s="91">
        <v>-1509</v>
      </c>
      <c r="G41" s="90">
        <v>2065</v>
      </c>
      <c r="H41" s="91">
        <v>-2065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0.5613839285714286</v>
      </c>
      <c r="D42" s="86">
        <v>0</v>
      </c>
      <c r="E42" s="86">
        <v>0</v>
      </c>
      <c r="F42" s="100">
        <v>-0.5613839285714286</v>
      </c>
      <c r="G42" s="86">
        <v>0.74173850574712641</v>
      </c>
      <c r="H42" s="100">
        <v>-0.74173850574712641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1946.3500000000001</v>
      </c>
      <c r="D44" s="90">
        <v>0</v>
      </c>
      <c r="E44" s="90">
        <v>0</v>
      </c>
      <c r="F44" s="91">
        <v>-1946.3500000000001</v>
      </c>
      <c r="G44" s="90">
        <v>2665</v>
      </c>
      <c r="H44" s="91">
        <v>-2665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1.2898277004638834</v>
      </c>
      <c r="D45" s="105">
        <v>0</v>
      </c>
      <c r="E45" s="105">
        <v>0</v>
      </c>
      <c r="F45" s="106">
        <v>-1.2898277004638834</v>
      </c>
      <c r="G45" s="105">
        <v>1.2905569007263922</v>
      </c>
      <c r="H45" s="106">
        <v>-1.2905569007263922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65.806487168366743</v>
      </c>
      <c r="D47" s="105">
        <v>0</v>
      </c>
      <c r="E47" s="105">
        <v>0</v>
      </c>
      <c r="F47" s="106">
        <v>-65.806487168366743</v>
      </c>
      <c r="G47" s="105">
        <v>65.495932203389827</v>
      </c>
      <c r="H47" s="106">
        <v>-65.495932203389827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36.942704292063027</v>
      </c>
      <c r="D48" s="108">
        <v>0</v>
      </c>
      <c r="E48" s="108">
        <v>0</v>
      </c>
      <c r="F48" s="109">
        <v>-36.942704292063027</v>
      </c>
      <c r="G48" s="108">
        <v>48.580854885057477</v>
      </c>
      <c r="H48" s="109">
        <v>-48.580854885057477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78.221126029866696</v>
      </c>
      <c r="D49" s="113">
        <v>0</v>
      </c>
      <c r="E49" s="113">
        <v>0</v>
      </c>
      <c r="F49" s="119">
        <v>-78.221126029866696</v>
      </c>
      <c r="G49" s="113">
        <v>76.730920096852302</v>
      </c>
      <c r="H49" s="119">
        <v>-76.730920096852302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140713.31965879002</v>
      </c>
      <c r="D50" s="84">
        <v>0</v>
      </c>
      <c r="E50" s="84">
        <v>0</v>
      </c>
      <c r="F50" s="118">
        <v>-140713.31965879002</v>
      </c>
      <c r="G50" s="84">
        <v>79730.409999999989</v>
      </c>
      <c r="H50" s="118">
        <v>-79730.409999999989</v>
      </c>
      <c r="I50" s="20">
        <v>-1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117229.44735591685</v>
      </c>
      <c r="D51" s="90">
        <v>0</v>
      </c>
      <c r="E51" s="90">
        <v>0</v>
      </c>
      <c r="F51" s="91">
        <v>-117229.44735591685</v>
      </c>
      <c r="G51" s="90">
        <v>67097.489999999991</v>
      </c>
      <c r="H51" s="91">
        <v>-67097.489999999991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18346.968720525801</v>
      </c>
      <c r="D52" s="90">
        <v>0</v>
      </c>
      <c r="E52" s="90">
        <v>0</v>
      </c>
      <c r="F52" s="91">
        <v>-18346.968720525801</v>
      </c>
      <c r="G52" s="90">
        <v>8445.4</v>
      </c>
      <c r="H52" s="91">
        <v>-8445.4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5136.9035823473605</v>
      </c>
      <c r="D53" s="90">
        <v>0</v>
      </c>
      <c r="E53" s="90">
        <v>0</v>
      </c>
      <c r="F53" s="91">
        <v>-5136.9035823473605</v>
      </c>
      <c r="G53" s="90">
        <v>4187.5200000000004</v>
      </c>
      <c r="H53" s="91">
        <v>-4187.5200000000004</v>
      </c>
      <c r="I53" s="21">
        <v>-1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2976</v>
      </c>
      <c r="D55" s="90">
        <v>2976</v>
      </c>
      <c r="E55" s="90">
        <v>2976</v>
      </c>
      <c r="F55" s="91">
        <v>0</v>
      </c>
      <c r="G55" s="90">
        <v>2976</v>
      </c>
      <c r="H55" s="91">
        <v>0</v>
      </c>
      <c r="I55" s="96"/>
      <c r="J55" s="97"/>
      <c r="K55" s="93">
        <v>2976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1713</v>
      </c>
      <c r="D56" s="90">
        <v>0</v>
      </c>
      <c r="E56" s="90">
        <v>0</v>
      </c>
      <c r="F56" s="91">
        <v>-1713</v>
      </c>
      <c r="G56" s="90">
        <v>1019</v>
      </c>
      <c r="H56" s="91">
        <v>-1019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0.57560483870967738</v>
      </c>
      <c r="D57" s="86">
        <v>0</v>
      </c>
      <c r="E57" s="86">
        <v>0</v>
      </c>
      <c r="F57" s="100">
        <v>-0.57560483870967738</v>
      </c>
      <c r="G57" s="86">
        <v>0.34240591397849462</v>
      </c>
      <c r="H57" s="100">
        <v>-0.34240591397849462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2275.7600000000002</v>
      </c>
      <c r="D59" s="90">
        <v>0</v>
      </c>
      <c r="E59" s="90">
        <v>0</v>
      </c>
      <c r="F59" s="91">
        <v>-2275.7600000000002</v>
      </c>
      <c r="G59" s="90">
        <v>1318</v>
      </c>
      <c r="H59" s="91">
        <v>-1318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1.3285230589608874</v>
      </c>
      <c r="D60" s="105">
        <v>0</v>
      </c>
      <c r="E60" s="105">
        <v>0</v>
      </c>
      <c r="F60" s="106">
        <v>-1.3285230589608874</v>
      </c>
      <c r="G60" s="105">
        <v>1.2934249263984299</v>
      </c>
      <c r="H60" s="106">
        <v>-1.2934249263984299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68.435170668953219</v>
      </c>
      <c r="D62" s="105">
        <v>0</v>
      </c>
      <c r="E62" s="105">
        <v>0</v>
      </c>
      <c r="F62" s="106">
        <v>-68.435170668953219</v>
      </c>
      <c r="G62" s="105">
        <v>65.846408243375848</v>
      </c>
      <c r="H62" s="106">
        <v>-65.846408243375848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39.391615374972062</v>
      </c>
      <c r="D63" s="108">
        <v>0</v>
      </c>
      <c r="E63" s="108">
        <v>0</v>
      </c>
      <c r="F63" s="109">
        <v>-39.391615374972062</v>
      </c>
      <c r="G63" s="108">
        <v>22.546199596774191</v>
      </c>
      <c r="H63" s="109">
        <v>-22.546199596774191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82.144378084524234</v>
      </c>
      <c r="D64" s="113">
        <v>0</v>
      </c>
      <c r="E64" s="113">
        <v>0</v>
      </c>
      <c r="F64" s="119">
        <v>-82.144378084524234</v>
      </c>
      <c r="G64" s="113">
        <v>78.243778213935215</v>
      </c>
      <c r="H64" s="119">
        <v>-78.243778213935215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157697.73667305443</v>
      </c>
      <c r="D65" s="84">
        <v>35060.32</v>
      </c>
      <c r="E65" s="84">
        <v>35060.32</v>
      </c>
      <c r="F65" s="118">
        <v>-122637.41667305444</v>
      </c>
      <c r="G65" s="84">
        <v>-3.0100000000000016</v>
      </c>
      <c r="H65" s="118">
        <v>35063.33</v>
      </c>
      <c r="I65" s="20">
        <v>-0.77767391758647419</v>
      </c>
      <c r="J65" s="86">
        <v>-11648.946843853815</v>
      </c>
      <c r="K65" s="87">
        <v>35060.32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132643.54385325647</v>
      </c>
      <c r="D66" s="90">
        <v>26196.09</v>
      </c>
      <c r="E66" s="90">
        <v>26196.09</v>
      </c>
      <c r="F66" s="91">
        <v>-106447.45385325648</v>
      </c>
      <c r="G66" s="90">
        <v>-29.79</v>
      </c>
      <c r="H66" s="91">
        <v>26225.88</v>
      </c>
      <c r="I66" s="21">
        <v>-0.80250761372162427</v>
      </c>
      <c r="J66" s="92">
        <v>-880.35850956696879</v>
      </c>
      <c r="K66" s="93">
        <v>26196.09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19659.282968334599</v>
      </c>
      <c r="D67" s="90">
        <v>7664.51</v>
      </c>
      <c r="E67" s="90">
        <v>7664.51</v>
      </c>
      <c r="F67" s="91">
        <v>-11994.772968334599</v>
      </c>
      <c r="G67" s="90">
        <v>10.08</v>
      </c>
      <c r="H67" s="91">
        <v>7654.43</v>
      </c>
      <c r="I67" s="21">
        <v>-0.61013277990121506</v>
      </c>
      <c r="J67" s="92">
        <v>759.36805555555554</v>
      </c>
      <c r="K67" s="93">
        <v>7664.51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5394.9098514633597</v>
      </c>
      <c r="D68" s="90">
        <v>1199.72</v>
      </c>
      <c r="E68" s="90">
        <v>1199.72</v>
      </c>
      <c r="F68" s="91">
        <v>-4195.1898514633594</v>
      </c>
      <c r="G68" s="90">
        <v>16.7</v>
      </c>
      <c r="H68" s="91">
        <v>1183.02</v>
      </c>
      <c r="I68" s="21">
        <v>-0.77762000978114987</v>
      </c>
      <c r="J68" s="92">
        <v>70.839520958083838</v>
      </c>
      <c r="K68" s="93">
        <v>1199.72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2880</v>
      </c>
      <c r="D70" s="90">
        <v>2880</v>
      </c>
      <c r="E70" s="90">
        <v>2880</v>
      </c>
      <c r="F70" s="91">
        <v>0</v>
      </c>
      <c r="G70" s="90">
        <v>2880</v>
      </c>
      <c r="H70" s="91">
        <v>0</v>
      </c>
      <c r="I70" s="96"/>
      <c r="J70" s="97"/>
      <c r="K70" s="93">
        <v>2880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1799</v>
      </c>
      <c r="D71" s="90">
        <v>432</v>
      </c>
      <c r="E71" s="90">
        <v>432</v>
      </c>
      <c r="F71" s="91">
        <v>-1367</v>
      </c>
      <c r="G71" s="90">
        <v>0</v>
      </c>
      <c r="H71" s="91">
        <v>432</v>
      </c>
      <c r="I71" s="96"/>
      <c r="J71" s="97"/>
      <c r="K71" s="93">
        <v>432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0.62465277777777772</v>
      </c>
      <c r="D72" s="86">
        <v>0.15</v>
      </c>
      <c r="E72" s="86">
        <v>0.15</v>
      </c>
      <c r="F72" s="100">
        <v>-0.4746527777777777</v>
      </c>
      <c r="G72" s="86">
        <v>0</v>
      </c>
      <c r="H72" s="100">
        <v>0.15</v>
      </c>
      <c r="I72" s="20">
        <v>-0.75986659255141742</v>
      </c>
      <c r="J72" s="86">
        <v>0</v>
      </c>
      <c r="K72" s="101">
        <v>0.15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2655.56</v>
      </c>
      <c r="D74" s="90">
        <v>452</v>
      </c>
      <c r="E74" s="90">
        <v>452</v>
      </c>
      <c r="F74" s="91">
        <v>-2203.56</v>
      </c>
      <c r="G74" s="90">
        <v>0</v>
      </c>
      <c r="H74" s="91">
        <v>452</v>
      </c>
      <c r="I74" s="21"/>
      <c r="J74" s="92"/>
      <c r="K74" s="93">
        <v>452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1.4761311839911062</v>
      </c>
      <c r="D75" s="105">
        <v>1.0462962962962963</v>
      </c>
      <c r="E75" s="105">
        <v>1.0462962962962963</v>
      </c>
      <c r="F75" s="106">
        <v>-0.42983488769480993</v>
      </c>
      <c r="G75" s="105">
        <v>0</v>
      </c>
      <c r="H75" s="106">
        <v>1.0462962962962963</v>
      </c>
      <c r="I75" s="21"/>
      <c r="J75" s="92"/>
      <c r="K75" s="107">
        <v>1.0462962962962963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73.731819818374916</v>
      </c>
      <c r="D77" s="105">
        <v>60.639097222222226</v>
      </c>
      <c r="E77" s="105">
        <v>60.639097222222226</v>
      </c>
      <c r="F77" s="106">
        <v>-13.09272259615269</v>
      </c>
      <c r="G77" s="105">
        <v>0</v>
      </c>
      <c r="H77" s="106">
        <v>60.639097222222226</v>
      </c>
      <c r="I77" s="21">
        <v>-0.17757221547500468</v>
      </c>
      <c r="J77" s="92">
        <v>0</v>
      </c>
      <c r="K77" s="107">
        <v>60.639097222222226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46.056786060158501</v>
      </c>
      <c r="D78" s="108">
        <v>9.0958645833333343</v>
      </c>
      <c r="E78" s="108">
        <v>9.0958645833333343</v>
      </c>
      <c r="F78" s="109">
        <v>-36.960921476825163</v>
      </c>
      <c r="G78" s="108">
        <v>-1.0343750000000001E-2</v>
      </c>
      <c r="H78" s="109">
        <v>9.1062083333333348</v>
      </c>
      <c r="I78" s="20">
        <v>-0.80250761372162427</v>
      </c>
      <c r="J78" s="86">
        <v>-880.35850956696879</v>
      </c>
      <c r="K78" s="110">
        <v>9.0958645833333343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87.658552903309854</v>
      </c>
      <c r="D79" s="113">
        <v>81.158148148148143</v>
      </c>
      <c r="E79" s="113">
        <v>81.158148148148143</v>
      </c>
      <c r="F79" s="119">
        <v>-6.5004047551617106</v>
      </c>
      <c r="G79" s="113">
        <v>0</v>
      </c>
      <c r="H79" s="119">
        <v>81.158148148148143</v>
      </c>
      <c r="I79" s="25">
        <v>-7.4155966986266142E-2</v>
      </c>
      <c r="J79" s="120">
        <v>0</v>
      </c>
      <c r="K79" s="115">
        <v>81.158148148148143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232227.71110029047</v>
      </c>
      <c r="D80" s="84">
        <v>133200.96000000002</v>
      </c>
      <c r="E80" s="84">
        <v>133200.96000000002</v>
      </c>
      <c r="F80" s="118">
        <v>-99026.75110029045</v>
      </c>
      <c r="G80" s="84">
        <v>54650.48</v>
      </c>
      <c r="H80" s="118">
        <v>78550.48000000001</v>
      </c>
      <c r="I80" s="20">
        <v>-0.4264209065795963</v>
      </c>
      <c r="J80" s="86">
        <v>1.4373246127023958</v>
      </c>
      <c r="K80" s="87">
        <v>133200.95999999999</v>
      </c>
      <c r="L80" s="118">
        <v>1.1823431123048067E-11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199962.32374741739</v>
      </c>
      <c r="D81" s="90">
        <v>102232.4</v>
      </c>
      <c r="E81" s="90">
        <v>102232.4</v>
      </c>
      <c r="F81" s="91">
        <v>-97729.923747417401</v>
      </c>
      <c r="G81" s="90">
        <v>48470.95</v>
      </c>
      <c r="H81" s="91">
        <v>53761.45</v>
      </c>
      <c r="I81" s="21">
        <v>-0.48874168851360744</v>
      </c>
      <c r="J81" s="92">
        <v>1.1091478504134953</v>
      </c>
      <c r="K81" s="93">
        <v>102232.4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25585.719045988102</v>
      </c>
      <c r="D82" s="90">
        <v>26832.830000000009</v>
      </c>
      <c r="E82" s="90">
        <v>26832.830000000009</v>
      </c>
      <c r="F82" s="91">
        <v>1247.1109540119069</v>
      </c>
      <c r="G82" s="90">
        <v>3304.8</v>
      </c>
      <c r="H82" s="91">
        <v>23528.03000000001</v>
      </c>
      <c r="I82" s="21">
        <v>4.8742462612457071E-2</v>
      </c>
      <c r="J82" s="92">
        <v>7.1193506414911667</v>
      </c>
      <c r="K82" s="93">
        <v>26832.829999999998</v>
      </c>
      <c r="L82" s="91">
        <v>1.0913936421275139E-11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6679.6683068849607</v>
      </c>
      <c r="D83" s="90">
        <v>4135.7299999999996</v>
      </c>
      <c r="E83" s="90">
        <v>4135.7299999999996</v>
      </c>
      <c r="F83" s="91">
        <v>-2543.9383068849611</v>
      </c>
      <c r="G83" s="90">
        <v>2874.73</v>
      </c>
      <c r="H83" s="91">
        <v>1260.9999999999995</v>
      </c>
      <c r="I83" s="21">
        <v>-0.38084799873413444</v>
      </c>
      <c r="J83" s="92">
        <v>0.4386498905984213</v>
      </c>
      <c r="K83" s="93">
        <v>4135.7299999999987</v>
      </c>
      <c r="L83" s="91">
        <v>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2976</v>
      </c>
      <c r="D85" s="90">
        <v>2976</v>
      </c>
      <c r="E85" s="90">
        <v>2976</v>
      </c>
      <c r="F85" s="91">
        <v>0</v>
      </c>
      <c r="G85" s="90">
        <v>2976</v>
      </c>
      <c r="H85" s="91">
        <v>0</v>
      </c>
      <c r="I85" s="96"/>
      <c r="J85" s="97"/>
      <c r="K85" s="93">
        <v>2976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2288</v>
      </c>
      <c r="D86" s="90">
        <v>1441</v>
      </c>
      <c r="E86" s="90">
        <v>1441</v>
      </c>
      <c r="F86" s="91">
        <v>-847</v>
      </c>
      <c r="G86" s="90">
        <v>739</v>
      </c>
      <c r="H86" s="91">
        <v>702</v>
      </c>
      <c r="I86" s="96"/>
      <c r="J86" s="97"/>
      <c r="K86" s="93">
        <v>1441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0.76881720430107525</v>
      </c>
      <c r="D87" s="86">
        <v>0.48420698924731181</v>
      </c>
      <c r="E87" s="86">
        <v>0.48420698924731181</v>
      </c>
      <c r="F87" s="100">
        <v>-0.28461021505376344</v>
      </c>
      <c r="G87" s="86">
        <v>0.24831989247311828</v>
      </c>
      <c r="H87" s="100">
        <v>0.23588709677419353</v>
      </c>
      <c r="I87" s="20">
        <v>-0.37019230769230771</v>
      </c>
      <c r="J87" s="86">
        <v>0.94993234100135315</v>
      </c>
      <c r="K87" s="101">
        <v>0.48420698924731181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3441.0499999999997</v>
      </c>
      <c r="D89" s="90">
        <v>2236</v>
      </c>
      <c r="E89" s="90">
        <v>2236</v>
      </c>
      <c r="F89" s="91">
        <v>-1205.0499999999997</v>
      </c>
      <c r="G89" s="90">
        <v>1156</v>
      </c>
      <c r="H89" s="91">
        <v>1080</v>
      </c>
      <c r="I89" s="21"/>
      <c r="J89" s="92"/>
      <c r="K89" s="93">
        <v>2236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1.5039554195804195</v>
      </c>
      <c r="D90" s="105">
        <v>1.5517002081887579</v>
      </c>
      <c r="E90" s="105">
        <v>1.5517002081887579</v>
      </c>
      <c r="F90" s="106">
        <v>4.7744788608338418E-2</v>
      </c>
      <c r="G90" s="105">
        <v>1.5642760487144791</v>
      </c>
      <c r="H90" s="106">
        <v>-1.2575840525721249E-2</v>
      </c>
      <c r="I90" s="21"/>
      <c r="J90" s="92"/>
      <c r="K90" s="107">
        <v>1.5517002081887579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87.396120518976133</v>
      </c>
      <c r="D92" s="105">
        <v>70.945454545454538</v>
      </c>
      <c r="E92" s="105">
        <v>70.945454545454538</v>
      </c>
      <c r="F92" s="106">
        <v>-16.450665973521595</v>
      </c>
      <c r="G92" s="105">
        <v>65.58991880920162</v>
      </c>
      <c r="H92" s="106">
        <v>5.3555357362529179</v>
      </c>
      <c r="I92" s="21">
        <v>-0.18823107794526983</v>
      </c>
      <c r="J92" s="92">
        <v>8.1651812252306E-2</v>
      </c>
      <c r="K92" s="107">
        <v>70.945454545454538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67.19164104415907</v>
      </c>
      <c r="D93" s="108">
        <v>34.352284946236558</v>
      </c>
      <c r="E93" s="108">
        <v>34.352284946236558</v>
      </c>
      <c r="F93" s="109">
        <v>-32.839356097922511</v>
      </c>
      <c r="G93" s="108">
        <v>16.287281586021503</v>
      </c>
      <c r="H93" s="109">
        <v>18.065003360215055</v>
      </c>
      <c r="I93" s="20">
        <v>-0.48874168851360744</v>
      </c>
      <c r="J93" s="86">
        <v>1.1091478504134953</v>
      </c>
      <c r="K93" s="110">
        <v>34.352284946236558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101.49812548089618</v>
      </c>
      <c r="D94" s="113">
        <v>92.436474670367815</v>
      </c>
      <c r="E94" s="113">
        <v>92.436474670367815</v>
      </c>
      <c r="F94" s="119">
        <v>-9.0616508105283629</v>
      </c>
      <c r="G94" s="113">
        <v>73.951935047361303</v>
      </c>
      <c r="H94" s="119">
        <v>18.484539623006512</v>
      </c>
      <c r="I94" s="25">
        <v>-8.9278996706534608E-2</v>
      </c>
      <c r="J94" s="120">
        <v>0.24995342733315074</v>
      </c>
      <c r="K94" s="115">
        <v>92.436474670367801</v>
      </c>
      <c r="L94" s="119">
        <v>1.4210854715202004E-14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254512.70515189748</v>
      </c>
      <c r="D95" s="84">
        <v>185083.74</v>
      </c>
      <c r="E95" s="84">
        <v>185083.74</v>
      </c>
      <c r="F95" s="118">
        <v>-69428.965151897486</v>
      </c>
      <c r="G95" s="84">
        <v>113059.91</v>
      </c>
      <c r="H95" s="118">
        <v>72023.829999999987</v>
      </c>
      <c r="I95" s="20">
        <v>-0.2727917457419704</v>
      </c>
      <c r="J95" s="86">
        <v>0.63704128191858622</v>
      </c>
      <c r="K95" s="87">
        <v>185083.74000000002</v>
      </c>
      <c r="L95" s="118">
        <v>-6.3664629124104977E-12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220059.08684538875</v>
      </c>
      <c r="D96" s="90">
        <v>143777.47</v>
      </c>
      <c r="E96" s="90">
        <v>143777.47</v>
      </c>
      <c r="F96" s="91">
        <v>-76281.616845388751</v>
      </c>
      <c r="G96" s="90">
        <v>100942.47</v>
      </c>
      <c r="H96" s="91">
        <v>42835</v>
      </c>
      <c r="I96" s="21">
        <v>-0.34664152223345102</v>
      </c>
      <c r="J96" s="92">
        <v>0.42435062268636781</v>
      </c>
      <c r="K96" s="93">
        <v>143777.47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27199.5247284986</v>
      </c>
      <c r="D97" s="90">
        <v>35634.380000000012</v>
      </c>
      <c r="E97" s="90">
        <v>35634.380000000012</v>
      </c>
      <c r="F97" s="91">
        <v>8434.8552715014121</v>
      </c>
      <c r="G97" s="90">
        <v>7368.6900000000014</v>
      </c>
      <c r="H97" s="91">
        <v>28265.69000000001</v>
      </c>
      <c r="I97" s="21">
        <v>0.31011039184312295</v>
      </c>
      <c r="J97" s="92">
        <v>3.8359179175674383</v>
      </c>
      <c r="K97" s="93">
        <v>35634.380000000012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7254.0935780101399</v>
      </c>
      <c r="D98" s="90">
        <v>5671.8899999999994</v>
      </c>
      <c r="E98" s="90">
        <v>5671.8899999999994</v>
      </c>
      <c r="F98" s="91">
        <v>-1582.2035780101405</v>
      </c>
      <c r="G98" s="90">
        <v>4748.75</v>
      </c>
      <c r="H98" s="91">
        <v>923.13999999999942</v>
      </c>
      <c r="I98" s="21">
        <v>-0.21811182348217684</v>
      </c>
      <c r="J98" s="92">
        <v>0.19439642011055525</v>
      </c>
      <c r="K98" s="93">
        <v>5671.8900000000058</v>
      </c>
      <c r="L98" s="91">
        <v>-6.3664629124104977E-12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2880</v>
      </c>
      <c r="D100" s="90">
        <v>2880</v>
      </c>
      <c r="E100" s="90">
        <v>2880</v>
      </c>
      <c r="F100" s="91">
        <v>0</v>
      </c>
      <c r="G100" s="90">
        <v>2880</v>
      </c>
      <c r="H100" s="91">
        <v>0</v>
      </c>
      <c r="I100" s="96"/>
      <c r="J100" s="97"/>
      <c r="K100" s="93">
        <v>2880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2446</v>
      </c>
      <c r="D101" s="90">
        <v>2049</v>
      </c>
      <c r="E101" s="90">
        <v>2049</v>
      </c>
      <c r="F101" s="91">
        <v>-397</v>
      </c>
      <c r="G101" s="90">
        <v>1449</v>
      </c>
      <c r="H101" s="91">
        <v>600</v>
      </c>
      <c r="I101" s="96"/>
      <c r="J101" s="97"/>
      <c r="K101" s="93">
        <v>2049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0.84930555555555554</v>
      </c>
      <c r="D102" s="86">
        <v>0.7114583333333333</v>
      </c>
      <c r="E102" s="86">
        <v>0.7114583333333333</v>
      </c>
      <c r="F102" s="100">
        <v>-0.13784722222222223</v>
      </c>
      <c r="G102" s="86">
        <v>0.50312500000000004</v>
      </c>
      <c r="H102" s="100">
        <v>0.20833333333333326</v>
      </c>
      <c r="I102" s="20">
        <v>-0.16230580539656581</v>
      </c>
      <c r="J102" s="86">
        <v>0.41407867494823991</v>
      </c>
      <c r="K102" s="101">
        <v>0.7114583333333333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3734.8799999999997</v>
      </c>
      <c r="D104" s="90">
        <v>3342</v>
      </c>
      <c r="E104" s="90">
        <v>3342</v>
      </c>
      <c r="F104" s="91">
        <v>-392.87999999999965</v>
      </c>
      <c r="G104" s="90">
        <v>2223</v>
      </c>
      <c r="H104" s="91">
        <v>1119</v>
      </c>
      <c r="I104" s="21"/>
      <c r="J104" s="92"/>
      <c r="K104" s="93">
        <v>3342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1.5269337694194602</v>
      </c>
      <c r="D105" s="105">
        <v>1.6310395314787702</v>
      </c>
      <c r="E105" s="105">
        <v>1.6310395314787702</v>
      </c>
      <c r="F105" s="106">
        <v>0.10410576205930999</v>
      </c>
      <c r="G105" s="105">
        <v>1.5341614906832297</v>
      </c>
      <c r="H105" s="106">
        <v>9.6878040795540521E-2</v>
      </c>
      <c r="I105" s="21"/>
      <c r="J105" s="92"/>
      <c r="K105" s="107">
        <v>1.6310395314787702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89.966920214795081</v>
      </c>
      <c r="D107" s="105">
        <v>70.169580283064917</v>
      </c>
      <c r="E107" s="105">
        <v>70.169580283064917</v>
      </c>
      <c r="F107" s="106">
        <v>-19.797339931730164</v>
      </c>
      <c r="G107" s="105">
        <v>69.663540372670809</v>
      </c>
      <c r="H107" s="106">
        <v>0.50603991039410801</v>
      </c>
      <c r="I107" s="21">
        <v>-0.22005132424744811</v>
      </c>
      <c r="J107" s="92">
        <v>7.2640567459967276E-3</v>
      </c>
      <c r="K107" s="107">
        <v>70.169580283064917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76.409405154648866</v>
      </c>
      <c r="D108" s="108">
        <v>49.922732638888888</v>
      </c>
      <c r="E108" s="108">
        <v>49.922732638888888</v>
      </c>
      <c r="F108" s="109">
        <v>-26.486672515759977</v>
      </c>
      <c r="G108" s="108">
        <v>35.049468750000003</v>
      </c>
      <c r="H108" s="109">
        <v>14.873263888888886</v>
      </c>
      <c r="I108" s="20">
        <v>-0.34664152223345102</v>
      </c>
      <c r="J108" s="86">
        <v>0.42435062268636758</v>
      </c>
      <c r="K108" s="110">
        <v>49.922732638888888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104.05261862301614</v>
      </c>
      <c r="D109" s="113">
        <v>90.328814055636897</v>
      </c>
      <c r="E109" s="113">
        <v>90.328814055636897</v>
      </c>
      <c r="F109" s="119">
        <v>-13.723804567379247</v>
      </c>
      <c r="G109" s="113">
        <v>78.026162870945484</v>
      </c>
      <c r="H109" s="119">
        <v>12.302651184691413</v>
      </c>
      <c r="I109" s="25">
        <v>-0.13189292829910171</v>
      </c>
      <c r="J109" s="120">
        <v>0.15767341020011294</v>
      </c>
      <c r="K109" s="115">
        <v>90.328814055636911</v>
      </c>
      <c r="L109" s="119">
        <v>-1.4210854715202004E-14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280746.12614526669</v>
      </c>
      <c r="D110" s="123">
        <v>263430.77999999997</v>
      </c>
      <c r="E110" s="123">
        <v>263430.77999999997</v>
      </c>
      <c r="F110" s="118">
        <v>-17315.346145266711</v>
      </c>
      <c r="G110" s="123">
        <v>202100.15999999997</v>
      </c>
      <c r="H110" s="118">
        <v>61330.619999999995</v>
      </c>
      <c r="I110" s="59">
        <v>-6.1676171219214759E-2</v>
      </c>
      <c r="J110" s="124">
        <v>0.30346645940310002</v>
      </c>
      <c r="K110" s="125">
        <v>263430.77999999997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243821.12599999999</v>
      </c>
      <c r="D111" s="90">
        <v>216235.81</v>
      </c>
      <c r="E111" s="90">
        <v>216235.81</v>
      </c>
      <c r="F111" s="91">
        <v>-27585.315999999992</v>
      </c>
      <c r="G111" s="90">
        <v>178038.65</v>
      </c>
      <c r="H111" s="91">
        <v>38197.160000000003</v>
      </c>
      <c r="I111" s="21">
        <v>-0.11313751376900782</v>
      </c>
      <c r="J111" s="92">
        <v>0.21454420149782094</v>
      </c>
      <c r="K111" s="93">
        <v>216235.81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29265.936602409602</v>
      </c>
      <c r="D112" s="90">
        <v>39408.429999999978</v>
      </c>
      <c r="E112" s="90">
        <v>39408.429999999978</v>
      </c>
      <c r="F112" s="91">
        <v>10142.493397590377</v>
      </c>
      <c r="G112" s="90">
        <v>16786.169999999991</v>
      </c>
      <c r="H112" s="91">
        <v>22622.259999999987</v>
      </c>
      <c r="I112" s="21">
        <v>0.34656308921120593</v>
      </c>
      <c r="J112" s="92">
        <v>1.3476725185077956</v>
      </c>
      <c r="K112" s="93">
        <v>39408.429999999971</v>
      </c>
      <c r="L112" s="91">
        <v>7.2759576141834259E-12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7659.0635428571004</v>
      </c>
      <c r="D113" s="90">
        <v>7786.5400000000027</v>
      </c>
      <c r="E113" s="90">
        <v>7786.5400000000027</v>
      </c>
      <c r="F113" s="91">
        <v>127.47645714290229</v>
      </c>
      <c r="G113" s="90">
        <v>7275.34</v>
      </c>
      <c r="H113" s="91">
        <v>511.20000000000255</v>
      </c>
      <c r="I113" s="21">
        <v>1.6643869897356778E-2</v>
      </c>
      <c r="J113" s="92">
        <v>7.0264757385909427E-2</v>
      </c>
      <c r="K113" s="93">
        <v>7786.54000000001</v>
      </c>
      <c r="L113" s="91">
        <v>-7.2759576141834259E-12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2976</v>
      </c>
      <c r="D115" s="90">
        <v>2976</v>
      </c>
      <c r="E115" s="90">
        <v>2976</v>
      </c>
      <c r="F115" s="91">
        <v>0</v>
      </c>
      <c r="G115" s="90">
        <v>2976</v>
      </c>
      <c r="H115" s="91">
        <v>0</v>
      </c>
      <c r="I115" s="96"/>
      <c r="J115" s="97"/>
      <c r="K115" s="93">
        <v>2976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2686</v>
      </c>
      <c r="D116" s="90">
        <v>2455</v>
      </c>
      <c r="E116" s="90">
        <v>2455</v>
      </c>
      <c r="F116" s="91">
        <v>-231</v>
      </c>
      <c r="G116" s="90">
        <v>2392</v>
      </c>
      <c r="H116" s="91">
        <v>63</v>
      </c>
      <c r="I116" s="96"/>
      <c r="J116" s="97"/>
      <c r="K116" s="93">
        <v>2455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0.90255376344086025</v>
      </c>
      <c r="D117" s="86">
        <v>0.82493279569892475</v>
      </c>
      <c r="E117" s="86">
        <v>0.82493279569892475</v>
      </c>
      <c r="F117" s="100">
        <v>-7.7620967741935498E-2</v>
      </c>
      <c r="G117" s="86">
        <v>0.80376344086021501</v>
      </c>
      <c r="H117" s="100">
        <v>2.1169354838709742E-2</v>
      </c>
      <c r="I117" s="20">
        <v>-8.6001489203276216E-2</v>
      </c>
      <c r="J117" s="86">
        <v>2.6337792642140645E-2</v>
      </c>
      <c r="K117" s="101">
        <v>0.82493279569892475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4483.1799999999994</v>
      </c>
      <c r="D119" s="90">
        <v>4269</v>
      </c>
      <c r="E119" s="90">
        <v>4269</v>
      </c>
      <c r="F119" s="91">
        <v>-214.17999999999938</v>
      </c>
      <c r="G119" s="90">
        <v>4183</v>
      </c>
      <c r="H119" s="91">
        <v>86</v>
      </c>
      <c r="I119" s="21"/>
      <c r="J119" s="92"/>
      <c r="K119" s="93">
        <v>4269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1.669091586001489</v>
      </c>
      <c r="D120" s="105">
        <v>1.7389002036659877</v>
      </c>
      <c r="E120" s="105">
        <v>1.7389002036659877</v>
      </c>
      <c r="F120" s="106">
        <v>6.9808617664498751E-2</v>
      </c>
      <c r="G120" s="105">
        <v>1.7487458193979932</v>
      </c>
      <c r="H120" s="106">
        <v>-9.845615732005486E-3</v>
      </c>
      <c r="I120" s="21"/>
      <c r="J120" s="92"/>
      <c r="K120" s="107">
        <v>1.7389002036659877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90.774804914370804</v>
      </c>
      <c r="D122" s="105">
        <v>88.079759674134422</v>
      </c>
      <c r="E122" s="105">
        <v>88.079759674134422</v>
      </c>
      <c r="F122" s="106">
        <v>-2.6950452402363823</v>
      </c>
      <c r="G122" s="105">
        <v>74.430873745819397</v>
      </c>
      <c r="H122" s="106">
        <v>13.648885928315025</v>
      </c>
      <c r="I122" s="21">
        <v>-2.968935315012422E-2</v>
      </c>
      <c r="J122" s="92">
        <v>0.18337667209074859</v>
      </c>
      <c r="K122" s="107">
        <v>88.079759674134422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81.929141801075261</v>
      </c>
      <c r="D123" s="108">
        <v>72.659882392473122</v>
      </c>
      <c r="E123" s="108">
        <v>72.659882392473122</v>
      </c>
      <c r="F123" s="109">
        <v>-9.2692594086021387</v>
      </c>
      <c r="G123" s="108">
        <v>59.824815188172039</v>
      </c>
      <c r="H123" s="109">
        <v>12.835067204301083</v>
      </c>
      <c r="I123" s="20">
        <v>-0.11313751376900771</v>
      </c>
      <c r="J123" s="86">
        <v>0.21454420149782094</v>
      </c>
      <c r="K123" s="110">
        <v>72.659882392473122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104.52201271231075</v>
      </c>
      <c r="D124" s="113">
        <v>107.30378004073319</v>
      </c>
      <c r="E124" s="113">
        <v>107.30378004073319</v>
      </c>
      <c r="F124" s="119">
        <v>2.7817673284224327</v>
      </c>
      <c r="G124" s="113">
        <v>84.490033444816049</v>
      </c>
      <c r="H124" s="119">
        <v>22.813746595917138</v>
      </c>
      <c r="I124" s="25">
        <v>2.6614176824924396E-2</v>
      </c>
      <c r="J124" s="120">
        <v>0.2700170146200469</v>
      </c>
      <c r="K124" s="115">
        <v>107.30378004073319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276185.26923464763</v>
      </c>
      <c r="D125" s="84">
        <v>315748.75</v>
      </c>
      <c r="E125" s="84">
        <v>315748.75</v>
      </c>
      <c r="F125" s="118">
        <v>39563.480765352419</v>
      </c>
      <c r="G125" s="84">
        <v>232022.43</v>
      </c>
      <c r="H125" s="118">
        <v>83726.320000000007</v>
      </c>
      <c r="I125" s="20">
        <v>0.1432497861851536</v>
      </c>
      <c r="J125" s="86">
        <v>0.36085442256595623</v>
      </c>
      <c r="K125" s="87">
        <v>315748.75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240769.04199999999</v>
      </c>
      <c r="D126" s="90">
        <v>260039.78</v>
      </c>
      <c r="E126" s="90">
        <v>260039.78</v>
      </c>
      <c r="F126" s="91">
        <v>19270.738000000012</v>
      </c>
      <c r="G126" s="90">
        <v>200098.43</v>
      </c>
      <c r="H126" s="91">
        <v>59941.350000000006</v>
      </c>
      <c r="I126" s="21">
        <v>8.0038271697737695E-2</v>
      </c>
      <c r="J126" s="92">
        <v>0.29955932187973699</v>
      </c>
      <c r="K126" s="93">
        <v>260039.78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27959.618461538401</v>
      </c>
      <c r="D127" s="90">
        <v>47359.679999999993</v>
      </c>
      <c r="E127" s="90">
        <v>47359.679999999993</v>
      </c>
      <c r="F127" s="91">
        <v>19400.061538461592</v>
      </c>
      <c r="G127" s="90">
        <v>22812.46</v>
      </c>
      <c r="H127" s="91">
        <v>24547.219999999994</v>
      </c>
      <c r="I127" s="21">
        <v>0.69386002406107794</v>
      </c>
      <c r="J127" s="92">
        <v>1.0760444073107416</v>
      </c>
      <c r="K127" s="93">
        <v>47359.679999999993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7456.6087731092002</v>
      </c>
      <c r="D128" s="90">
        <v>8349.2900000000081</v>
      </c>
      <c r="E128" s="90">
        <v>8349.2900000000081</v>
      </c>
      <c r="F128" s="91">
        <v>892.68122689080792</v>
      </c>
      <c r="G128" s="90">
        <v>9111.5400000000009</v>
      </c>
      <c r="H128" s="91">
        <v>-762.24999999999272</v>
      </c>
      <c r="I128" s="21">
        <v>0.11971678467429969</v>
      </c>
      <c r="J128" s="92">
        <v>-8.3657647335136809E-2</v>
      </c>
      <c r="K128" s="93">
        <v>8349.2900000000081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2976</v>
      </c>
      <c r="D130" s="90">
        <v>2976</v>
      </c>
      <c r="E130" s="90">
        <v>2976</v>
      </c>
      <c r="F130" s="91">
        <v>0</v>
      </c>
      <c r="G130" s="90">
        <v>2976</v>
      </c>
      <c r="H130" s="91">
        <v>0</v>
      </c>
      <c r="I130" s="96"/>
      <c r="J130" s="97"/>
      <c r="K130" s="93">
        <v>2976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2615</v>
      </c>
      <c r="D131" s="90">
        <v>2801</v>
      </c>
      <c r="E131" s="90">
        <v>2801</v>
      </c>
      <c r="F131" s="91">
        <v>186</v>
      </c>
      <c r="G131" s="90">
        <v>2615</v>
      </c>
      <c r="H131" s="91">
        <v>186</v>
      </c>
      <c r="I131" s="96"/>
      <c r="J131" s="97"/>
      <c r="K131" s="93">
        <v>2801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0.87869623655913975</v>
      </c>
      <c r="D132" s="86">
        <v>0.94119623655913975</v>
      </c>
      <c r="E132" s="86">
        <v>0.94119623655913975</v>
      </c>
      <c r="F132" s="100">
        <v>6.25E-2</v>
      </c>
      <c r="G132" s="86">
        <v>0.87869623655913975</v>
      </c>
      <c r="H132" s="100">
        <v>6.25E-2</v>
      </c>
      <c r="I132" s="20">
        <v>7.1128107074569735E-2</v>
      </c>
      <c r="J132" s="86">
        <v>7.1128107074569735E-2</v>
      </c>
      <c r="K132" s="101">
        <v>0.94119623655913975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4239.8999999999996</v>
      </c>
      <c r="D134" s="90">
        <v>4594</v>
      </c>
      <c r="E134" s="90">
        <v>4594</v>
      </c>
      <c r="F134" s="91">
        <v>354.10000000000036</v>
      </c>
      <c r="G134" s="90">
        <v>4327</v>
      </c>
      <c r="H134" s="91">
        <v>267</v>
      </c>
      <c r="I134" s="21"/>
      <c r="J134" s="92"/>
      <c r="K134" s="93">
        <v>4594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1.6213766730401529</v>
      </c>
      <c r="D135" s="105">
        <v>1.6401285255265976</v>
      </c>
      <c r="E135" s="105">
        <v>1.6401285255265976</v>
      </c>
      <c r="F135" s="106">
        <v>1.8751852486444731E-2</v>
      </c>
      <c r="G135" s="105">
        <v>1.6546845124282983</v>
      </c>
      <c r="H135" s="106">
        <v>-1.4555986901700679E-2</v>
      </c>
      <c r="I135" s="21"/>
      <c r="J135" s="92"/>
      <c r="K135" s="107">
        <v>1.6401285255265976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92.072291395793499</v>
      </c>
      <c r="D137" s="105">
        <v>92.838193502320593</v>
      </c>
      <c r="E137" s="105">
        <v>92.838193502320593</v>
      </c>
      <c r="F137" s="106">
        <v>0.76590210652709345</v>
      </c>
      <c r="G137" s="105">
        <v>76.519476099426385</v>
      </c>
      <c r="H137" s="106">
        <v>16.318717402894208</v>
      </c>
      <c r="I137" s="21">
        <v>8.3184864296979022E-3</v>
      </c>
      <c r="J137" s="92">
        <v>0.21326227301517742</v>
      </c>
      <c r="K137" s="107">
        <v>92.838193502320593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80.903575940860208</v>
      </c>
      <c r="D138" s="108">
        <v>87.37895833333333</v>
      </c>
      <c r="E138" s="108">
        <v>87.37895833333333</v>
      </c>
      <c r="F138" s="109">
        <v>6.4753823924731222</v>
      </c>
      <c r="G138" s="108">
        <v>67.237375672043015</v>
      </c>
      <c r="H138" s="109">
        <v>20.141582661290315</v>
      </c>
      <c r="I138" s="20">
        <v>8.0038271697737695E-2</v>
      </c>
      <c r="J138" s="86">
        <v>0.29955932187973677</v>
      </c>
      <c r="K138" s="110">
        <v>87.37895833333333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105.61578173409087</v>
      </c>
      <c r="D139" s="113">
        <v>112.72715101749375</v>
      </c>
      <c r="E139" s="113">
        <v>112.72715101749375</v>
      </c>
      <c r="F139" s="119">
        <v>7.1113692834028797</v>
      </c>
      <c r="G139" s="113">
        <v>88.727506692160603</v>
      </c>
      <c r="H139" s="119">
        <v>23.999644325333151</v>
      </c>
      <c r="I139" s="25">
        <v>6.7332449437407016E-2</v>
      </c>
      <c r="J139" s="120">
        <v>0.27048708140306177</v>
      </c>
      <c r="K139" s="115">
        <v>112.72715101749375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236203.0331210084</v>
      </c>
      <c r="D140" s="84">
        <v>260491.92999999996</v>
      </c>
      <c r="E140" s="84">
        <v>260491.92999999996</v>
      </c>
      <c r="F140" s="118">
        <v>24288.896878991589</v>
      </c>
      <c r="G140" s="84">
        <v>232489.1</v>
      </c>
      <c r="H140" s="118">
        <v>28002.829999999958</v>
      </c>
      <c r="I140" s="20">
        <v>0.10283058840547654</v>
      </c>
      <c r="J140" s="86">
        <v>0.12044792637590307</v>
      </c>
      <c r="K140" s="87">
        <v>260491.92999999996</v>
      </c>
      <c r="L140" s="118">
        <v>-1.8189894035458565E-12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204216.02059999999</v>
      </c>
      <c r="D141" s="90">
        <v>212787.08</v>
      </c>
      <c r="E141" s="90">
        <v>212787.08</v>
      </c>
      <c r="F141" s="91">
        <v>8571.0593999999983</v>
      </c>
      <c r="G141" s="90">
        <v>187634.13</v>
      </c>
      <c r="H141" s="91">
        <v>25152.949999999983</v>
      </c>
      <c r="I141" s="21">
        <v>4.1970553411126543E-2</v>
      </c>
      <c r="J141" s="92">
        <v>0.13405317039069597</v>
      </c>
      <c r="K141" s="93">
        <v>212787.08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23682.464</v>
      </c>
      <c r="D142" s="90">
        <v>38275.789999999986</v>
      </c>
      <c r="E142" s="90">
        <v>38275.789999999986</v>
      </c>
      <c r="F142" s="91">
        <v>14593.325999999986</v>
      </c>
      <c r="G142" s="90">
        <v>36650.980000000003</v>
      </c>
      <c r="H142" s="91">
        <v>1624.8099999999831</v>
      </c>
      <c r="I142" s="21">
        <v>0.6162080938875274</v>
      </c>
      <c r="J142" s="92">
        <v>4.4331966021099012E-2</v>
      </c>
      <c r="K142" s="93">
        <v>38275.789999999986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8304.5485210084007</v>
      </c>
      <c r="D143" s="90">
        <v>9429.0600000000068</v>
      </c>
      <c r="E143" s="90">
        <v>9429.0600000000068</v>
      </c>
      <c r="F143" s="91">
        <v>1124.5114789916061</v>
      </c>
      <c r="G143" s="90">
        <v>8203.99</v>
      </c>
      <c r="H143" s="91">
        <v>1225.070000000007</v>
      </c>
      <c r="I143" s="21">
        <v>0.13540910455840893</v>
      </c>
      <c r="J143" s="92">
        <v>0.14932612058279049</v>
      </c>
      <c r="K143" s="93">
        <v>9429.0600000000086</v>
      </c>
      <c r="L143" s="91">
        <v>-1.8189894035458565E-12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2880</v>
      </c>
      <c r="D145" s="90">
        <v>2880</v>
      </c>
      <c r="E145" s="90">
        <v>2880</v>
      </c>
      <c r="F145" s="91">
        <v>0</v>
      </c>
      <c r="G145" s="90">
        <v>2880</v>
      </c>
      <c r="H145" s="91">
        <v>0</v>
      </c>
      <c r="I145" s="96"/>
      <c r="J145" s="97"/>
      <c r="K145" s="93">
        <v>2880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2334</v>
      </c>
      <c r="D146" s="90">
        <v>2541</v>
      </c>
      <c r="E146" s="90">
        <v>2541</v>
      </c>
      <c r="F146" s="91">
        <v>207</v>
      </c>
      <c r="G146" s="90">
        <v>2606</v>
      </c>
      <c r="H146" s="91">
        <v>-65</v>
      </c>
      <c r="I146" s="96"/>
      <c r="J146" s="97"/>
      <c r="K146" s="93">
        <v>2541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0.81041666666666667</v>
      </c>
      <c r="D147" s="86">
        <v>0.8822916666666667</v>
      </c>
      <c r="E147" s="86">
        <v>0.8822916666666667</v>
      </c>
      <c r="F147" s="100">
        <v>7.1875000000000022E-2</v>
      </c>
      <c r="G147" s="86">
        <v>0.90486111111111112</v>
      </c>
      <c r="H147" s="100">
        <v>-2.256944444444442E-2</v>
      </c>
      <c r="I147" s="20">
        <v>8.8688946015424097E-2</v>
      </c>
      <c r="J147" s="86">
        <v>-2.4942440521872555E-2</v>
      </c>
      <c r="K147" s="101">
        <v>0.8822916666666667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3391.7400000000002</v>
      </c>
      <c r="D149" s="90">
        <v>3854</v>
      </c>
      <c r="E149" s="90">
        <v>3854</v>
      </c>
      <c r="F149" s="91">
        <v>462.25999999999976</v>
      </c>
      <c r="G149" s="90">
        <v>4246</v>
      </c>
      <c r="H149" s="91">
        <v>-392</v>
      </c>
      <c r="I149" s="21"/>
      <c r="J149" s="92"/>
      <c r="K149" s="93">
        <v>3854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1.4531876606683805</v>
      </c>
      <c r="D150" s="105">
        <v>1.5167256985438804</v>
      </c>
      <c r="E150" s="105">
        <v>1.5167256985438804</v>
      </c>
      <c r="F150" s="106">
        <v>6.3538037875499942E-2</v>
      </c>
      <c r="G150" s="105">
        <v>1.6293169608595548</v>
      </c>
      <c r="H150" s="106">
        <v>-0.1125912623156744</v>
      </c>
      <c r="I150" s="21"/>
      <c r="J150" s="92"/>
      <c r="K150" s="107">
        <v>1.5167256985438804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87.496152784918593</v>
      </c>
      <c r="D152" s="105">
        <v>83.741471861471851</v>
      </c>
      <c r="E152" s="105">
        <v>83.741471861471851</v>
      </c>
      <c r="F152" s="106">
        <v>-3.7546809234467418</v>
      </c>
      <c r="G152" s="105">
        <v>72.000817344589407</v>
      </c>
      <c r="H152" s="106">
        <v>11.740654516882444</v>
      </c>
      <c r="I152" s="21">
        <v>-4.2912525910441257E-2</v>
      </c>
      <c r="J152" s="92">
        <v>0.16306279497762821</v>
      </c>
      <c r="K152" s="107">
        <v>83.741471861471851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70.908340486111101</v>
      </c>
      <c r="D153" s="108">
        <v>73.88440277777778</v>
      </c>
      <c r="E153" s="108">
        <v>73.88440277777778</v>
      </c>
      <c r="F153" s="109">
        <v>2.976062291666679</v>
      </c>
      <c r="G153" s="108">
        <v>65.150739583333333</v>
      </c>
      <c r="H153" s="109">
        <v>8.7336631944444463</v>
      </c>
      <c r="I153" s="20">
        <v>4.1970553411126543E-2</v>
      </c>
      <c r="J153" s="86">
        <v>0.13405317039069597</v>
      </c>
      <c r="K153" s="110">
        <v>73.88440277777778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101.20095677849545</v>
      </c>
      <c r="D154" s="113">
        <v>102.51551751279023</v>
      </c>
      <c r="E154" s="113">
        <v>102.51551751279023</v>
      </c>
      <c r="F154" s="119">
        <v>1.3145607342947727</v>
      </c>
      <c r="G154" s="113">
        <v>89.21300844205679</v>
      </c>
      <c r="H154" s="119">
        <v>13.302509070733436</v>
      </c>
      <c r="I154" s="25">
        <v>1.2989607767958544E-2</v>
      </c>
      <c r="J154" s="120">
        <v>0.14910952228870666</v>
      </c>
      <c r="K154" s="115">
        <v>102.51551751279023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209699.33840224089</v>
      </c>
      <c r="D155" s="84">
        <v>224148.32</v>
      </c>
      <c r="E155" s="84">
        <v>224148.32</v>
      </c>
      <c r="F155" s="118">
        <v>14448.981597759122</v>
      </c>
      <c r="G155" s="84">
        <v>159001.88999999998</v>
      </c>
      <c r="H155" s="118">
        <v>65146.430000000022</v>
      </c>
      <c r="I155" s="20">
        <v>6.89033246735542E-2</v>
      </c>
      <c r="J155" s="86">
        <v>0.40972110457303379</v>
      </c>
      <c r="K155" s="87">
        <v>224148.32</v>
      </c>
      <c r="L155" s="118">
        <v>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177549.85889999999</v>
      </c>
      <c r="D156" s="90">
        <v>188475.95</v>
      </c>
      <c r="E156" s="90">
        <v>188475.95</v>
      </c>
      <c r="F156" s="91">
        <v>10926.09110000002</v>
      </c>
      <c r="G156" s="90">
        <v>125129.31</v>
      </c>
      <c r="H156" s="91">
        <v>63346.640000000014</v>
      </c>
      <c r="I156" s="21">
        <v>6.1538157043277808E-2</v>
      </c>
      <c r="J156" s="92">
        <v>0.50624941510506227</v>
      </c>
      <c r="K156" s="93">
        <v>188475.95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24066.887333333299</v>
      </c>
      <c r="D157" s="90">
        <v>32858.26</v>
      </c>
      <c r="E157" s="90">
        <v>32858.26</v>
      </c>
      <c r="F157" s="91">
        <v>8791.3726666667026</v>
      </c>
      <c r="G157" s="90">
        <v>27608.239999999991</v>
      </c>
      <c r="H157" s="91">
        <v>5250.0200000000114</v>
      </c>
      <c r="I157" s="21">
        <v>0.36528914374774213</v>
      </c>
      <c r="J157" s="92">
        <v>0.19016134313523847</v>
      </c>
      <c r="K157" s="93">
        <v>32858.26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8082.5921689075994</v>
      </c>
      <c r="D158" s="90">
        <v>2814.1099999999992</v>
      </c>
      <c r="E158" s="90">
        <v>2814.1099999999992</v>
      </c>
      <c r="F158" s="91">
        <v>-5268.4821689075998</v>
      </c>
      <c r="G158" s="90">
        <v>6264.34</v>
      </c>
      <c r="H158" s="91">
        <v>-3450.2300000000009</v>
      </c>
      <c r="I158" s="21">
        <v>-0.65183075661971213</v>
      </c>
      <c r="J158" s="92">
        <v>-0.55077310618516884</v>
      </c>
      <c r="K158" s="93">
        <v>2814.1099999999992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2976</v>
      </c>
      <c r="D160" s="90">
        <v>2976</v>
      </c>
      <c r="E160" s="90">
        <v>2976</v>
      </c>
      <c r="F160" s="91">
        <v>0</v>
      </c>
      <c r="G160" s="90">
        <v>2976</v>
      </c>
      <c r="H160" s="91">
        <v>0</v>
      </c>
      <c r="I160" s="96"/>
      <c r="J160" s="97"/>
      <c r="K160" s="93">
        <v>2976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2291</v>
      </c>
      <c r="D161" s="90">
        <v>2187</v>
      </c>
      <c r="E161" s="90">
        <v>2187</v>
      </c>
      <c r="F161" s="91">
        <v>-104</v>
      </c>
      <c r="G161" s="90">
        <v>1855</v>
      </c>
      <c r="H161" s="91">
        <v>332</v>
      </c>
      <c r="I161" s="96"/>
      <c r="J161" s="97"/>
      <c r="K161" s="93">
        <v>2187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0.76982526881720426</v>
      </c>
      <c r="D162" s="86">
        <v>0.7348790322580645</v>
      </c>
      <c r="E162" s="86">
        <v>0.7348790322580645</v>
      </c>
      <c r="F162" s="100">
        <v>-3.4946236559139754E-2</v>
      </c>
      <c r="G162" s="86">
        <v>0.62331989247311825</v>
      </c>
      <c r="H162" s="100">
        <v>0.11155913978494625</v>
      </c>
      <c r="I162" s="20">
        <v>-4.5395024006983808E-2</v>
      </c>
      <c r="J162" s="86">
        <v>0.17897574123989224</v>
      </c>
      <c r="K162" s="101">
        <v>0.7348790322580645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3536.6400000000003</v>
      </c>
      <c r="D164" s="90">
        <v>3308</v>
      </c>
      <c r="E164" s="90">
        <v>3308</v>
      </c>
      <c r="F164" s="91">
        <v>-228.64000000000033</v>
      </c>
      <c r="G164" s="90">
        <v>2975</v>
      </c>
      <c r="H164" s="91">
        <v>333</v>
      </c>
      <c r="I164" s="21"/>
      <c r="J164" s="92"/>
      <c r="K164" s="93">
        <v>3308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1.5437101702313403</v>
      </c>
      <c r="D165" s="105">
        <v>1.5125743026977594</v>
      </c>
      <c r="E165" s="105">
        <v>1.5125743026977594</v>
      </c>
      <c r="F165" s="106">
        <v>-3.1135867533580885E-2</v>
      </c>
      <c r="G165" s="105">
        <v>1.6037735849056605</v>
      </c>
      <c r="H165" s="106">
        <v>-9.1199282207901078E-2</v>
      </c>
      <c r="I165" s="21"/>
      <c r="J165" s="92"/>
      <c r="K165" s="107">
        <v>1.5125743026977594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77.498847184635522</v>
      </c>
      <c r="D167" s="105">
        <v>86.18013260173754</v>
      </c>
      <c r="E167" s="105">
        <v>86.18013260173754</v>
      </c>
      <c r="F167" s="106">
        <v>8.6812854171020177</v>
      </c>
      <c r="G167" s="105">
        <v>67.455153638814011</v>
      </c>
      <c r="H167" s="106">
        <v>18.724978962923529</v>
      </c>
      <c r="I167" s="21">
        <v>0.11201825230276619</v>
      </c>
      <c r="J167" s="92">
        <v>0.27759152492907657</v>
      </c>
      <c r="K167" s="107">
        <v>86.18013260173754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59.66057086693548</v>
      </c>
      <c r="D168" s="108">
        <v>63.331972446236563</v>
      </c>
      <c r="E168" s="108">
        <v>63.331972446236563</v>
      </c>
      <c r="F168" s="109">
        <v>3.671401579301083</v>
      </c>
      <c r="G168" s="108">
        <v>42.046139112903226</v>
      </c>
      <c r="H168" s="109">
        <v>21.285833333333336</v>
      </c>
      <c r="I168" s="20">
        <v>6.1538157043277808E-2</v>
      </c>
      <c r="J168" s="86">
        <v>0.50624941510506227</v>
      </c>
      <c r="K168" s="110">
        <v>63.331972446236563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91.531793279022651</v>
      </c>
      <c r="D169" s="113">
        <v>102.49122999542753</v>
      </c>
      <c r="E169" s="113">
        <v>102.49122999542753</v>
      </c>
      <c r="F169" s="119">
        <v>10.95943671640488</v>
      </c>
      <c r="G169" s="113">
        <v>85.715304582210237</v>
      </c>
      <c r="H169" s="119">
        <v>16.775925413217294</v>
      </c>
      <c r="I169" s="25">
        <v>0.11973366110064587</v>
      </c>
      <c r="J169" s="120">
        <v>0.19571680337584718</v>
      </c>
      <c r="K169" s="115">
        <v>102.49122999542753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209619.56537815131</v>
      </c>
      <c r="D170" s="84">
        <v>188588.21794549571</v>
      </c>
      <c r="E170" s="84">
        <v>196010.93124299069</v>
      </c>
      <c r="F170" s="118">
        <v>-13608.634135160642</v>
      </c>
      <c r="G170" s="84">
        <v>93.710000000000008</v>
      </c>
      <c r="H170" s="118">
        <v>195917.22124299069</v>
      </c>
      <c r="I170" s="20">
        <v>-6.4920629477552838E-2</v>
      </c>
      <c r="J170" s="86">
        <v>2090.6757148969232</v>
      </c>
      <c r="K170" s="87">
        <v>230407.93519999998</v>
      </c>
      <c r="L170" s="118">
        <v>-34397.003957009321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180027.29250000001</v>
      </c>
      <c r="D171" s="90">
        <v>154764.12785674995</v>
      </c>
      <c r="E171" s="90">
        <v>156201.69124299067</v>
      </c>
      <c r="F171" s="91">
        <v>-23825.601257009344</v>
      </c>
      <c r="G171" s="90">
        <v>151.99</v>
      </c>
      <c r="H171" s="91">
        <v>156049.70124299068</v>
      </c>
      <c r="I171" s="21">
        <v>-0.13234438471049792</v>
      </c>
      <c r="J171" s="92">
        <v>1026.7103180669167</v>
      </c>
      <c r="K171" s="93">
        <v>189037.24599999998</v>
      </c>
      <c r="L171" s="91">
        <v>-32835.554757009319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21956.038</v>
      </c>
      <c r="D172" s="90">
        <v>23319.686955155965</v>
      </c>
      <c r="E172" s="90">
        <v>28700.29</v>
      </c>
      <c r="F172" s="91">
        <v>6744.2520000000004</v>
      </c>
      <c r="G172" s="90">
        <v>-63.8</v>
      </c>
      <c r="H172" s="91">
        <v>28764.09</v>
      </c>
      <c r="I172" s="21">
        <v>0.30717071996322831</v>
      </c>
      <c r="J172" s="92">
        <v>-450.84780564263326</v>
      </c>
      <c r="K172" s="93">
        <v>34674.689200000001</v>
      </c>
      <c r="L172" s="91">
        <v>-5974.3991999999998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7636.2348781513001</v>
      </c>
      <c r="D173" s="90">
        <v>10504.403133589798</v>
      </c>
      <c r="E173" s="90">
        <v>11108.95</v>
      </c>
      <c r="F173" s="91">
        <v>3472.7151218487006</v>
      </c>
      <c r="G173" s="90">
        <v>5.52</v>
      </c>
      <c r="H173" s="91">
        <v>11103.43</v>
      </c>
      <c r="I173" s="21">
        <v>0.45476798150680109</v>
      </c>
      <c r="J173" s="92">
        <v>2011.4909420289857</v>
      </c>
      <c r="K173" s="93">
        <v>6696</v>
      </c>
      <c r="L173" s="91">
        <v>4412.9500000000007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2880</v>
      </c>
      <c r="D175" s="90">
        <v>2880</v>
      </c>
      <c r="E175" s="90">
        <v>2880</v>
      </c>
      <c r="F175" s="91">
        <v>0</v>
      </c>
      <c r="G175" s="90">
        <v>2880</v>
      </c>
      <c r="H175" s="91">
        <v>0</v>
      </c>
      <c r="I175" s="96"/>
      <c r="J175" s="97"/>
      <c r="K175" s="93">
        <v>2880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2385</v>
      </c>
      <c r="D176" s="90">
        <v>2045</v>
      </c>
      <c r="E176" s="90">
        <v>2050</v>
      </c>
      <c r="F176" s="91">
        <v>-335</v>
      </c>
      <c r="G176" s="90">
        <v>2</v>
      </c>
      <c r="H176" s="91">
        <v>2048</v>
      </c>
      <c r="I176" s="96"/>
      <c r="J176" s="97"/>
      <c r="K176" s="93">
        <v>2400</v>
      </c>
      <c r="L176" s="91">
        <v>-350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0.828125</v>
      </c>
      <c r="D177" s="86">
        <v>0.71006944444444442</v>
      </c>
      <c r="E177" s="86">
        <v>0.71180555555555558</v>
      </c>
      <c r="F177" s="100">
        <v>-0.11631944444444442</v>
      </c>
      <c r="G177" s="86">
        <v>6.9444444444444447E-4</v>
      </c>
      <c r="H177" s="100">
        <v>0.71111111111111114</v>
      </c>
      <c r="I177" s="20">
        <v>-0.14046121593291405</v>
      </c>
      <c r="J177" s="86">
        <v>1024</v>
      </c>
      <c r="K177" s="101">
        <v>0.83333333333333337</v>
      </c>
      <c r="L177" s="100">
        <v>-0.12152777777777779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3239.36</v>
      </c>
      <c r="D179" s="90">
        <v>2997</v>
      </c>
      <c r="E179" s="90">
        <v>2817.1</v>
      </c>
      <c r="F179" s="91">
        <v>-422.26000000000022</v>
      </c>
      <c r="G179" s="90">
        <v>4</v>
      </c>
      <c r="H179" s="91">
        <v>2813.1</v>
      </c>
      <c r="I179" s="21"/>
      <c r="J179" s="92"/>
      <c r="K179" s="93">
        <v>3172.06</v>
      </c>
      <c r="L179" s="91">
        <v>-354.96000000000004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1.3582222222222222</v>
      </c>
      <c r="D180" s="105">
        <v>1.4655256723716381</v>
      </c>
      <c r="E180" s="105">
        <v>1.3741951219512194</v>
      </c>
      <c r="F180" s="106">
        <v>1.5972899728997181E-2</v>
      </c>
      <c r="G180" s="105">
        <v>2</v>
      </c>
      <c r="H180" s="106">
        <v>-0.6258048780487806</v>
      </c>
      <c r="I180" s="21"/>
      <c r="J180" s="92"/>
      <c r="K180" s="107">
        <v>1.3216916666666667</v>
      </c>
      <c r="L180" s="106">
        <v>5.2503455284552691E-2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75.483141509433963</v>
      </c>
      <c r="D182" s="105">
        <v>75.679280125550093</v>
      </c>
      <c r="E182" s="105">
        <v>76.195946947800323</v>
      </c>
      <c r="F182" s="106">
        <v>0.71280543836635957</v>
      </c>
      <c r="G182" s="105">
        <v>75.995000000000005</v>
      </c>
      <c r="H182" s="106">
        <v>0.2009469478003183</v>
      </c>
      <c r="I182" s="21">
        <v>9.4432402270547833E-3</v>
      </c>
      <c r="J182" s="92">
        <v>2.6442127482113609E-3</v>
      </c>
      <c r="K182" s="107">
        <v>78.765519166666664</v>
      </c>
      <c r="L182" s="106">
        <v>-2.569572218866341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62.509476562500005</v>
      </c>
      <c r="D183" s="108">
        <v>53.737544394704848</v>
      </c>
      <c r="E183" s="108">
        <v>54.236698348260646</v>
      </c>
      <c r="F183" s="109">
        <v>-8.2727782142393593</v>
      </c>
      <c r="G183" s="108">
        <v>5.277430555555556E-2</v>
      </c>
      <c r="H183" s="109">
        <v>54.183924042705087</v>
      </c>
      <c r="I183" s="20">
        <v>-0.13234438471049803</v>
      </c>
      <c r="J183" s="86">
        <v>1026.7103180669164</v>
      </c>
      <c r="K183" s="110">
        <v>65.637932638888884</v>
      </c>
      <c r="L183" s="109">
        <v>-11.401234290628238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87.890803093564486</v>
      </c>
      <c r="D184" s="113">
        <v>92.219177479460001</v>
      </c>
      <c r="E184" s="113">
        <v>95.61508841121497</v>
      </c>
      <c r="F184" s="119">
        <v>7.7242853176504838</v>
      </c>
      <c r="G184" s="113">
        <v>46.855000000000004</v>
      </c>
      <c r="H184" s="119">
        <v>48.760088411214966</v>
      </c>
      <c r="I184" s="25">
        <v>8.7885023754164182E-2</v>
      </c>
      <c r="J184" s="120">
        <v>1.0406592340457785</v>
      </c>
      <c r="K184" s="115">
        <v>96.003306333333327</v>
      </c>
      <c r="L184" s="119">
        <v>-0.38821792211835771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251458.03853445384</v>
      </c>
      <c r="D185" s="84">
        <v>133294.432576769</v>
      </c>
      <c r="E185" s="84">
        <v>180870.27619999999</v>
      </c>
      <c r="F185" s="118">
        <v>-70587.76233445383</v>
      </c>
      <c r="G185" s="84">
        <v>39.18</v>
      </c>
      <c r="H185" s="118">
        <v>180831.0962</v>
      </c>
      <c r="I185" s="20">
        <v>-0.28071388270525377</v>
      </c>
      <c r="J185" s="86">
        <v>4615.392960694232</v>
      </c>
      <c r="K185" s="87">
        <v>285278.81899999996</v>
      </c>
      <c r="L185" s="118">
        <v>-104408.54279999998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217811.95800000001</v>
      </c>
      <c r="D186" s="90">
        <v>133294.432576769</v>
      </c>
      <c r="E186" s="90">
        <v>149048.29999999999</v>
      </c>
      <c r="F186" s="91">
        <v>-68763.658000000025</v>
      </c>
      <c r="G186" s="90">
        <v>0</v>
      </c>
      <c r="H186" s="91">
        <v>149048.29999999999</v>
      </c>
      <c r="I186" s="21">
        <v>-0.31570194139662444</v>
      </c>
      <c r="J186" s="92">
        <v>0</v>
      </c>
      <c r="K186" s="93">
        <v>240202.49999999997</v>
      </c>
      <c r="L186" s="91">
        <v>-91154.199999999983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25303.457999999999</v>
      </c>
      <c r="D187" s="90">
        <v>0</v>
      </c>
      <c r="E187" s="90">
        <v>27427.726199999997</v>
      </c>
      <c r="F187" s="91">
        <v>2124.2681999999986</v>
      </c>
      <c r="G187" s="90">
        <v>0</v>
      </c>
      <c r="H187" s="91">
        <v>27427.726199999997</v>
      </c>
      <c r="I187" s="21">
        <v>8.3951695456012221E-2</v>
      </c>
      <c r="J187" s="92">
        <v>0</v>
      </c>
      <c r="K187" s="93">
        <v>38659.318999999996</v>
      </c>
      <c r="L187" s="91">
        <v>-11231.592799999999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8342.6225344537997</v>
      </c>
      <c r="D188" s="90">
        <v>0</v>
      </c>
      <c r="E188" s="90">
        <v>4394.25</v>
      </c>
      <c r="F188" s="91">
        <v>-3948.3725344537997</v>
      </c>
      <c r="G188" s="90">
        <v>39.18</v>
      </c>
      <c r="H188" s="91">
        <v>4355.07</v>
      </c>
      <c r="I188" s="21">
        <v>-0.47327714014958777</v>
      </c>
      <c r="J188" s="92">
        <v>111.15543644716692</v>
      </c>
      <c r="K188" s="93">
        <v>6417</v>
      </c>
      <c r="L188" s="91">
        <v>-2022.75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2976</v>
      </c>
      <c r="D190" s="90">
        <v>2976</v>
      </c>
      <c r="E190" s="90">
        <v>2976</v>
      </c>
      <c r="F190" s="91">
        <v>0</v>
      </c>
      <c r="G190" s="90">
        <v>2976</v>
      </c>
      <c r="H190" s="91">
        <v>0</v>
      </c>
      <c r="I190" s="96"/>
      <c r="J190" s="97"/>
      <c r="K190" s="93">
        <v>2976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2276</v>
      </c>
      <c r="D191" s="90">
        <v>1351</v>
      </c>
      <c r="E191" s="90">
        <v>1575</v>
      </c>
      <c r="F191" s="91">
        <v>-701</v>
      </c>
      <c r="G191" s="90">
        <v>0</v>
      </c>
      <c r="H191" s="91">
        <v>1575</v>
      </c>
      <c r="I191" s="96"/>
      <c r="J191" s="97"/>
      <c r="K191" s="93">
        <v>2300</v>
      </c>
      <c r="L191" s="91">
        <v>-725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0.76478494623655913</v>
      </c>
      <c r="D192" s="86">
        <v>0.45396505376344087</v>
      </c>
      <c r="E192" s="86">
        <v>0.52923387096774188</v>
      </c>
      <c r="F192" s="100">
        <v>-0.23555107526881724</v>
      </c>
      <c r="G192" s="86">
        <v>0</v>
      </c>
      <c r="H192" s="100">
        <v>0.52923387096774188</v>
      </c>
      <c r="I192" s="20">
        <v>-0.30799648506151145</v>
      </c>
      <c r="J192" s="86">
        <v>0</v>
      </c>
      <c r="K192" s="101">
        <v>0.77284946236559138</v>
      </c>
      <c r="L192" s="100">
        <v>-0.2436155913978495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3624.35</v>
      </c>
      <c r="D194" s="90">
        <v>2314</v>
      </c>
      <c r="E194" s="90">
        <v>2534.91</v>
      </c>
      <c r="F194" s="91">
        <v>-1089.44</v>
      </c>
      <c r="G194" s="90">
        <v>0</v>
      </c>
      <c r="H194" s="91">
        <v>2534.91</v>
      </c>
      <c r="I194" s="21"/>
      <c r="J194" s="92"/>
      <c r="K194" s="93">
        <v>3572.95</v>
      </c>
      <c r="L194" s="91">
        <v>-1038.04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1.5924209138840071</v>
      </c>
      <c r="D195" s="105">
        <v>1.7128053293856402</v>
      </c>
      <c r="E195" s="105">
        <v>1.6094666666666666</v>
      </c>
      <c r="F195" s="106">
        <v>1.7045752782659518E-2</v>
      </c>
      <c r="G195" s="105">
        <v>0</v>
      </c>
      <c r="H195" s="106">
        <v>1.6094666666666666</v>
      </c>
      <c r="I195" s="21"/>
      <c r="J195" s="92"/>
      <c r="K195" s="107">
        <v>1.5534565217391303</v>
      </c>
      <c r="L195" s="106">
        <v>5.6010144927536309E-2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95.699454305799648</v>
      </c>
      <c r="D197" s="105">
        <v>98.663532625291637</v>
      </c>
      <c r="E197" s="105">
        <v>94.633841269841255</v>
      </c>
      <c r="F197" s="106">
        <v>-1.0656130359583926</v>
      </c>
      <c r="G197" s="105">
        <v>0</v>
      </c>
      <c r="H197" s="106">
        <v>94.633841269841255</v>
      </c>
      <c r="I197" s="21">
        <v>-1.1134995948391846E-2</v>
      </c>
      <c r="J197" s="92">
        <v>0</v>
      </c>
      <c r="K197" s="107">
        <v>104.43586956521737</v>
      </c>
      <c r="L197" s="106">
        <v>-9.8020282953761182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73.18950201612904</v>
      </c>
      <c r="D198" s="108">
        <v>44.789795892731519</v>
      </c>
      <c r="E198" s="108">
        <v>50.083434139784941</v>
      </c>
      <c r="F198" s="109">
        <v>-23.106067876344099</v>
      </c>
      <c r="G198" s="108">
        <v>0</v>
      </c>
      <c r="H198" s="109">
        <v>50.083434139784941</v>
      </c>
      <c r="I198" s="20">
        <v>-0.31570194139662444</v>
      </c>
      <c r="J198" s="86">
        <v>0</v>
      </c>
      <c r="K198" s="110">
        <v>80.713205645161281</v>
      </c>
      <c r="L198" s="109">
        <v>-30.62977150537634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110.48244223833649</v>
      </c>
      <c r="D199" s="113">
        <v>98.663532625291637</v>
      </c>
      <c r="E199" s="113">
        <v>114.83827060317459</v>
      </c>
      <c r="F199" s="119">
        <v>4.3558283648381035</v>
      </c>
      <c r="G199" s="113">
        <v>0</v>
      </c>
      <c r="H199" s="119">
        <v>114.83827060317459</v>
      </c>
      <c r="I199" s="25">
        <v>3.9425525690693464E-2</v>
      </c>
      <c r="J199" s="120">
        <v>0</v>
      </c>
      <c r="K199" s="115">
        <v>124.03426913043477</v>
      </c>
      <c r="L199" s="119">
        <v>-9.1959985272601728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2460659.7102978881</v>
      </c>
      <c r="D200" s="84">
        <v>1739047.4505222647</v>
      </c>
      <c r="E200" s="84">
        <v>1794046.0074429908</v>
      </c>
      <c r="F200" s="118">
        <v>-666613.70285489736</v>
      </c>
      <c r="G200" s="84">
        <v>1370874.72</v>
      </c>
      <c r="H200" s="118">
        <v>423171.28744299081</v>
      </c>
      <c r="I200" s="20">
        <v>-0.27090852914976893</v>
      </c>
      <c r="J200" s="86">
        <v>0.30868706036317506</v>
      </c>
      <c r="K200" s="87">
        <v>1932851.5541999999</v>
      </c>
      <c r="L200" s="118">
        <v>-138805.54675700923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2112631.2360169105</v>
      </c>
      <c r="D201" s="90">
        <v>1437803.1404335189</v>
      </c>
      <c r="E201" s="90">
        <v>1454994.5712429907</v>
      </c>
      <c r="F201" s="91">
        <v>-657636.66477391985</v>
      </c>
      <c r="G201" s="90">
        <v>1160180.96</v>
      </c>
      <c r="H201" s="91">
        <v>294813.61124299071</v>
      </c>
      <c r="I201" s="21">
        <v>-0.31128795861875436</v>
      </c>
      <c r="J201" s="92">
        <v>0.25411002370094993</v>
      </c>
      <c r="K201" s="93">
        <v>1578984.3259999999</v>
      </c>
      <c r="L201" s="91">
        <v>-123989.75475700921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267905.42164855893</v>
      </c>
      <c r="D202" s="90">
        <v>251353.56695515598</v>
      </c>
      <c r="E202" s="90">
        <v>284161.89619999996</v>
      </c>
      <c r="F202" s="91">
        <v>16256.474551441032</v>
      </c>
      <c r="G202" s="90">
        <v>155637.16999999998</v>
      </c>
      <c r="H202" s="91">
        <v>128524.72619999998</v>
      </c>
      <c r="I202" s="21">
        <v>6.0679901330128461E-2</v>
      </c>
      <c r="J202" s="92">
        <v>0.82579711646003329</v>
      </c>
      <c r="K202" s="93">
        <v>301367.88819999999</v>
      </c>
      <c r="L202" s="91">
        <v>-17205.992000000027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80123.052632418548</v>
      </c>
      <c r="D203" s="90">
        <v>49890.743133589815</v>
      </c>
      <c r="E203" s="90">
        <v>54889.540000000023</v>
      </c>
      <c r="F203" s="91">
        <v>-25233.512632418526</v>
      </c>
      <c r="G203" s="90">
        <v>55056.59</v>
      </c>
      <c r="H203" s="91">
        <v>-167.04999999997381</v>
      </c>
      <c r="I203" s="21">
        <v>-0.31493448893145148</v>
      </c>
      <c r="J203" s="92">
        <v>-3.034150861867313E-3</v>
      </c>
      <c r="K203" s="93">
        <v>52499.340000000026</v>
      </c>
      <c r="L203" s="91">
        <v>2390.1999999999971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35040</v>
      </c>
      <c r="D205" s="90">
        <v>35040</v>
      </c>
      <c r="E205" s="90">
        <v>35040</v>
      </c>
      <c r="F205" s="91">
        <v>0</v>
      </c>
      <c r="G205" s="90">
        <v>35136</v>
      </c>
      <c r="H205" s="91">
        <v>-96</v>
      </c>
      <c r="I205" s="96"/>
      <c r="J205" s="97"/>
      <c r="K205" s="93">
        <v>35040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25564</v>
      </c>
      <c r="D206" s="90">
        <v>17302</v>
      </c>
      <c r="E206" s="90">
        <v>17531</v>
      </c>
      <c r="F206" s="91">
        <v>-8033</v>
      </c>
      <c r="G206" s="90">
        <v>16577</v>
      </c>
      <c r="H206" s="91">
        <v>954</v>
      </c>
      <c r="I206" s="96"/>
      <c r="J206" s="97"/>
      <c r="K206" s="93">
        <v>18606</v>
      </c>
      <c r="L206" s="91">
        <v>-1075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0.72956621004566213</v>
      </c>
      <c r="D207" s="86">
        <v>0.49377853881278538</v>
      </c>
      <c r="E207" s="86">
        <v>0.50031392694063925</v>
      </c>
      <c r="F207" s="100">
        <v>-0.22925228310502288</v>
      </c>
      <c r="G207" s="86">
        <v>0.4717953096539162</v>
      </c>
      <c r="H207" s="100">
        <v>2.8518617286723058E-2</v>
      </c>
      <c r="I207" s="20">
        <v>-0.3142309497731185</v>
      </c>
      <c r="J207" s="86">
        <v>6.0447013149924622E-2</v>
      </c>
      <c r="K207" s="101">
        <v>0.53099315068493147</v>
      </c>
      <c r="L207" s="100">
        <v>-3.0679223744292217E-2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38097.299999999996</v>
      </c>
      <c r="D209" s="90">
        <v>27366</v>
      </c>
      <c r="E209" s="90">
        <v>27407.010000000002</v>
      </c>
      <c r="F209" s="91">
        <v>-10690.289999999994</v>
      </c>
      <c r="G209" s="90">
        <v>25495</v>
      </c>
      <c r="H209" s="91">
        <v>1912.010000000002</v>
      </c>
      <c r="I209" s="21">
        <v>-0.28060492475844734</v>
      </c>
      <c r="J209" s="92">
        <v>7.4995489311629804E-2</v>
      </c>
      <c r="K209" s="93">
        <v>28800.010000000002</v>
      </c>
      <c r="L209" s="91">
        <v>-1393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1.4902714755124391</v>
      </c>
      <c r="D210" s="105">
        <v>1.5816668593226217</v>
      </c>
      <c r="E210" s="105">
        <v>1.5633455022531517</v>
      </c>
      <c r="F210" s="106">
        <v>7.3074026740712617E-2</v>
      </c>
      <c r="G210" s="105">
        <v>1.5379743017433793</v>
      </c>
      <c r="H210" s="106">
        <v>2.5371200509772374E-2</v>
      </c>
      <c r="I210" s="21"/>
      <c r="J210" s="92"/>
      <c r="K210" s="107">
        <v>1.5478883155971193</v>
      </c>
      <c r="L210" s="106">
        <v>1.5457186656032462E-2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82.64087138229192</v>
      </c>
      <c r="D212" s="105">
        <v>83.100401134754307</v>
      </c>
      <c r="E212" s="105">
        <v>82.995526281614886</v>
      </c>
      <c r="F212" s="106">
        <v>0.35465489932296634</v>
      </c>
      <c r="G212" s="105">
        <v>69.987389756892071</v>
      </c>
      <c r="H212" s="106">
        <v>13.008136524722815</v>
      </c>
      <c r="I212" s="21">
        <v>4.2915193582888644E-3</v>
      </c>
      <c r="J212" s="92">
        <v>0.18586400450006524</v>
      </c>
      <c r="K212" s="107">
        <v>84.864254864022357</v>
      </c>
      <c r="L212" s="106">
        <v>-1.8687285824074706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60.291987329249729</v>
      </c>
      <c r="D213" s="108">
        <v>41.033194647075312</v>
      </c>
      <c r="E213" s="108">
        <v>41.523817672459778</v>
      </c>
      <c r="F213" s="109">
        <v>-18.768169656789951</v>
      </c>
      <c r="G213" s="108">
        <v>33.019722222222221</v>
      </c>
      <c r="H213" s="109">
        <v>8.504095450237557</v>
      </c>
      <c r="I213" s="20">
        <v>-0.31128795861875436</v>
      </c>
      <c r="J213" s="86">
        <v>0.25754594157410304</v>
      </c>
      <c r="K213" s="110">
        <v>45.062338070776249</v>
      </c>
      <c r="L213" s="109">
        <v>-3.5385203983164715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96.254878356199654</v>
      </c>
      <c r="D214" s="113">
        <v>100.51135420889288</v>
      </c>
      <c r="E214" s="113">
        <v>102.33563444429815</v>
      </c>
      <c r="F214" s="119">
        <v>6.0807560880984965</v>
      </c>
      <c r="G214" s="113">
        <v>82.697395186101218</v>
      </c>
      <c r="H214" s="119">
        <v>19.638239258196933</v>
      </c>
      <c r="I214" s="25">
        <v>6.3173484730780327E-2</v>
      </c>
      <c r="J214" s="120">
        <v>0.23747107407679868</v>
      </c>
      <c r="K214" s="115">
        <v>103.88323950338599</v>
      </c>
      <c r="L214" s="119">
        <v>-1.547605059087843</v>
      </c>
      <c r="M214" s="142"/>
      <c r="N214" s="143"/>
    </row>
  </sheetData>
  <sheetProtection algorithmName="SHA-512" hashValue="IdXOgqWplUSuZpLS2f7X56A1XvithGrCI96Fa4FEI1mwmC1x9R6MwllIc99JSlAaVcjiWBMHvFKA/mXkkHwWwg==" saltValue="TQw36xpYA13ilpgB6AGLI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509" priority="58">
      <formula>$I155&gt;=0</formula>
    </cfRule>
    <cfRule type="expression" dxfId="5508" priority="59">
      <formula>$I155&lt;0</formula>
    </cfRule>
  </conditionalFormatting>
  <conditionalFormatting sqref="J159">
    <cfRule type="expression" dxfId="5507" priority="56">
      <formula>$J155&gt;=0</formula>
    </cfRule>
    <cfRule type="expression" dxfId="5506" priority="57">
      <formula>$J155&lt;0</formula>
    </cfRule>
  </conditionalFormatting>
  <conditionalFormatting sqref="I174">
    <cfRule type="expression" dxfId="5505" priority="54">
      <formula>$I170&gt;=0</formula>
    </cfRule>
    <cfRule type="expression" dxfId="5504" priority="55">
      <formula>$I170&lt;0</formula>
    </cfRule>
  </conditionalFormatting>
  <conditionalFormatting sqref="J174">
    <cfRule type="expression" dxfId="5503" priority="52">
      <formula>$J170&gt;=0</formula>
    </cfRule>
    <cfRule type="expression" dxfId="5502" priority="53">
      <formula>$J170&lt;0</formula>
    </cfRule>
  </conditionalFormatting>
  <conditionalFormatting sqref="I24">
    <cfRule type="expression" dxfId="5501" priority="94">
      <formula>$I20&gt;=0</formula>
    </cfRule>
    <cfRule type="expression" dxfId="5500" priority="95">
      <formula>$I20&lt;0</formula>
    </cfRule>
  </conditionalFormatting>
  <conditionalFormatting sqref="J24">
    <cfRule type="expression" dxfId="5499" priority="92">
      <formula>$J20&gt;=0</formula>
    </cfRule>
    <cfRule type="expression" dxfId="5498" priority="93">
      <formula>$J20&lt;0</formula>
    </cfRule>
  </conditionalFormatting>
  <conditionalFormatting sqref="I39">
    <cfRule type="expression" dxfId="5497" priority="90">
      <formula>$I35&gt;=0</formula>
    </cfRule>
    <cfRule type="expression" dxfId="5496" priority="91">
      <formula>$I35&lt;0</formula>
    </cfRule>
  </conditionalFormatting>
  <conditionalFormatting sqref="J39">
    <cfRule type="expression" dxfId="5495" priority="88">
      <formula>$J35&gt;=0</formula>
    </cfRule>
    <cfRule type="expression" dxfId="5494" priority="89">
      <formula>$J35&lt;0</formula>
    </cfRule>
  </conditionalFormatting>
  <conditionalFormatting sqref="I54">
    <cfRule type="expression" dxfId="5493" priority="86">
      <formula>$I50&gt;=0</formula>
    </cfRule>
    <cfRule type="expression" dxfId="5492" priority="87">
      <formula>$I50&lt;0</formula>
    </cfRule>
  </conditionalFormatting>
  <conditionalFormatting sqref="J54">
    <cfRule type="expression" dxfId="5491" priority="84">
      <formula>$J50&gt;=0</formula>
    </cfRule>
    <cfRule type="expression" dxfId="5490" priority="85">
      <formula>$J50&lt;0</formula>
    </cfRule>
  </conditionalFormatting>
  <conditionalFormatting sqref="I69">
    <cfRule type="expression" dxfId="5489" priority="82">
      <formula>$I65&gt;=0</formula>
    </cfRule>
    <cfRule type="expression" dxfId="5488" priority="83">
      <formula>$I65&lt;0</formula>
    </cfRule>
  </conditionalFormatting>
  <conditionalFormatting sqref="J69">
    <cfRule type="expression" dxfId="5487" priority="80">
      <formula>$J65&gt;=0</formula>
    </cfRule>
    <cfRule type="expression" dxfId="5486" priority="81">
      <formula>$J65&lt;0</formula>
    </cfRule>
  </conditionalFormatting>
  <conditionalFormatting sqref="I84">
    <cfRule type="expression" dxfId="5485" priority="78">
      <formula>$I80&gt;=0</formula>
    </cfRule>
    <cfRule type="expression" dxfId="5484" priority="79">
      <formula>$I80&lt;0</formula>
    </cfRule>
  </conditionalFormatting>
  <conditionalFormatting sqref="J84">
    <cfRule type="expression" dxfId="5483" priority="76">
      <formula>$J80&gt;=0</formula>
    </cfRule>
    <cfRule type="expression" dxfId="5482" priority="77">
      <formula>$J80&lt;0</formula>
    </cfRule>
  </conditionalFormatting>
  <conditionalFormatting sqref="I99">
    <cfRule type="expression" dxfId="5481" priority="74">
      <formula>$I95&gt;=0</formula>
    </cfRule>
    <cfRule type="expression" dxfId="5480" priority="75">
      <formula>$I95&lt;0</formula>
    </cfRule>
  </conditionalFormatting>
  <conditionalFormatting sqref="J99">
    <cfRule type="expression" dxfId="5479" priority="72">
      <formula>$J95&gt;=0</formula>
    </cfRule>
    <cfRule type="expression" dxfId="5478" priority="73">
      <formula>$J95&lt;0</formula>
    </cfRule>
  </conditionalFormatting>
  <conditionalFormatting sqref="I114">
    <cfRule type="expression" dxfId="5477" priority="70">
      <formula>$I110&gt;=0</formula>
    </cfRule>
    <cfRule type="expression" dxfId="5476" priority="71">
      <formula>$I110&lt;0</formula>
    </cfRule>
  </conditionalFormatting>
  <conditionalFormatting sqref="J114">
    <cfRule type="expression" dxfId="5475" priority="68">
      <formula>$J110&gt;=0</formula>
    </cfRule>
    <cfRule type="expression" dxfId="5474" priority="69">
      <formula>$J110&lt;0</formula>
    </cfRule>
  </conditionalFormatting>
  <conditionalFormatting sqref="I129">
    <cfRule type="expression" dxfId="5473" priority="66">
      <formula>$I125&gt;=0</formula>
    </cfRule>
    <cfRule type="expression" dxfId="5472" priority="67">
      <formula>$I125&lt;0</formula>
    </cfRule>
  </conditionalFormatting>
  <conditionalFormatting sqref="J129">
    <cfRule type="expression" dxfId="5471" priority="64">
      <formula>$J125&gt;=0</formula>
    </cfRule>
    <cfRule type="expression" dxfId="5470" priority="65">
      <formula>$J125&lt;0</formula>
    </cfRule>
  </conditionalFormatting>
  <conditionalFormatting sqref="I144">
    <cfRule type="expression" dxfId="5469" priority="62">
      <formula>$I140&gt;=0</formula>
    </cfRule>
    <cfRule type="expression" dxfId="5468" priority="63">
      <formula>$I140&lt;0</formula>
    </cfRule>
  </conditionalFormatting>
  <conditionalFormatting sqref="J144">
    <cfRule type="expression" dxfId="5467" priority="60">
      <formula>$J140&gt;=0</formula>
    </cfRule>
    <cfRule type="expression" dxfId="5466" priority="61">
      <formula>$J140&lt;0</formula>
    </cfRule>
  </conditionalFormatting>
  <conditionalFormatting sqref="I189">
    <cfRule type="expression" dxfId="5465" priority="50">
      <formula>$I185&gt;=0</formula>
    </cfRule>
    <cfRule type="expression" dxfId="5464" priority="51">
      <formula>$I185&lt;0</formula>
    </cfRule>
  </conditionalFormatting>
  <conditionalFormatting sqref="J189">
    <cfRule type="expression" dxfId="5463" priority="48">
      <formula>$J185&gt;=0</formula>
    </cfRule>
    <cfRule type="expression" dxfId="5462" priority="49">
      <formula>$J185&lt;0</formula>
    </cfRule>
  </conditionalFormatting>
  <conditionalFormatting sqref="I204">
    <cfRule type="expression" dxfId="5461" priority="46">
      <formula>$I200&gt;=0</formula>
    </cfRule>
    <cfRule type="expression" dxfId="5460" priority="47">
      <formula>$I200&lt;0</formula>
    </cfRule>
  </conditionalFormatting>
  <conditionalFormatting sqref="J204">
    <cfRule type="expression" dxfId="5459" priority="44">
      <formula>$J200&gt;=0</formula>
    </cfRule>
    <cfRule type="expression" dxfId="5458" priority="45">
      <formula>$J200&lt;0</formula>
    </cfRule>
  </conditionalFormatting>
  <conditionalFormatting sqref="I9">
    <cfRule type="expression" dxfId="5457" priority="42">
      <formula>$I5&gt;=0</formula>
    </cfRule>
    <cfRule type="expression" dxfId="5456" priority="43">
      <formula>$I5&lt;0</formula>
    </cfRule>
  </conditionalFormatting>
  <conditionalFormatting sqref="J9">
    <cfRule type="expression" dxfId="5455" priority="40">
      <formula>$J5&gt;=0</formula>
    </cfRule>
    <cfRule type="expression" dxfId="5454" priority="41">
      <formula>$J5&lt;0</formula>
    </cfRule>
  </conditionalFormatting>
  <conditionalFormatting sqref="L207">
    <cfRule type="cellIs" dxfId="5453" priority="39" operator="lessThan">
      <formula>0</formula>
    </cfRule>
  </conditionalFormatting>
  <conditionalFormatting sqref="H207">
    <cfRule type="cellIs" dxfId="5452" priority="38" operator="lessThan">
      <formula>0</formula>
    </cfRule>
  </conditionalFormatting>
  <conditionalFormatting sqref="F207">
    <cfRule type="cellIs" dxfId="5451" priority="37" operator="lessThan">
      <formula>0</formula>
    </cfRule>
  </conditionalFormatting>
  <conditionalFormatting sqref="F192">
    <cfRule type="cellIs" dxfId="5450" priority="36" operator="lessThan">
      <formula>0</formula>
    </cfRule>
  </conditionalFormatting>
  <conditionalFormatting sqref="H192">
    <cfRule type="cellIs" dxfId="5449" priority="35" operator="lessThan">
      <formula>0</formula>
    </cfRule>
  </conditionalFormatting>
  <conditionalFormatting sqref="L192">
    <cfRule type="cellIs" dxfId="5448" priority="34" operator="lessThan">
      <formula>0</formula>
    </cfRule>
  </conditionalFormatting>
  <conditionalFormatting sqref="L177">
    <cfRule type="cellIs" dxfId="5447" priority="33" operator="lessThan">
      <formula>0</formula>
    </cfRule>
  </conditionalFormatting>
  <conditionalFormatting sqref="H177">
    <cfRule type="cellIs" dxfId="5446" priority="32" operator="lessThan">
      <formula>0</formula>
    </cfRule>
  </conditionalFormatting>
  <conditionalFormatting sqref="F177">
    <cfRule type="cellIs" dxfId="5445" priority="31" operator="lessThan">
      <formula>0</formula>
    </cfRule>
  </conditionalFormatting>
  <conditionalFormatting sqref="F162">
    <cfRule type="cellIs" dxfId="5444" priority="30" operator="lessThan">
      <formula>0</formula>
    </cfRule>
  </conditionalFormatting>
  <conditionalFormatting sqref="H162">
    <cfRule type="cellIs" dxfId="5443" priority="29" operator="lessThan">
      <formula>0</formula>
    </cfRule>
  </conditionalFormatting>
  <conditionalFormatting sqref="L162">
    <cfRule type="cellIs" dxfId="5442" priority="28" operator="lessThan">
      <formula>0</formula>
    </cfRule>
  </conditionalFormatting>
  <conditionalFormatting sqref="L147">
    <cfRule type="cellIs" dxfId="5441" priority="27" operator="lessThan">
      <formula>0</formula>
    </cfRule>
  </conditionalFormatting>
  <conditionalFormatting sqref="H147">
    <cfRule type="cellIs" dxfId="5440" priority="26" operator="lessThan">
      <formula>0</formula>
    </cfRule>
  </conditionalFormatting>
  <conditionalFormatting sqref="F147">
    <cfRule type="cellIs" dxfId="5439" priority="25" operator="lessThan">
      <formula>0</formula>
    </cfRule>
  </conditionalFormatting>
  <conditionalFormatting sqref="F132">
    <cfRule type="cellIs" dxfId="5438" priority="24" operator="lessThan">
      <formula>0</formula>
    </cfRule>
  </conditionalFormatting>
  <conditionalFormatting sqref="H132">
    <cfRule type="cellIs" dxfId="5437" priority="23" operator="lessThan">
      <formula>0</formula>
    </cfRule>
  </conditionalFormatting>
  <conditionalFormatting sqref="L132">
    <cfRule type="cellIs" dxfId="5436" priority="22" operator="lessThan">
      <formula>0</formula>
    </cfRule>
  </conditionalFormatting>
  <conditionalFormatting sqref="L117">
    <cfRule type="cellIs" dxfId="5435" priority="21" operator="lessThan">
      <formula>0</formula>
    </cfRule>
  </conditionalFormatting>
  <conditionalFormatting sqref="H117">
    <cfRule type="cellIs" dxfId="5434" priority="20" operator="lessThan">
      <formula>0</formula>
    </cfRule>
  </conditionalFormatting>
  <conditionalFormatting sqref="F117">
    <cfRule type="cellIs" dxfId="5433" priority="19" operator="lessThan">
      <formula>0</formula>
    </cfRule>
  </conditionalFormatting>
  <conditionalFormatting sqref="F102">
    <cfRule type="cellIs" dxfId="5432" priority="18" operator="lessThan">
      <formula>0</formula>
    </cfRule>
  </conditionalFormatting>
  <conditionalFormatting sqref="H102">
    <cfRule type="cellIs" dxfId="5431" priority="17" operator="lessThan">
      <formula>0</formula>
    </cfRule>
  </conditionalFormatting>
  <conditionalFormatting sqref="L102">
    <cfRule type="cellIs" dxfId="5430" priority="16" operator="lessThan">
      <formula>0</formula>
    </cfRule>
  </conditionalFormatting>
  <conditionalFormatting sqref="L87">
    <cfRule type="cellIs" dxfId="5429" priority="15" operator="lessThan">
      <formula>0</formula>
    </cfRule>
  </conditionalFormatting>
  <conditionalFormatting sqref="H87">
    <cfRule type="cellIs" dxfId="5428" priority="14" operator="lessThan">
      <formula>0</formula>
    </cfRule>
  </conditionalFormatting>
  <conditionalFormatting sqref="F87">
    <cfRule type="cellIs" dxfId="5427" priority="13" operator="lessThan">
      <formula>0</formula>
    </cfRule>
  </conditionalFormatting>
  <conditionalFormatting sqref="F72">
    <cfRule type="cellIs" dxfId="5426" priority="12" operator="lessThan">
      <formula>0</formula>
    </cfRule>
  </conditionalFormatting>
  <conditionalFormatting sqref="H72">
    <cfRule type="cellIs" dxfId="5425" priority="11" operator="lessThan">
      <formula>0</formula>
    </cfRule>
  </conditionalFormatting>
  <conditionalFormatting sqref="L72">
    <cfRule type="cellIs" dxfId="5424" priority="10" operator="lessThan">
      <formula>0</formula>
    </cfRule>
  </conditionalFormatting>
  <conditionalFormatting sqref="L57">
    <cfRule type="cellIs" dxfId="5423" priority="9" operator="lessThan">
      <formula>0</formula>
    </cfRule>
  </conditionalFormatting>
  <conditionalFormatting sqref="H57">
    <cfRule type="cellIs" dxfId="5422" priority="8" operator="lessThan">
      <formula>0</formula>
    </cfRule>
  </conditionalFormatting>
  <conditionalFormatting sqref="F57">
    <cfRule type="cellIs" dxfId="5421" priority="7" operator="lessThan">
      <formula>0</formula>
    </cfRule>
  </conditionalFormatting>
  <conditionalFormatting sqref="F42">
    <cfRule type="cellIs" dxfId="5420" priority="6" operator="lessThan">
      <formula>0</formula>
    </cfRule>
  </conditionalFormatting>
  <conditionalFormatting sqref="H42">
    <cfRule type="cellIs" dxfId="5419" priority="5" operator="lessThan">
      <formula>0</formula>
    </cfRule>
  </conditionalFormatting>
  <conditionalFormatting sqref="L42">
    <cfRule type="cellIs" dxfId="5418" priority="4" operator="lessThan">
      <formula>0</formula>
    </cfRule>
  </conditionalFormatting>
  <conditionalFormatting sqref="L27">
    <cfRule type="cellIs" dxfId="5417" priority="3" operator="lessThan">
      <formula>0</formula>
    </cfRule>
  </conditionalFormatting>
  <conditionalFormatting sqref="H27">
    <cfRule type="cellIs" dxfId="5416" priority="2" operator="lessThan">
      <formula>0</formula>
    </cfRule>
  </conditionalFormatting>
  <conditionalFormatting sqref="F27">
    <cfRule type="cellIs" dxfId="5415" priority="1" operator="lessThan">
      <formula>0</formula>
    </cfRule>
  </conditionalFormatting>
  <dataValidations count="1">
    <dataValidation type="list" allowBlank="1" showInputMessage="1" showErrorMessage="1" sqref="B3:B4" xr:uid="{3FB0619E-5CDA-4AD6-AA9F-8E9997380CF4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BADD-C0A4-47C5-84AF-F0A763A3126E}">
  <sheetPr codeName="Tabelle21">
    <tabColor theme="8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201</v>
      </c>
      <c r="N1" s="73" t="s">
        <v>28</v>
      </c>
    </row>
    <row r="2" spans="1:14" ht="15.75" thickBot="1" x14ac:dyDescent="0.3">
      <c r="M2" s="72">
        <v>402</v>
      </c>
      <c r="N2" s="73" t="s">
        <v>29</v>
      </c>
    </row>
    <row r="3" spans="1:14" s="70" customFormat="1" ht="13.5" customHeight="1" thickBot="1" x14ac:dyDescent="0.25">
      <c r="A3" s="144"/>
      <c r="B3" s="146" t="s">
        <v>61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57.549457367080805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3100482</v>
      </c>
      <c r="D5" s="84">
        <v>2139301</v>
      </c>
      <c r="E5" s="84">
        <v>2188867</v>
      </c>
      <c r="F5" s="85">
        <v>-911615</v>
      </c>
      <c r="G5" s="84">
        <v>2276898</v>
      </c>
      <c r="H5" s="85">
        <v>-88031</v>
      </c>
      <c r="I5" s="20">
        <v>-0.29402363890517669</v>
      </c>
      <c r="J5" s="86">
        <v>-3.8662689325564825E-2</v>
      </c>
      <c r="K5" s="87">
        <v>2347539</v>
      </c>
      <c r="L5" s="85">
        <v>-158672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2066018</v>
      </c>
      <c r="D6" s="90">
        <v>1525803</v>
      </c>
      <c r="E6" s="90">
        <v>1542390</v>
      </c>
      <c r="F6" s="91">
        <v>-523628</v>
      </c>
      <c r="G6" s="90">
        <v>1431340</v>
      </c>
      <c r="H6" s="91">
        <v>111050</v>
      </c>
      <c r="I6" s="21">
        <v>-0.25344793704604707</v>
      </c>
      <c r="J6" s="92">
        <v>7.7584640965808305E-2</v>
      </c>
      <c r="K6" s="93">
        <v>1659215</v>
      </c>
      <c r="L6" s="91">
        <v>-116825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633884</v>
      </c>
      <c r="D7" s="90">
        <v>377200</v>
      </c>
      <c r="E7" s="90">
        <v>396710</v>
      </c>
      <c r="F7" s="91">
        <v>-237174</v>
      </c>
      <c r="G7" s="90">
        <v>418922</v>
      </c>
      <c r="H7" s="91">
        <v>-22212</v>
      </c>
      <c r="I7" s="21">
        <v>-0.37415994093556548</v>
      </c>
      <c r="J7" s="92">
        <v>-5.3021803581573712E-2</v>
      </c>
      <c r="K7" s="93">
        <v>429624</v>
      </c>
      <c r="L7" s="91">
        <v>-32914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400580</v>
      </c>
      <c r="D8" s="90">
        <v>236298</v>
      </c>
      <c r="E8" s="90">
        <v>249767</v>
      </c>
      <c r="F8" s="91">
        <v>-150813</v>
      </c>
      <c r="G8" s="90">
        <v>426636</v>
      </c>
      <c r="H8" s="91">
        <v>-176869</v>
      </c>
      <c r="I8" s="21">
        <v>-0.37648659443806476</v>
      </c>
      <c r="J8" s="92">
        <v>-0.41456651571831726</v>
      </c>
      <c r="K8" s="93">
        <v>258700</v>
      </c>
      <c r="L8" s="91">
        <v>-8933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73365</v>
      </c>
      <c r="D10" s="90">
        <v>73365</v>
      </c>
      <c r="E10" s="90">
        <v>73365</v>
      </c>
      <c r="F10" s="91">
        <v>0</v>
      </c>
      <c r="G10" s="90">
        <v>73566</v>
      </c>
      <c r="H10" s="91">
        <v>-201</v>
      </c>
      <c r="I10" s="96"/>
      <c r="J10" s="97"/>
      <c r="K10" s="93">
        <v>73365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28057</v>
      </c>
      <c r="D11" s="90">
        <v>22232</v>
      </c>
      <c r="E11" s="90">
        <v>22582</v>
      </c>
      <c r="F11" s="91">
        <v>-5475</v>
      </c>
      <c r="G11" s="90">
        <v>21088</v>
      </c>
      <c r="H11" s="91">
        <v>1494</v>
      </c>
      <c r="I11" s="96"/>
      <c r="J11" s="97"/>
      <c r="K11" s="93">
        <v>24134</v>
      </c>
      <c r="L11" s="91">
        <v>-1552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0.38243031418251211</v>
      </c>
      <c r="D12" s="86">
        <v>0.30303278129898453</v>
      </c>
      <c r="E12" s="86">
        <v>0.30780344851087033</v>
      </c>
      <c r="F12" s="100">
        <v>-7.4626865671641784E-2</v>
      </c>
      <c r="G12" s="86">
        <v>0.28665416088954138</v>
      </c>
      <c r="H12" s="100">
        <v>2.1149287621328949E-2</v>
      </c>
      <c r="I12" s="20">
        <v>-0.19513846811847313</v>
      </c>
      <c r="J12" s="86">
        <v>7.3779803355021212E-2</v>
      </c>
      <c r="K12" s="101">
        <v>0.32895794997614669</v>
      </c>
      <c r="L12" s="100">
        <v>-2.1154501465276365E-2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40070</v>
      </c>
      <c r="D14" s="90">
        <v>31825</v>
      </c>
      <c r="E14" s="90">
        <v>32602</v>
      </c>
      <c r="F14" s="91">
        <v>-7468</v>
      </c>
      <c r="G14" s="90">
        <v>28671</v>
      </c>
      <c r="H14" s="91">
        <v>3931</v>
      </c>
      <c r="I14" s="21">
        <v>-0.18637384576990268</v>
      </c>
      <c r="J14" s="92">
        <v>0.13710718147256817</v>
      </c>
      <c r="K14" s="93">
        <v>34738</v>
      </c>
      <c r="L14" s="91">
        <v>-2136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1.4281640945218661</v>
      </c>
      <c r="D15" s="105">
        <v>1.4314951421374595</v>
      </c>
      <c r="E15" s="105">
        <v>1.443716234168807</v>
      </c>
      <c r="F15" s="106">
        <v>1.555213964694091E-2</v>
      </c>
      <c r="G15" s="105">
        <v>1.3595883915022762</v>
      </c>
      <c r="H15" s="106">
        <v>8.4127842666530839E-2</v>
      </c>
      <c r="I15" s="21"/>
      <c r="J15" s="92"/>
      <c r="K15" s="107">
        <v>1.439380127620784</v>
      </c>
      <c r="L15" s="106">
        <v>4.3361065480229666E-3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73.636454360765583</v>
      </c>
      <c r="D17" s="105">
        <v>68.63093738754948</v>
      </c>
      <c r="E17" s="105">
        <v>68.301744752457708</v>
      </c>
      <c r="F17" s="106">
        <v>-5.3347096083078753</v>
      </c>
      <c r="G17" s="105">
        <v>67.874620637329286</v>
      </c>
      <c r="H17" s="106">
        <v>0.42712411512842152</v>
      </c>
      <c r="I17" s="20">
        <v>-7.2446584434547101E-2</v>
      </c>
      <c r="J17" s="86">
        <v>6.2928398143196063E-3</v>
      </c>
      <c r="K17" s="107">
        <v>68.750103588298671</v>
      </c>
      <c r="L17" s="106">
        <v>-0.44835883584096337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28.160812376473796</v>
      </c>
      <c r="D18" s="108">
        <v>20.79742383970558</v>
      </c>
      <c r="E18" s="108">
        <v>21.023512574115724</v>
      </c>
      <c r="F18" s="109">
        <v>-7.137299802358072</v>
      </c>
      <c r="G18" s="108">
        <v>19.456542424489573</v>
      </c>
      <c r="H18" s="109">
        <v>1.566970149626151</v>
      </c>
      <c r="I18" s="20">
        <v>-0.25344793704604696</v>
      </c>
      <c r="J18" s="86">
        <v>8.0536927653386048E-2</v>
      </c>
      <c r="K18" s="110">
        <v>22.615893137054453</v>
      </c>
      <c r="L18" s="109">
        <v>-1.5923805629387289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110.50654025733328</v>
      </c>
      <c r="D19" s="113">
        <v>96.226205469593381</v>
      </c>
      <c r="E19" s="113">
        <v>96.929722788061284</v>
      </c>
      <c r="F19" s="106">
        <v>-13.576817469272001</v>
      </c>
      <c r="G19" s="113">
        <v>107.97126327769348</v>
      </c>
      <c r="H19" s="106">
        <v>-11.041540489632197</v>
      </c>
      <c r="I19" s="38">
        <v>-0.12285985460820759</v>
      </c>
      <c r="J19" s="114">
        <v>-0.10226369641739053</v>
      </c>
      <c r="K19" s="115">
        <v>97.271028424629151</v>
      </c>
      <c r="L19" s="106">
        <v>-0.34130563656786705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3216.08</v>
      </c>
      <c r="E20" s="84">
        <v>3216.08</v>
      </c>
      <c r="F20" s="118">
        <v>3216.08</v>
      </c>
      <c r="G20" s="84">
        <v>337957.43999999994</v>
      </c>
      <c r="H20" s="118">
        <v>-334741.35999999993</v>
      </c>
      <c r="I20" s="20">
        <v>0</v>
      </c>
      <c r="J20" s="86">
        <v>-0.99048377215781969</v>
      </c>
      <c r="K20" s="87">
        <v>3216.08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220315.75</v>
      </c>
      <c r="H21" s="91">
        <v>-220315.75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72819.409999999989</v>
      </c>
      <c r="H22" s="91">
        <v>-72819.409999999989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3216.08</v>
      </c>
      <c r="E23" s="90">
        <v>3216.08</v>
      </c>
      <c r="F23" s="91">
        <v>3216.08</v>
      </c>
      <c r="G23" s="90">
        <v>44822.28</v>
      </c>
      <c r="H23" s="91">
        <v>-41606.199999999997</v>
      </c>
      <c r="I23" s="21">
        <v>0</v>
      </c>
      <c r="J23" s="92">
        <v>-0.92824818371577711</v>
      </c>
      <c r="K23" s="93">
        <v>3216.08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6231</v>
      </c>
      <c r="D25" s="90">
        <v>6231</v>
      </c>
      <c r="E25" s="90">
        <v>6231</v>
      </c>
      <c r="F25" s="91">
        <v>0</v>
      </c>
      <c r="G25" s="90">
        <v>6231</v>
      </c>
      <c r="H25" s="91">
        <v>0</v>
      </c>
      <c r="I25" s="96"/>
      <c r="J25" s="97"/>
      <c r="K25" s="93">
        <v>6231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3371</v>
      </c>
      <c r="H26" s="91">
        <v>-3371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0.54100465414861176</v>
      </c>
      <c r="H27" s="100">
        <v>-0.54100465414861176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4102</v>
      </c>
      <c r="H29" s="91">
        <v>-4102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1.2168495995253634</v>
      </c>
      <c r="H30" s="106">
        <v>-1.2168495995253634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65.356199940670422</v>
      </c>
      <c r="H32" s="106">
        <v>-65.356199940670422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35.358008345369925</v>
      </c>
      <c r="H33" s="109">
        <v>-35.358008345369925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100.25435775734202</v>
      </c>
      <c r="H34" s="119">
        <v>-100.25435775734202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1562.9799999999991</v>
      </c>
      <c r="E35" s="84">
        <v>1562.9799999999991</v>
      </c>
      <c r="F35" s="118">
        <v>1562.9799999999991</v>
      </c>
      <c r="G35" s="84">
        <v>444697.58000000007</v>
      </c>
      <c r="H35" s="118">
        <v>-443134.60000000009</v>
      </c>
      <c r="I35" s="20">
        <v>0</v>
      </c>
      <c r="J35" s="86">
        <v>-0.99648529681677156</v>
      </c>
      <c r="K35" s="87">
        <v>1562.9799999999991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286658.02</v>
      </c>
      <c r="H36" s="91">
        <v>-286658.02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98953.78</v>
      </c>
      <c r="H37" s="91">
        <v>-98953.78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1562.9799999999991</v>
      </c>
      <c r="E38" s="90">
        <v>1562.9799999999991</v>
      </c>
      <c r="F38" s="91">
        <v>1562.9799999999991</v>
      </c>
      <c r="G38" s="90">
        <v>59085.78</v>
      </c>
      <c r="H38" s="91">
        <v>-57522.8</v>
      </c>
      <c r="I38" s="21">
        <v>0</v>
      </c>
      <c r="J38" s="92">
        <v>-0.9735472731340773</v>
      </c>
      <c r="K38" s="93">
        <v>1562.9799999999991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5628</v>
      </c>
      <c r="D40" s="90">
        <v>5628</v>
      </c>
      <c r="E40" s="90">
        <v>5628</v>
      </c>
      <c r="F40" s="91">
        <v>0</v>
      </c>
      <c r="G40" s="90">
        <v>5829</v>
      </c>
      <c r="H40" s="91">
        <v>-201</v>
      </c>
      <c r="I40" s="96"/>
      <c r="J40" s="97"/>
      <c r="K40" s="93">
        <v>5628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4105</v>
      </c>
      <c r="H41" s="91">
        <v>-4105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0.70423743352204493</v>
      </c>
      <c r="H42" s="100">
        <v>-0.70423743352204493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4958</v>
      </c>
      <c r="H44" s="91">
        <v>-4958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1.2077953714981731</v>
      </c>
      <c r="H45" s="106">
        <v>-1.2077953714981731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69.8314299634592</v>
      </c>
      <c r="H47" s="106">
        <v>-69.8314299634592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49.177907016640937</v>
      </c>
      <c r="H48" s="109">
        <v>-49.177907016640937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108.33071376370282</v>
      </c>
      <c r="H49" s="119">
        <v>-108.33071376370282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1562.9799999999991</v>
      </c>
      <c r="E50" s="84">
        <v>1562.9799999999991</v>
      </c>
      <c r="F50" s="118">
        <v>1562.9799999999991</v>
      </c>
      <c r="G50" s="84">
        <v>278993.18</v>
      </c>
      <c r="H50" s="118">
        <v>-277430.2</v>
      </c>
      <c r="I50" s="20">
        <v>0</v>
      </c>
      <c r="J50" s="86">
        <v>-0.99439778420390057</v>
      </c>
      <c r="K50" s="87">
        <v>1562.9799999999991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112790.29</v>
      </c>
      <c r="H51" s="91">
        <v>-112790.29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39007.949999999997</v>
      </c>
      <c r="H52" s="91">
        <v>-39007.949999999997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1562.9799999999991</v>
      </c>
      <c r="E53" s="90">
        <v>1562.9799999999991</v>
      </c>
      <c r="F53" s="91">
        <v>1562.9799999999991</v>
      </c>
      <c r="G53" s="90">
        <v>127194.94</v>
      </c>
      <c r="H53" s="91">
        <v>-125631.96</v>
      </c>
      <c r="I53" s="21">
        <v>0</v>
      </c>
      <c r="J53" s="92">
        <v>-0.98771193256587098</v>
      </c>
      <c r="K53" s="93">
        <v>1562.9799999999991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6231</v>
      </c>
      <c r="D55" s="90">
        <v>6231</v>
      </c>
      <c r="E55" s="90">
        <v>6231</v>
      </c>
      <c r="F55" s="91">
        <v>0</v>
      </c>
      <c r="G55" s="90">
        <v>6231</v>
      </c>
      <c r="H55" s="91">
        <v>0</v>
      </c>
      <c r="I55" s="96"/>
      <c r="J55" s="97"/>
      <c r="K55" s="93">
        <v>6231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1660</v>
      </c>
      <c r="H56" s="91">
        <v>-1660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0.26640988605360294</v>
      </c>
      <c r="H57" s="100">
        <v>-0.26640988605360294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2215</v>
      </c>
      <c r="H59" s="91">
        <v>-2215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1.3343373493975903</v>
      </c>
      <c r="H60" s="106">
        <v>-1.3343373493975903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67.945957831325302</v>
      </c>
      <c r="H62" s="106">
        <v>-67.945957831325302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18.101474883646283</v>
      </c>
      <c r="H63" s="109">
        <v>-18.101474883646283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168.06818072289155</v>
      </c>
      <c r="H64" s="119">
        <v>-168.06818072289155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1508.359999999999</v>
      </c>
      <c r="E65" s="84">
        <v>1508.359999999999</v>
      </c>
      <c r="F65" s="118">
        <v>1508.359999999999</v>
      </c>
      <c r="G65" s="84">
        <v>-14330.730000000001</v>
      </c>
      <c r="H65" s="118">
        <v>15839.09</v>
      </c>
      <c r="I65" s="20">
        <v>0</v>
      </c>
      <c r="J65" s="86">
        <v>-1.1052535355840212</v>
      </c>
      <c r="K65" s="87">
        <v>1508.359999999999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0</v>
      </c>
      <c r="E66" s="90">
        <v>0</v>
      </c>
      <c r="F66" s="91">
        <v>0</v>
      </c>
      <c r="G66" s="90">
        <v>-1021.53</v>
      </c>
      <c r="H66" s="91">
        <v>1021.53</v>
      </c>
      <c r="I66" s="21">
        <v>0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-50.25</v>
      </c>
      <c r="H67" s="91">
        <v>50.25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1508.359999999999</v>
      </c>
      <c r="E68" s="90">
        <v>1508.359999999999</v>
      </c>
      <c r="F68" s="91">
        <v>1508.359999999999</v>
      </c>
      <c r="G68" s="90">
        <v>-13258.95</v>
      </c>
      <c r="H68" s="91">
        <v>14767.31</v>
      </c>
      <c r="I68" s="21">
        <v>0</v>
      </c>
      <c r="J68" s="92">
        <v>-1.1137616477926231</v>
      </c>
      <c r="K68" s="93">
        <v>1508.359999999999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6030</v>
      </c>
      <c r="D70" s="90">
        <v>6030</v>
      </c>
      <c r="E70" s="90">
        <v>6030</v>
      </c>
      <c r="F70" s="91">
        <v>0</v>
      </c>
      <c r="G70" s="90">
        <v>6030</v>
      </c>
      <c r="H70" s="91">
        <v>0</v>
      </c>
      <c r="I70" s="96"/>
      <c r="J70" s="97"/>
      <c r="K70" s="93">
        <v>6030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</v>
      </c>
      <c r="E78" s="108">
        <v>0</v>
      </c>
      <c r="F78" s="109">
        <v>0</v>
      </c>
      <c r="G78" s="108">
        <v>-0.16940796019900498</v>
      </c>
      <c r="H78" s="109">
        <v>0.16940796019900498</v>
      </c>
      <c r="I78" s="20">
        <v>0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2388.7799999999979</v>
      </c>
      <c r="E80" s="84">
        <v>2388.7799999999979</v>
      </c>
      <c r="F80" s="118">
        <v>2388.7799999999979</v>
      </c>
      <c r="G80" s="84">
        <v>35577.289999999994</v>
      </c>
      <c r="H80" s="118">
        <v>-33188.509999999995</v>
      </c>
      <c r="I80" s="20">
        <v>0</v>
      </c>
      <c r="J80" s="86">
        <v>-0.93285660599781495</v>
      </c>
      <c r="K80" s="87">
        <v>2388.7799999999988</v>
      </c>
      <c r="L80" s="118">
        <v>-9.0949470177292824E-13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0</v>
      </c>
      <c r="E81" s="90">
        <v>0</v>
      </c>
      <c r="F81" s="91">
        <v>0</v>
      </c>
      <c r="G81" s="90">
        <v>29466.68</v>
      </c>
      <c r="H81" s="91">
        <v>-29466.68</v>
      </c>
      <c r="I81" s="21">
        <v>0</v>
      </c>
      <c r="J81" s="92">
        <v>-1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4057.91</v>
      </c>
      <c r="H82" s="91">
        <v>-4057.91</v>
      </c>
      <c r="I82" s="21">
        <v>0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2388.7799999999979</v>
      </c>
      <c r="E83" s="90">
        <v>2388.7799999999979</v>
      </c>
      <c r="F83" s="91">
        <v>2388.7799999999979</v>
      </c>
      <c r="G83" s="90">
        <v>2052.6999999999998</v>
      </c>
      <c r="H83" s="91">
        <v>336.07999999999811</v>
      </c>
      <c r="I83" s="21">
        <v>0</v>
      </c>
      <c r="J83" s="92">
        <v>0.16372582452379691</v>
      </c>
      <c r="K83" s="93">
        <v>2388.7799999999988</v>
      </c>
      <c r="L83" s="91">
        <v>-9.0949470177292824E-13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6231</v>
      </c>
      <c r="D85" s="90">
        <v>6231</v>
      </c>
      <c r="E85" s="90">
        <v>6231</v>
      </c>
      <c r="F85" s="91">
        <v>0</v>
      </c>
      <c r="G85" s="90">
        <v>6231</v>
      </c>
      <c r="H85" s="91">
        <v>0</v>
      </c>
      <c r="I85" s="96"/>
      <c r="J85" s="97"/>
      <c r="K85" s="93">
        <v>6231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0</v>
      </c>
      <c r="E86" s="90">
        <v>0</v>
      </c>
      <c r="F86" s="91">
        <v>0</v>
      </c>
      <c r="G86" s="90">
        <v>460</v>
      </c>
      <c r="H86" s="91">
        <v>-460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</v>
      </c>
      <c r="E87" s="86">
        <v>0</v>
      </c>
      <c r="F87" s="100">
        <v>0</v>
      </c>
      <c r="G87" s="86">
        <v>7.3824426255817685E-2</v>
      </c>
      <c r="H87" s="100">
        <v>-7.3824426255817685E-2</v>
      </c>
      <c r="I87" s="20">
        <v>0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0</v>
      </c>
      <c r="E89" s="90">
        <v>0</v>
      </c>
      <c r="F89" s="91">
        <v>0</v>
      </c>
      <c r="G89" s="90">
        <v>680</v>
      </c>
      <c r="H89" s="91">
        <v>-680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0</v>
      </c>
      <c r="E90" s="105">
        <v>0</v>
      </c>
      <c r="F90" s="106">
        <v>0</v>
      </c>
      <c r="G90" s="105">
        <v>1.4782608695652173</v>
      </c>
      <c r="H90" s="106">
        <v>-1.4782608695652173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0</v>
      </c>
      <c r="E92" s="105">
        <v>0</v>
      </c>
      <c r="F92" s="106">
        <v>0</v>
      </c>
      <c r="G92" s="105">
        <v>64.058000000000007</v>
      </c>
      <c r="H92" s="106">
        <v>-64.058000000000007</v>
      </c>
      <c r="I92" s="21">
        <v>0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0</v>
      </c>
      <c r="E93" s="108">
        <v>0</v>
      </c>
      <c r="F93" s="109">
        <v>0</v>
      </c>
      <c r="G93" s="108">
        <v>4.7290450970951694</v>
      </c>
      <c r="H93" s="109">
        <v>-4.7290450970951694</v>
      </c>
      <c r="I93" s="20">
        <v>0</v>
      </c>
      <c r="J93" s="86">
        <v>-1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0</v>
      </c>
      <c r="E94" s="113">
        <v>0</v>
      </c>
      <c r="F94" s="119">
        <v>0</v>
      </c>
      <c r="G94" s="113">
        <v>77.341934782608675</v>
      </c>
      <c r="H94" s="119">
        <v>-77.341934782608675</v>
      </c>
      <c r="I94" s="25">
        <v>0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130724.59999999999</v>
      </c>
      <c r="E95" s="84">
        <v>130724.59999999999</v>
      </c>
      <c r="F95" s="118">
        <v>130724.59999999999</v>
      </c>
      <c r="G95" s="84">
        <v>139243.22</v>
      </c>
      <c r="H95" s="118">
        <v>-8518.6200000000099</v>
      </c>
      <c r="I95" s="20">
        <v>0</v>
      </c>
      <c r="J95" s="86">
        <v>-6.1177987696636182E-2</v>
      </c>
      <c r="K95" s="87">
        <v>130724.60000000005</v>
      </c>
      <c r="L95" s="118">
        <v>-5.8207660913467407E-11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94551.669999999984</v>
      </c>
      <c r="E96" s="90">
        <v>94551.669999999984</v>
      </c>
      <c r="F96" s="91">
        <v>94551.669999999984</v>
      </c>
      <c r="G96" s="90">
        <v>103114.22</v>
      </c>
      <c r="H96" s="91">
        <v>-8562.5500000000175</v>
      </c>
      <c r="I96" s="21">
        <v>0</v>
      </c>
      <c r="J96" s="92">
        <v>-8.3039468271204675E-2</v>
      </c>
      <c r="K96" s="93">
        <v>94551.670000000042</v>
      </c>
      <c r="L96" s="91">
        <v>-5.8207660913467407E-11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21822.02</v>
      </c>
      <c r="E97" s="90">
        <v>21822.02</v>
      </c>
      <c r="F97" s="91">
        <v>21822.02</v>
      </c>
      <c r="G97" s="90">
        <v>20684.53</v>
      </c>
      <c r="H97" s="91">
        <v>1137.4900000000016</v>
      </c>
      <c r="I97" s="21">
        <v>0</v>
      </c>
      <c r="J97" s="92">
        <v>5.4992305844029366E-2</v>
      </c>
      <c r="K97" s="93">
        <v>21822.02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14350.91</v>
      </c>
      <c r="E98" s="90">
        <v>14350.91</v>
      </c>
      <c r="F98" s="91">
        <v>14350.91</v>
      </c>
      <c r="G98" s="90">
        <v>15444.47</v>
      </c>
      <c r="H98" s="91">
        <v>-1093.5599999999995</v>
      </c>
      <c r="I98" s="21">
        <v>0</v>
      </c>
      <c r="J98" s="92">
        <v>-7.0805926004582798E-2</v>
      </c>
      <c r="K98" s="93">
        <v>14350.91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6030</v>
      </c>
      <c r="D100" s="90">
        <v>6030</v>
      </c>
      <c r="E100" s="90">
        <v>6030</v>
      </c>
      <c r="F100" s="91">
        <v>0</v>
      </c>
      <c r="G100" s="90">
        <v>6030</v>
      </c>
      <c r="H100" s="91">
        <v>0</v>
      </c>
      <c r="I100" s="96"/>
      <c r="J100" s="97"/>
      <c r="K100" s="93">
        <v>6030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1606</v>
      </c>
      <c r="E101" s="90">
        <v>1606</v>
      </c>
      <c r="F101" s="91">
        <v>1606</v>
      </c>
      <c r="G101" s="90">
        <v>1542</v>
      </c>
      <c r="H101" s="91">
        <v>64</v>
      </c>
      <c r="I101" s="96"/>
      <c r="J101" s="97"/>
      <c r="K101" s="93">
        <v>1606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0.26633499170812602</v>
      </c>
      <c r="E102" s="86">
        <v>0.26633499170812602</v>
      </c>
      <c r="F102" s="100">
        <v>0.26633499170812602</v>
      </c>
      <c r="G102" s="86">
        <v>0.25572139303482588</v>
      </c>
      <c r="H102" s="100">
        <v>1.061359867330014E-2</v>
      </c>
      <c r="I102" s="20">
        <v>0</v>
      </c>
      <c r="J102" s="86">
        <v>4.150453955901412E-2</v>
      </c>
      <c r="K102" s="101">
        <v>0.26633499170812602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2263</v>
      </c>
      <c r="E104" s="90">
        <v>2263</v>
      </c>
      <c r="F104" s="91">
        <v>2263</v>
      </c>
      <c r="G104" s="90">
        <v>2138</v>
      </c>
      <c r="H104" s="91">
        <v>125</v>
      </c>
      <c r="I104" s="21"/>
      <c r="J104" s="92"/>
      <c r="K104" s="93">
        <v>2263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1.4090909090909092</v>
      </c>
      <c r="E105" s="105">
        <v>1.4090909090909092</v>
      </c>
      <c r="F105" s="106">
        <v>1.4090909090909092</v>
      </c>
      <c r="G105" s="105">
        <v>1.3865110246433203</v>
      </c>
      <c r="H105" s="106">
        <v>2.2579884447588849E-2</v>
      </c>
      <c r="I105" s="21"/>
      <c r="J105" s="92"/>
      <c r="K105" s="107">
        <v>1.4090909090909092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58.874016189290153</v>
      </c>
      <c r="E107" s="105">
        <v>58.874016189290153</v>
      </c>
      <c r="F107" s="106">
        <v>58.874016189290153</v>
      </c>
      <c r="G107" s="105">
        <v>66.870440985732813</v>
      </c>
      <c r="H107" s="106">
        <v>-7.9964247964426605</v>
      </c>
      <c r="I107" s="21">
        <v>0</v>
      </c>
      <c r="J107" s="92">
        <v>-0.11958085932390883</v>
      </c>
      <c r="K107" s="107">
        <v>58.874016189290188</v>
      </c>
      <c r="L107" s="106">
        <v>-3.5527136788005009E-14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15.680210613598671</v>
      </c>
      <c r="E108" s="108">
        <v>15.680210613598671</v>
      </c>
      <c r="F108" s="109">
        <v>15.680210613598671</v>
      </c>
      <c r="G108" s="108">
        <v>17.100202321724709</v>
      </c>
      <c r="H108" s="109">
        <v>-1.4199917081260374</v>
      </c>
      <c r="I108" s="20">
        <v>0</v>
      </c>
      <c r="J108" s="86">
        <v>-8.3039468271204564E-2</v>
      </c>
      <c r="K108" s="110">
        <v>15.68021061359868</v>
      </c>
      <c r="L108" s="109">
        <v>-8.8817841970012523E-15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81.397633872976328</v>
      </c>
      <c r="E109" s="113">
        <v>81.397633872976328</v>
      </c>
      <c r="F109" s="119">
        <v>81.397633872976328</v>
      </c>
      <c r="G109" s="113">
        <v>90.300402075226984</v>
      </c>
      <c r="H109" s="119">
        <v>-8.9027682022506553</v>
      </c>
      <c r="I109" s="25">
        <v>0</v>
      </c>
      <c r="J109" s="120">
        <v>-9.8590571001378136E-2</v>
      </c>
      <c r="K109" s="115">
        <v>81.397633872976371</v>
      </c>
      <c r="L109" s="119">
        <v>-4.2632564145606011E-14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451823.11905736465</v>
      </c>
      <c r="D110" s="123">
        <v>226746.33000000007</v>
      </c>
      <c r="E110" s="123">
        <v>226746.33000000007</v>
      </c>
      <c r="F110" s="118">
        <v>-225076.78905736466</v>
      </c>
      <c r="G110" s="123">
        <v>203364.14999999997</v>
      </c>
      <c r="H110" s="118">
        <v>23382.180000000109</v>
      </c>
      <c r="I110" s="59">
        <v>-0.49815243966917999</v>
      </c>
      <c r="J110" s="124">
        <v>0.11497690227112356</v>
      </c>
      <c r="K110" s="125">
        <v>226746.33000000007</v>
      </c>
      <c r="L110" s="118">
        <v>-1.0913936421275139E-11</v>
      </c>
      <c r="M110" s="142" t="s">
        <v>188</v>
      </c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323377.0624</v>
      </c>
      <c r="D111" s="90">
        <v>167706.67000000001</v>
      </c>
      <c r="E111" s="90">
        <v>167706.67000000001</v>
      </c>
      <c r="F111" s="91">
        <v>-155670.39239999998</v>
      </c>
      <c r="G111" s="90">
        <v>155115.65</v>
      </c>
      <c r="H111" s="91">
        <v>12591.020000000019</v>
      </c>
      <c r="I111" s="21">
        <v>-0.48138971652678353</v>
      </c>
      <c r="J111" s="92">
        <v>8.1171822443447894E-2</v>
      </c>
      <c r="K111" s="93">
        <v>167706.67000000001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94007.587945600011</v>
      </c>
      <c r="D112" s="90">
        <v>33710.300000000003</v>
      </c>
      <c r="E112" s="90">
        <v>33710.300000000003</v>
      </c>
      <c r="F112" s="91">
        <v>-60297.287945600008</v>
      </c>
      <c r="G112" s="90">
        <v>31974.74</v>
      </c>
      <c r="H112" s="91">
        <v>1735.5600000000013</v>
      </c>
      <c r="I112" s="21">
        <v>-0.64140873373426666</v>
      </c>
      <c r="J112" s="92">
        <v>5.4279096561848483E-2</v>
      </c>
      <c r="K112" s="93">
        <v>33710.300000000003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34438.468711764697</v>
      </c>
      <c r="D113" s="90">
        <v>25329.360000000041</v>
      </c>
      <c r="E113" s="90">
        <v>25329.360000000041</v>
      </c>
      <c r="F113" s="91">
        <v>-9109.1087117646566</v>
      </c>
      <c r="G113" s="90">
        <v>16273.759999999989</v>
      </c>
      <c r="H113" s="91">
        <v>9055.6000000000513</v>
      </c>
      <c r="I113" s="21">
        <v>-0.26450388337541986</v>
      </c>
      <c r="J113" s="92">
        <v>0.55645407084779785</v>
      </c>
      <c r="K113" s="93">
        <v>25329.360000000052</v>
      </c>
      <c r="L113" s="91">
        <v>-1.0913936421275139E-11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6231</v>
      </c>
      <c r="D115" s="90">
        <v>6231</v>
      </c>
      <c r="E115" s="90">
        <v>6231</v>
      </c>
      <c r="F115" s="91">
        <v>0</v>
      </c>
      <c r="G115" s="90">
        <v>6231</v>
      </c>
      <c r="H115" s="91">
        <v>0</v>
      </c>
      <c r="I115" s="96"/>
      <c r="J115" s="97"/>
      <c r="K115" s="93">
        <v>6231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4664</v>
      </c>
      <c r="D116" s="90">
        <v>2669</v>
      </c>
      <c r="E116" s="90">
        <v>2669</v>
      </c>
      <c r="F116" s="91">
        <v>-1995</v>
      </c>
      <c r="G116" s="90">
        <v>2434</v>
      </c>
      <c r="H116" s="91">
        <v>235</v>
      </c>
      <c r="I116" s="96"/>
      <c r="J116" s="97"/>
      <c r="K116" s="93">
        <v>2669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0.74851548708072535</v>
      </c>
      <c r="D117" s="86">
        <v>0.4283421601669074</v>
      </c>
      <c r="E117" s="86">
        <v>0.4283421601669074</v>
      </c>
      <c r="F117" s="100">
        <v>-0.32017332691381795</v>
      </c>
      <c r="G117" s="86">
        <v>0.39062750762317444</v>
      </c>
      <c r="H117" s="100">
        <v>3.7714652543732963E-2</v>
      </c>
      <c r="I117" s="20">
        <v>-0.42774442538593482</v>
      </c>
      <c r="J117" s="86">
        <v>9.6548890714872604E-2</v>
      </c>
      <c r="K117" s="101">
        <v>0.4283421601669074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6912.13</v>
      </c>
      <c r="D119" s="90">
        <v>4022</v>
      </c>
      <c r="E119" s="90">
        <v>4022</v>
      </c>
      <c r="F119" s="91">
        <v>-2890.13</v>
      </c>
      <c r="G119" s="90">
        <v>3671</v>
      </c>
      <c r="H119" s="91">
        <v>351</v>
      </c>
      <c r="I119" s="21"/>
      <c r="J119" s="92"/>
      <c r="K119" s="93">
        <v>4022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1.4820175814751286</v>
      </c>
      <c r="D120" s="105">
        <v>1.5069314349943799</v>
      </c>
      <c r="E120" s="105">
        <v>1.5069314349943799</v>
      </c>
      <c r="F120" s="106">
        <v>2.4913853519251239E-2</v>
      </c>
      <c r="G120" s="105">
        <v>1.5082169268693508</v>
      </c>
      <c r="H120" s="106">
        <v>-1.2854918749709565E-3</v>
      </c>
      <c r="I120" s="21"/>
      <c r="J120" s="92"/>
      <c r="K120" s="107">
        <v>1.5069314349943799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69.334704631217832</v>
      </c>
      <c r="D122" s="105">
        <v>62.835020606968904</v>
      </c>
      <c r="E122" s="105">
        <v>62.835020606968904</v>
      </c>
      <c r="F122" s="106">
        <v>-6.4996840242489284</v>
      </c>
      <c r="G122" s="105">
        <v>63.728697617091207</v>
      </c>
      <c r="H122" s="106">
        <v>-0.89367701012230327</v>
      </c>
      <c r="I122" s="21">
        <v>-9.37435885653497E-2</v>
      </c>
      <c r="J122" s="92">
        <v>-1.4023148809534591E-2</v>
      </c>
      <c r="K122" s="107">
        <v>62.835020606968904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51.898100208634247</v>
      </c>
      <c r="D123" s="108">
        <v>26.914888460921201</v>
      </c>
      <c r="E123" s="108">
        <v>26.914888460921201</v>
      </c>
      <c r="F123" s="109">
        <v>-24.983211747713046</v>
      </c>
      <c r="G123" s="108">
        <v>24.894182314235273</v>
      </c>
      <c r="H123" s="109">
        <v>2.020706146685928</v>
      </c>
      <c r="I123" s="20">
        <v>-0.48138971652678353</v>
      </c>
      <c r="J123" s="86">
        <v>8.1171822443447894E-2</v>
      </c>
      <c r="K123" s="110">
        <v>26.914888460921201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96.874596710412661</v>
      </c>
      <c r="D124" s="113">
        <v>84.955537654552302</v>
      </c>
      <c r="E124" s="113">
        <v>84.955537654552302</v>
      </c>
      <c r="F124" s="119">
        <v>-11.919059055860359</v>
      </c>
      <c r="G124" s="113">
        <v>83.551417419884942</v>
      </c>
      <c r="H124" s="119">
        <v>1.40412023466736</v>
      </c>
      <c r="I124" s="25">
        <v>-0.12303596051594434</v>
      </c>
      <c r="J124" s="120">
        <v>1.6805462768046064E-2</v>
      </c>
      <c r="K124" s="115">
        <v>84.955537654552302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500621.87446510122</v>
      </c>
      <c r="D125" s="84">
        <v>408690.49999999983</v>
      </c>
      <c r="E125" s="84">
        <v>408690.49999999983</v>
      </c>
      <c r="F125" s="118">
        <v>-91931.374465101399</v>
      </c>
      <c r="G125" s="84">
        <v>283288.07</v>
      </c>
      <c r="H125" s="118">
        <v>125402.42999999982</v>
      </c>
      <c r="I125" s="20">
        <v>-0.18363435389899252</v>
      </c>
      <c r="J125" s="86">
        <v>0.44266752920445906</v>
      </c>
      <c r="K125" s="87">
        <v>408690.5</v>
      </c>
      <c r="L125" s="118">
        <v>-1.964508555829525E-10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344653.772</v>
      </c>
      <c r="D126" s="90">
        <v>312361.19999999978</v>
      </c>
      <c r="E126" s="90">
        <v>312361.19999999978</v>
      </c>
      <c r="F126" s="91">
        <v>-32292.572000000218</v>
      </c>
      <c r="G126" s="90">
        <v>190551.42</v>
      </c>
      <c r="H126" s="91">
        <v>121809.77999999977</v>
      </c>
      <c r="I126" s="21">
        <v>-9.3695687160505581E-2</v>
      </c>
      <c r="J126" s="92">
        <v>0.63924887046236534</v>
      </c>
      <c r="K126" s="93">
        <v>312361.2</v>
      </c>
      <c r="L126" s="91">
        <v>-2.3283064365386963E-10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101091.76811216002</v>
      </c>
      <c r="D127" s="90">
        <v>67755.99000000002</v>
      </c>
      <c r="E127" s="90">
        <v>67755.99000000002</v>
      </c>
      <c r="F127" s="91">
        <v>-33335.778112159998</v>
      </c>
      <c r="G127" s="90">
        <v>40731.379999999997</v>
      </c>
      <c r="H127" s="91">
        <v>27024.610000000022</v>
      </c>
      <c r="I127" s="21">
        <v>-0.32975759287516249</v>
      </c>
      <c r="J127" s="92">
        <v>0.66348378080978421</v>
      </c>
      <c r="K127" s="93">
        <v>67755.989999999991</v>
      </c>
      <c r="L127" s="91">
        <v>2.9103830456733704E-11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54876.334352941201</v>
      </c>
      <c r="D128" s="90">
        <v>28573.310000000019</v>
      </c>
      <c r="E128" s="90">
        <v>28573.310000000019</v>
      </c>
      <c r="F128" s="91">
        <v>-26303.024352941182</v>
      </c>
      <c r="G128" s="90">
        <v>52005.27</v>
      </c>
      <c r="H128" s="91">
        <v>-23431.959999999977</v>
      </c>
      <c r="I128" s="21">
        <v>-0.47931452898751103</v>
      </c>
      <c r="J128" s="92">
        <v>-0.45056895195429192</v>
      </c>
      <c r="K128" s="93">
        <v>28573.310000000012</v>
      </c>
      <c r="L128" s="91">
        <v>7.2759576141834259E-12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6231</v>
      </c>
      <c r="D130" s="90">
        <v>6231</v>
      </c>
      <c r="E130" s="90">
        <v>6231</v>
      </c>
      <c r="F130" s="91">
        <v>0</v>
      </c>
      <c r="G130" s="90">
        <v>6231</v>
      </c>
      <c r="H130" s="91">
        <v>0</v>
      </c>
      <c r="I130" s="96"/>
      <c r="J130" s="97"/>
      <c r="K130" s="93">
        <v>6231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4940</v>
      </c>
      <c r="D131" s="90">
        <v>4610</v>
      </c>
      <c r="E131" s="90">
        <v>4610</v>
      </c>
      <c r="F131" s="91">
        <v>-330</v>
      </c>
      <c r="G131" s="90">
        <v>2822</v>
      </c>
      <c r="H131" s="91">
        <v>1788</v>
      </c>
      <c r="I131" s="96"/>
      <c r="J131" s="97"/>
      <c r="K131" s="93">
        <v>4610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0.79281014283421603</v>
      </c>
      <c r="D132" s="86">
        <v>0.73984914138982505</v>
      </c>
      <c r="E132" s="86">
        <v>0.73984914138982505</v>
      </c>
      <c r="F132" s="100">
        <v>-5.2961001444390976E-2</v>
      </c>
      <c r="G132" s="86">
        <v>0.452896806291125</v>
      </c>
      <c r="H132" s="100">
        <v>0.28695233509870005</v>
      </c>
      <c r="I132" s="20">
        <v>-6.68016194331984E-2</v>
      </c>
      <c r="J132" s="86">
        <v>0.63359319631467059</v>
      </c>
      <c r="K132" s="101">
        <v>0.73984914138982505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7482.75</v>
      </c>
      <c r="D134" s="90">
        <v>6889</v>
      </c>
      <c r="E134" s="90">
        <v>6889</v>
      </c>
      <c r="F134" s="91">
        <v>-593.75</v>
      </c>
      <c r="G134" s="90">
        <v>4189</v>
      </c>
      <c r="H134" s="91">
        <v>2700</v>
      </c>
      <c r="I134" s="21"/>
      <c r="J134" s="92"/>
      <c r="K134" s="93">
        <v>6889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1.5147267206477733</v>
      </c>
      <c r="D135" s="105">
        <v>1.4943600867678959</v>
      </c>
      <c r="E135" s="105">
        <v>1.4943600867678959</v>
      </c>
      <c r="F135" s="106">
        <v>-2.0366633879877361E-2</v>
      </c>
      <c r="G135" s="105">
        <v>1.4844082211197731</v>
      </c>
      <c r="H135" s="106">
        <v>9.9518656481227818E-3</v>
      </c>
      <c r="I135" s="21"/>
      <c r="J135" s="92"/>
      <c r="K135" s="107">
        <v>1.4943600867678959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69.767970040485835</v>
      </c>
      <c r="D137" s="105">
        <v>67.757310195227717</v>
      </c>
      <c r="E137" s="105">
        <v>67.757310195227717</v>
      </c>
      <c r="F137" s="106">
        <v>-2.0106598452581181</v>
      </c>
      <c r="G137" s="105">
        <v>67.523536498936934</v>
      </c>
      <c r="H137" s="106">
        <v>0.2337736962907826</v>
      </c>
      <c r="I137" s="21">
        <v>-2.8819239603665503E-2</v>
      </c>
      <c r="J137" s="92">
        <v>3.4621068209965689E-3</v>
      </c>
      <c r="K137" s="107">
        <v>67.757310195227774</v>
      </c>
      <c r="L137" s="106">
        <v>-5.6843418860808015E-14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55.312754293050872</v>
      </c>
      <c r="D138" s="108">
        <v>50.130187770823269</v>
      </c>
      <c r="E138" s="108">
        <v>50.130187770823269</v>
      </c>
      <c r="F138" s="109">
        <v>-5.1825665222276029</v>
      </c>
      <c r="G138" s="108">
        <v>30.581194029850749</v>
      </c>
      <c r="H138" s="109">
        <v>19.54899374097252</v>
      </c>
      <c r="I138" s="20">
        <v>-9.369568716050547E-2</v>
      </c>
      <c r="J138" s="86">
        <v>0.63924887046236534</v>
      </c>
      <c r="K138" s="110">
        <v>50.130187770823305</v>
      </c>
      <c r="L138" s="109">
        <v>-3.5527136788005009E-14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101.34046041803668</v>
      </c>
      <c r="D139" s="113">
        <v>88.653036876355714</v>
      </c>
      <c r="E139" s="113">
        <v>88.653036876355714</v>
      </c>
      <c r="F139" s="119">
        <v>-12.687423541680971</v>
      </c>
      <c r="G139" s="113">
        <v>100.38556697377747</v>
      </c>
      <c r="H139" s="119">
        <v>-11.732530097421758</v>
      </c>
      <c r="I139" s="25">
        <v>-0.12519603216074249</v>
      </c>
      <c r="J139" s="120">
        <v>-0.11687467084273684</v>
      </c>
      <c r="K139" s="115">
        <v>88.653036876355742</v>
      </c>
      <c r="L139" s="119">
        <v>-2.8421709430404007E-14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605679.26600664714</v>
      </c>
      <c r="D140" s="84">
        <v>476676.75000000012</v>
      </c>
      <c r="E140" s="84">
        <v>476676.75000000012</v>
      </c>
      <c r="F140" s="118">
        <v>-129002.51600664698</v>
      </c>
      <c r="G140" s="84">
        <v>323225.49</v>
      </c>
      <c r="H140" s="118">
        <v>153451.26000000013</v>
      </c>
      <c r="I140" s="20">
        <v>-0.21298816592680136</v>
      </c>
      <c r="J140" s="86">
        <v>0.47474987198565355</v>
      </c>
      <c r="K140" s="87">
        <v>476676.75</v>
      </c>
      <c r="L140" s="118">
        <v>1.8917489796876907E-10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394196.37520000001</v>
      </c>
      <c r="D141" s="90">
        <v>324581.94000000012</v>
      </c>
      <c r="E141" s="90">
        <v>324581.94000000012</v>
      </c>
      <c r="F141" s="91">
        <v>-69614.435199999891</v>
      </c>
      <c r="G141" s="90">
        <v>199306.71</v>
      </c>
      <c r="H141" s="91">
        <v>125275.23000000013</v>
      </c>
      <c r="I141" s="21">
        <v>-0.17659836462139011</v>
      </c>
      <c r="J141" s="92">
        <v>0.62855500449533341</v>
      </c>
      <c r="K141" s="93">
        <v>324581.94</v>
      </c>
      <c r="L141" s="91">
        <v>1.1641532182693481E-10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116368.13268899999</v>
      </c>
      <c r="D142" s="90">
        <v>86832.23</v>
      </c>
      <c r="E142" s="90">
        <v>86832.23</v>
      </c>
      <c r="F142" s="91">
        <v>-29535.902688999995</v>
      </c>
      <c r="G142" s="90">
        <v>71104.670000000013</v>
      </c>
      <c r="H142" s="91">
        <v>15727.559999999983</v>
      </c>
      <c r="I142" s="21">
        <v>-0.25381435627171456</v>
      </c>
      <c r="J142" s="92">
        <v>0.22118884737106548</v>
      </c>
      <c r="K142" s="93">
        <v>86832.23000000001</v>
      </c>
      <c r="L142" s="91">
        <v>-1.4551915228366852E-11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95114.758117647114</v>
      </c>
      <c r="D143" s="90">
        <v>65262.580000000016</v>
      </c>
      <c r="E143" s="90">
        <v>65262.580000000016</v>
      </c>
      <c r="F143" s="91">
        <v>-29852.178117647098</v>
      </c>
      <c r="G143" s="90">
        <v>52814.11</v>
      </c>
      <c r="H143" s="91">
        <v>12448.470000000016</v>
      </c>
      <c r="I143" s="21">
        <v>-0.3138543240652838</v>
      </c>
      <c r="J143" s="92">
        <v>0.23570348908653416</v>
      </c>
      <c r="K143" s="93">
        <v>65262.579999999929</v>
      </c>
      <c r="L143" s="91">
        <v>8.7311491370201111E-11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6030</v>
      </c>
      <c r="D145" s="90">
        <v>6030</v>
      </c>
      <c r="E145" s="90">
        <v>6030</v>
      </c>
      <c r="F145" s="91">
        <v>0</v>
      </c>
      <c r="G145" s="90">
        <v>6030</v>
      </c>
      <c r="H145" s="91">
        <v>0</v>
      </c>
      <c r="I145" s="96"/>
      <c r="J145" s="97"/>
      <c r="K145" s="93">
        <v>6030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4956</v>
      </c>
      <c r="D146" s="90">
        <v>4417</v>
      </c>
      <c r="E146" s="90">
        <v>4417</v>
      </c>
      <c r="F146" s="91">
        <v>-539</v>
      </c>
      <c r="G146" s="90">
        <v>2831</v>
      </c>
      <c r="H146" s="91">
        <v>1586</v>
      </c>
      <c r="I146" s="96"/>
      <c r="J146" s="97"/>
      <c r="K146" s="93">
        <v>4417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0.8218905472636816</v>
      </c>
      <c r="D147" s="86">
        <v>0.73250414593698177</v>
      </c>
      <c r="E147" s="86">
        <v>0.73250414593698177</v>
      </c>
      <c r="F147" s="100">
        <v>-8.9386401326699838E-2</v>
      </c>
      <c r="G147" s="86">
        <v>0.46948590381426203</v>
      </c>
      <c r="H147" s="100">
        <v>0.26301824212271974</v>
      </c>
      <c r="I147" s="20">
        <v>-0.10875706214689262</v>
      </c>
      <c r="J147" s="86">
        <v>0.56022606852702217</v>
      </c>
      <c r="K147" s="101">
        <v>0.73250414593698177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6860.01</v>
      </c>
      <c r="D149" s="90">
        <v>5896</v>
      </c>
      <c r="E149" s="90">
        <v>5896</v>
      </c>
      <c r="F149" s="91">
        <v>-964.01000000000022</v>
      </c>
      <c r="G149" s="90">
        <v>4081</v>
      </c>
      <c r="H149" s="91">
        <v>1815</v>
      </c>
      <c r="I149" s="21"/>
      <c r="J149" s="92"/>
      <c r="K149" s="93">
        <v>5896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1.384182808716707</v>
      </c>
      <c r="D150" s="105">
        <v>1.3348426533846502</v>
      </c>
      <c r="E150" s="105">
        <v>1.3348426533846502</v>
      </c>
      <c r="F150" s="106">
        <v>-4.9340155332056712E-2</v>
      </c>
      <c r="G150" s="105">
        <v>1.4415400918403392</v>
      </c>
      <c r="H150" s="106">
        <v>-0.10669743845568891</v>
      </c>
      <c r="I150" s="21"/>
      <c r="J150" s="92"/>
      <c r="K150" s="107">
        <v>1.3348426533846502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79.539220177562555</v>
      </c>
      <c r="D152" s="105">
        <v>73.484704550599986</v>
      </c>
      <c r="E152" s="105">
        <v>73.484704550599986</v>
      </c>
      <c r="F152" s="106">
        <v>-6.0545156269625693</v>
      </c>
      <c r="G152" s="105">
        <v>70.401522430236668</v>
      </c>
      <c r="H152" s="106">
        <v>3.0831821203633183</v>
      </c>
      <c r="I152" s="21">
        <v>-7.611987662748676E-2</v>
      </c>
      <c r="J152" s="92">
        <v>4.3794253503800951E-2</v>
      </c>
      <c r="K152" s="107">
        <v>73.484704550599957</v>
      </c>
      <c r="L152" s="106">
        <v>2.8421709430404007E-14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65.372533200663355</v>
      </c>
      <c r="D153" s="108">
        <v>53.827850746268673</v>
      </c>
      <c r="E153" s="108">
        <v>53.827850746268673</v>
      </c>
      <c r="F153" s="109">
        <v>-11.544682454394682</v>
      </c>
      <c r="G153" s="108">
        <v>33.0525223880597</v>
      </c>
      <c r="H153" s="109">
        <v>20.775328358208974</v>
      </c>
      <c r="I153" s="20">
        <v>-0.17659836462139022</v>
      </c>
      <c r="J153" s="86">
        <v>0.62855500449533341</v>
      </c>
      <c r="K153" s="110">
        <v>53.827850746268659</v>
      </c>
      <c r="L153" s="109">
        <v>1.4210854715202004E-14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122.21131275356076</v>
      </c>
      <c r="D154" s="113">
        <v>107.91866651573469</v>
      </c>
      <c r="E154" s="113">
        <v>107.91866651573469</v>
      </c>
      <c r="F154" s="119">
        <v>-14.292646237826077</v>
      </c>
      <c r="G154" s="113">
        <v>114.17361003179089</v>
      </c>
      <c r="H154" s="119">
        <v>-6.2549435160562012</v>
      </c>
      <c r="I154" s="25">
        <v>-0.11695027175305128</v>
      </c>
      <c r="J154" s="120">
        <v>-5.4784494545758511E-2</v>
      </c>
      <c r="K154" s="115">
        <v>107.91866651573466</v>
      </c>
      <c r="L154" s="119">
        <v>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538486.90975109651</v>
      </c>
      <c r="D155" s="84">
        <v>402061.12999999989</v>
      </c>
      <c r="E155" s="84">
        <v>402061.12999999989</v>
      </c>
      <c r="F155" s="118">
        <v>-136425.77975109659</v>
      </c>
      <c r="G155" s="84">
        <v>234879.40999999997</v>
      </c>
      <c r="H155" s="118">
        <v>167181.71999999991</v>
      </c>
      <c r="I155" s="20">
        <v>-0.25335022501133109</v>
      </c>
      <c r="J155" s="86">
        <v>0.71177682198707815</v>
      </c>
      <c r="K155" s="87">
        <v>402061.12999999989</v>
      </c>
      <c r="L155" s="118">
        <v>-7.2759576141834259E-12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344674.69839999999</v>
      </c>
      <c r="D156" s="90">
        <v>282442.92999999988</v>
      </c>
      <c r="E156" s="90">
        <v>282442.92999999988</v>
      </c>
      <c r="F156" s="91">
        <v>-62231.768400000117</v>
      </c>
      <c r="G156" s="90">
        <v>135013.24</v>
      </c>
      <c r="H156" s="91">
        <v>147429.68999999989</v>
      </c>
      <c r="I156" s="21">
        <v>-0.18055218061808309</v>
      </c>
      <c r="J156" s="92">
        <v>1.0919646843524378</v>
      </c>
      <c r="K156" s="93">
        <v>282442.92999999988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122477.34160992</v>
      </c>
      <c r="D157" s="90">
        <v>88017.94</v>
      </c>
      <c r="E157" s="90">
        <v>88017.94</v>
      </c>
      <c r="F157" s="91">
        <v>-34459.401609919994</v>
      </c>
      <c r="G157" s="90">
        <v>39609.43</v>
      </c>
      <c r="H157" s="91">
        <v>48408.51</v>
      </c>
      <c r="I157" s="21">
        <v>-0.2813532785490257</v>
      </c>
      <c r="J157" s="92">
        <v>1.2221460899588812</v>
      </c>
      <c r="K157" s="93">
        <v>88017.940000000031</v>
      </c>
      <c r="L157" s="91">
        <v>-2.9103830456733704E-11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71334.869741176502</v>
      </c>
      <c r="D158" s="90">
        <v>31600.260000000031</v>
      </c>
      <c r="E158" s="90">
        <v>31600.260000000031</v>
      </c>
      <c r="F158" s="91">
        <v>-39734.609741176471</v>
      </c>
      <c r="G158" s="90">
        <v>60256.74</v>
      </c>
      <c r="H158" s="91">
        <v>-28656.479999999967</v>
      </c>
      <c r="I158" s="21">
        <v>-0.55701524212976206</v>
      </c>
      <c r="J158" s="92">
        <v>-0.47557302303443516</v>
      </c>
      <c r="K158" s="93">
        <v>31600.260000000009</v>
      </c>
      <c r="L158" s="91">
        <v>2.1827872842550278E-11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6231</v>
      </c>
      <c r="D160" s="90">
        <v>6231</v>
      </c>
      <c r="E160" s="90">
        <v>6231</v>
      </c>
      <c r="F160" s="91">
        <v>0</v>
      </c>
      <c r="G160" s="90">
        <v>6231</v>
      </c>
      <c r="H160" s="91">
        <v>0</v>
      </c>
      <c r="I160" s="96"/>
      <c r="J160" s="97"/>
      <c r="K160" s="93">
        <v>6231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4696</v>
      </c>
      <c r="D161" s="90">
        <v>4022</v>
      </c>
      <c r="E161" s="90">
        <v>4022</v>
      </c>
      <c r="F161" s="91">
        <v>-674</v>
      </c>
      <c r="G161" s="90">
        <v>1863</v>
      </c>
      <c r="H161" s="91">
        <v>2159</v>
      </c>
      <c r="I161" s="96"/>
      <c r="J161" s="97"/>
      <c r="K161" s="93">
        <v>4022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0.7536510993419997</v>
      </c>
      <c r="D162" s="86">
        <v>0.64548226608891024</v>
      </c>
      <c r="E162" s="86">
        <v>0.64548226608891024</v>
      </c>
      <c r="F162" s="100">
        <v>-0.10816883325308946</v>
      </c>
      <c r="G162" s="86">
        <v>0.29898892633606161</v>
      </c>
      <c r="H162" s="100">
        <v>0.34649333975284863</v>
      </c>
      <c r="I162" s="20">
        <v>-0.14352640545144812</v>
      </c>
      <c r="J162" s="86">
        <v>1.1588835212023616</v>
      </c>
      <c r="K162" s="101">
        <v>0.64548226608891024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6708.04</v>
      </c>
      <c r="D164" s="90">
        <v>5913</v>
      </c>
      <c r="E164" s="90">
        <v>5913</v>
      </c>
      <c r="F164" s="91">
        <v>-795.04</v>
      </c>
      <c r="G164" s="90">
        <v>2637</v>
      </c>
      <c r="H164" s="91">
        <v>3276</v>
      </c>
      <c r="I164" s="21"/>
      <c r="J164" s="92"/>
      <c r="K164" s="93">
        <v>5913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1.428458262350937</v>
      </c>
      <c r="D165" s="105">
        <v>1.4701640974639483</v>
      </c>
      <c r="E165" s="105">
        <v>1.4701640974639483</v>
      </c>
      <c r="F165" s="106">
        <v>4.1705835113011291E-2</v>
      </c>
      <c r="G165" s="105">
        <v>1.4154589371980677</v>
      </c>
      <c r="H165" s="106">
        <v>5.470516026588057E-2</v>
      </c>
      <c r="I165" s="21"/>
      <c r="J165" s="92"/>
      <c r="K165" s="107">
        <v>1.4701640974639483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73.397508177172057</v>
      </c>
      <c r="D167" s="105">
        <v>70.22449776230728</v>
      </c>
      <c r="E167" s="105">
        <v>70.22449776230728</v>
      </c>
      <c r="F167" s="106">
        <v>-3.1730104148647769</v>
      </c>
      <c r="G167" s="105">
        <v>72.470874932903911</v>
      </c>
      <c r="H167" s="106">
        <v>-2.2463771705966309</v>
      </c>
      <c r="I167" s="21">
        <v>-4.3230492337771764E-2</v>
      </c>
      <c r="J167" s="92">
        <v>-3.099696495559634E-2</v>
      </c>
      <c r="K167" s="107">
        <v>70.22449776230728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55.316112726689134</v>
      </c>
      <c r="D168" s="108">
        <v>45.328667950569709</v>
      </c>
      <c r="E168" s="108">
        <v>45.328667950569709</v>
      </c>
      <c r="F168" s="109">
        <v>-9.9874447761194247</v>
      </c>
      <c r="G168" s="108">
        <v>21.667989086823944</v>
      </c>
      <c r="H168" s="109">
        <v>23.660678863745765</v>
      </c>
      <c r="I168" s="20">
        <v>-0.1805521806180832</v>
      </c>
      <c r="J168" s="86">
        <v>1.0919646843524373</v>
      </c>
      <c r="K168" s="110">
        <v>45.328667950569709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114.66927379708189</v>
      </c>
      <c r="D169" s="113">
        <v>99.965472401790123</v>
      </c>
      <c r="E169" s="113">
        <v>99.965472401790123</v>
      </c>
      <c r="F169" s="119">
        <v>-14.703801395291762</v>
      </c>
      <c r="G169" s="113">
        <v>126.07590445517981</v>
      </c>
      <c r="H169" s="119">
        <v>-26.110432053389687</v>
      </c>
      <c r="I169" s="25">
        <v>-0.12822791065470185</v>
      </c>
      <c r="J169" s="120">
        <v>-0.20710089026307155</v>
      </c>
      <c r="K169" s="115">
        <v>99.965472401790123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559476.41918219184</v>
      </c>
      <c r="D170" s="84">
        <v>348107.35497264442</v>
      </c>
      <c r="E170" s="84">
        <v>362743.78194997256</v>
      </c>
      <c r="F170" s="118">
        <v>-196732.63723221928</v>
      </c>
      <c r="G170" s="84">
        <v>9083.07</v>
      </c>
      <c r="H170" s="118">
        <v>353660.71194997255</v>
      </c>
      <c r="I170" s="20">
        <v>-0.35163704936803397</v>
      </c>
      <c r="J170" s="86">
        <v>38.936253045498113</v>
      </c>
      <c r="K170" s="87">
        <v>379755.70500000002</v>
      </c>
      <c r="L170" s="118">
        <v>-17011.923050027508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347880.94209999999</v>
      </c>
      <c r="D171" s="90">
        <v>225225.12300845579</v>
      </c>
      <c r="E171" s="90">
        <v>228880.63342056074</v>
      </c>
      <c r="F171" s="91">
        <v>-119000.30867943924</v>
      </c>
      <c r="G171" s="90">
        <v>631.17999999999995</v>
      </c>
      <c r="H171" s="91">
        <v>228249.45342056075</v>
      </c>
      <c r="I171" s="21">
        <v>-0.34207193978804407</v>
      </c>
      <c r="J171" s="92">
        <v>361.62339335935985</v>
      </c>
      <c r="K171" s="93">
        <v>255559.307</v>
      </c>
      <c r="L171" s="91">
        <v>-26678.673579439259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114681.92755278002</v>
      </c>
      <c r="D172" s="90">
        <v>67231.970156287833</v>
      </c>
      <c r="E172" s="90">
        <v>74291.274999999994</v>
      </c>
      <c r="F172" s="91">
        <v>-40390.652552780026</v>
      </c>
      <c r="G172" s="90">
        <v>17.14</v>
      </c>
      <c r="H172" s="91">
        <v>74274.134999999995</v>
      </c>
      <c r="I172" s="21">
        <v>-0.35219718934520916</v>
      </c>
      <c r="J172" s="92">
        <v>4333.3801050175025</v>
      </c>
      <c r="K172" s="93">
        <v>74489.54800000001</v>
      </c>
      <c r="L172" s="91">
        <v>-198.2730000000156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96913.549529411801</v>
      </c>
      <c r="D173" s="90">
        <v>55650.261807900795</v>
      </c>
      <c r="E173" s="90">
        <v>59571.873529411794</v>
      </c>
      <c r="F173" s="91">
        <v>-37341.676000000007</v>
      </c>
      <c r="G173" s="90">
        <v>8434.75</v>
      </c>
      <c r="H173" s="91">
        <v>51137.123529411794</v>
      </c>
      <c r="I173" s="21">
        <v>-0.38530913562986746</v>
      </c>
      <c r="J173" s="92">
        <v>6.0626721040234495</v>
      </c>
      <c r="K173" s="93">
        <v>49706.850000000028</v>
      </c>
      <c r="L173" s="91">
        <v>9865.0235294117665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6030</v>
      </c>
      <c r="D175" s="90">
        <v>6030</v>
      </c>
      <c r="E175" s="90">
        <v>6030</v>
      </c>
      <c r="F175" s="91">
        <v>0</v>
      </c>
      <c r="G175" s="90">
        <v>6030</v>
      </c>
      <c r="H175" s="91">
        <v>0</v>
      </c>
      <c r="I175" s="96"/>
      <c r="J175" s="97"/>
      <c r="K175" s="93">
        <v>6030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4639</v>
      </c>
      <c r="D176" s="90">
        <v>3222</v>
      </c>
      <c r="E176" s="90">
        <v>3313</v>
      </c>
      <c r="F176" s="91">
        <v>-1326</v>
      </c>
      <c r="G176" s="90">
        <v>0</v>
      </c>
      <c r="H176" s="91">
        <v>3313</v>
      </c>
      <c r="I176" s="96"/>
      <c r="J176" s="97"/>
      <c r="K176" s="93">
        <v>3655</v>
      </c>
      <c r="L176" s="91">
        <v>-342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0.76932006633499173</v>
      </c>
      <c r="D177" s="86">
        <v>0.53432835820895519</v>
      </c>
      <c r="E177" s="86">
        <v>0.54941956882255394</v>
      </c>
      <c r="F177" s="100">
        <v>-0.21990049751243779</v>
      </c>
      <c r="G177" s="86">
        <v>0</v>
      </c>
      <c r="H177" s="100">
        <v>0.54941956882255394</v>
      </c>
      <c r="I177" s="20">
        <v>-0.2858374649708989</v>
      </c>
      <c r="J177" s="86">
        <v>0</v>
      </c>
      <c r="K177" s="101">
        <v>0.60613598673300162</v>
      </c>
      <c r="L177" s="100">
        <v>-5.6716417910447681E-2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6057.57</v>
      </c>
      <c r="D179" s="90">
        <v>4297</v>
      </c>
      <c r="E179" s="90">
        <v>4591.7</v>
      </c>
      <c r="F179" s="91">
        <v>-1465.87</v>
      </c>
      <c r="G179" s="90">
        <v>0</v>
      </c>
      <c r="H179" s="91">
        <v>4591.7</v>
      </c>
      <c r="I179" s="21"/>
      <c r="J179" s="92"/>
      <c r="K179" s="93">
        <v>5017.4000000000005</v>
      </c>
      <c r="L179" s="91">
        <v>-425.70000000000073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1.3057921965940935</v>
      </c>
      <c r="D180" s="105">
        <v>1.3336436995654872</v>
      </c>
      <c r="E180" s="105">
        <v>1.3859643827346815</v>
      </c>
      <c r="F180" s="106">
        <v>8.0172186140587964E-2</v>
      </c>
      <c r="G180" s="105">
        <v>0</v>
      </c>
      <c r="H180" s="106">
        <v>1.3859643827346815</v>
      </c>
      <c r="I180" s="21"/>
      <c r="J180" s="92"/>
      <c r="K180" s="107">
        <v>1.3727496580027361</v>
      </c>
      <c r="L180" s="106">
        <v>1.3214724731945404E-2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74.990502716102611</v>
      </c>
      <c r="D182" s="105">
        <v>69.902272814542457</v>
      </c>
      <c r="E182" s="105">
        <v>69.085612260960076</v>
      </c>
      <c r="F182" s="106">
        <v>-5.9048904551425352</v>
      </c>
      <c r="G182" s="105">
        <v>0</v>
      </c>
      <c r="H182" s="106">
        <v>69.085612260960076</v>
      </c>
      <c r="I182" s="21">
        <v>-7.8741843850509197E-2</v>
      </c>
      <c r="J182" s="92">
        <v>0</v>
      </c>
      <c r="K182" s="107">
        <v>69.920467031463744</v>
      </c>
      <c r="L182" s="106">
        <v>-0.83485477050366796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57.69169852404643</v>
      </c>
      <c r="D183" s="108">
        <v>37.350766668068957</v>
      </c>
      <c r="E183" s="108">
        <v>37.956987300258831</v>
      </c>
      <c r="F183" s="109">
        <v>-19.734711223787599</v>
      </c>
      <c r="G183" s="108">
        <v>0.10467330016583747</v>
      </c>
      <c r="H183" s="109">
        <v>37.852314000092996</v>
      </c>
      <c r="I183" s="20">
        <v>-0.34207193978804407</v>
      </c>
      <c r="J183" s="86">
        <v>361.62339335935991</v>
      </c>
      <c r="K183" s="110">
        <v>42.381311276948594</v>
      </c>
      <c r="L183" s="109">
        <v>-4.4243239766897631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120.60280646307218</v>
      </c>
      <c r="D184" s="113">
        <v>108.04076814793433</v>
      </c>
      <c r="E184" s="113">
        <v>109.49102986718158</v>
      </c>
      <c r="F184" s="119">
        <v>-11.111776595890603</v>
      </c>
      <c r="G184" s="113">
        <v>0</v>
      </c>
      <c r="H184" s="119">
        <v>109.49102986718158</v>
      </c>
      <c r="I184" s="25">
        <v>-9.2135306978059051E-2</v>
      </c>
      <c r="J184" s="120">
        <v>0</v>
      </c>
      <c r="K184" s="115">
        <v>103.90032968536252</v>
      </c>
      <c r="L184" s="119">
        <v>5.5907001818190594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444394.50730211765</v>
      </c>
      <c r="D185" s="84">
        <v>136055.91993507685</v>
      </c>
      <c r="E185" s="84">
        <v>170984.6176470588</v>
      </c>
      <c r="F185" s="118">
        <v>-273409.8896550588</v>
      </c>
      <c r="G185" s="84">
        <v>919.55</v>
      </c>
      <c r="H185" s="118">
        <v>170065.06764705881</v>
      </c>
      <c r="I185" s="20">
        <v>-0.61524137936561751</v>
      </c>
      <c r="J185" s="86">
        <v>184.94379603834355</v>
      </c>
      <c r="K185" s="87">
        <v>312644.74435294111</v>
      </c>
      <c r="L185" s="118">
        <v>-141660.12670588231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311235.60840000003</v>
      </c>
      <c r="D186" s="90">
        <v>118933.86951490877</v>
      </c>
      <c r="E186" s="90">
        <v>131864.80000000002</v>
      </c>
      <c r="F186" s="91">
        <v>-179370.80840000001</v>
      </c>
      <c r="G186" s="90">
        <v>-601.59</v>
      </c>
      <c r="H186" s="91">
        <v>132466.39000000001</v>
      </c>
      <c r="I186" s="21">
        <v>-0.57631840174750382</v>
      </c>
      <c r="J186" s="92">
        <v>-220.19380308848221</v>
      </c>
      <c r="K186" s="93">
        <v>222011.46</v>
      </c>
      <c r="L186" s="91">
        <v>-90146.659999999974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85257.297008000009</v>
      </c>
      <c r="D187" s="90">
        <v>11829.613445378152</v>
      </c>
      <c r="E187" s="90">
        <v>24280.55</v>
      </c>
      <c r="F187" s="91">
        <v>-60976.747008000006</v>
      </c>
      <c r="G187" s="90">
        <v>11.42</v>
      </c>
      <c r="H187" s="91">
        <v>24269.13</v>
      </c>
      <c r="I187" s="21">
        <v>-0.71520854106221943</v>
      </c>
      <c r="J187" s="92">
        <v>2125.1427320490366</v>
      </c>
      <c r="K187" s="93">
        <v>56995.552000000003</v>
      </c>
      <c r="L187" s="91">
        <v>-32715.002000000004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47901.601894117601</v>
      </c>
      <c r="D188" s="90">
        <v>5292.4369747899163</v>
      </c>
      <c r="E188" s="90">
        <v>14839.267647058801</v>
      </c>
      <c r="F188" s="91">
        <v>-33062.334247058796</v>
      </c>
      <c r="G188" s="90">
        <v>1509.72</v>
      </c>
      <c r="H188" s="91">
        <v>13329.547647058802</v>
      </c>
      <c r="I188" s="21">
        <v>-0.69021354066906293</v>
      </c>
      <c r="J188" s="92">
        <v>8.8291521918361031</v>
      </c>
      <c r="K188" s="93">
        <v>33637.732352941137</v>
      </c>
      <c r="L188" s="91">
        <v>-18798.464705882336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6231</v>
      </c>
      <c r="D190" s="90">
        <v>6231</v>
      </c>
      <c r="E190" s="90">
        <v>6231</v>
      </c>
      <c r="F190" s="91">
        <v>0</v>
      </c>
      <c r="G190" s="90">
        <v>6231</v>
      </c>
      <c r="H190" s="91">
        <v>0</v>
      </c>
      <c r="I190" s="96"/>
      <c r="J190" s="97"/>
      <c r="K190" s="93">
        <v>6231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4162</v>
      </c>
      <c r="D191" s="90">
        <v>1686</v>
      </c>
      <c r="E191" s="90">
        <v>1945</v>
      </c>
      <c r="F191" s="91">
        <v>-2217</v>
      </c>
      <c r="G191" s="90">
        <v>0</v>
      </c>
      <c r="H191" s="91">
        <v>1945</v>
      </c>
      <c r="I191" s="96"/>
      <c r="J191" s="97"/>
      <c r="K191" s="93">
        <v>3155</v>
      </c>
      <c r="L191" s="91">
        <v>-1210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0.66795056973198519</v>
      </c>
      <c r="D192" s="86">
        <v>0.27058257101588828</v>
      </c>
      <c r="E192" s="86">
        <v>0.31214893275557698</v>
      </c>
      <c r="F192" s="100">
        <v>-0.35580163697640821</v>
      </c>
      <c r="G192" s="86">
        <v>0</v>
      </c>
      <c r="H192" s="100">
        <v>0.31214893275557698</v>
      </c>
      <c r="I192" s="20">
        <v>-0.53267659778952425</v>
      </c>
      <c r="J192" s="86">
        <v>0</v>
      </c>
      <c r="K192" s="101">
        <v>0.50633927138501045</v>
      </c>
      <c r="L192" s="100">
        <v>-0.19419033862943347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6049.6</v>
      </c>
      <c r="D194" s="90">
        <v>2545</v>
      </c>
      <c r="E194" s="90">
        <v>3027.5</v>
      </c>
      <c r="F194" s="91">
        <v>-3022.1000000000004</v>
      </c>
      <c r="G194" s="90">
        <v>0</v>
      </c>
      <c r="H194" s="91">
        <v>3027.5</v>
      </c>
      <c r="I194" s="21"/>
      <c r="J194" s="92"/>
      <c r="K194" s="93">
        <v>4737.6000000000004</v>
      </c>
      <c r="L194" s="91">
        <v>-1710.1000000000004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1.4535319557904853</v>
      </c>
      <c r="D195" s="105">
        <v>1.5094899169632265</v>
      </c>
      <c r="E195" s="105">
        <v>1.5565552699228791</v>
      </c>
      <c r="F195" s="106">
        <v>0.10302331413239374</v>
      </c>
      <c r="G195" s="105">
        <v>0</v>
      </c>
      <c r="H195" s="106">
        <v>1.5565552699228791</v>
      </c>
      <c r="I195" s="21"/>
      <c r="J195" s="92"/>
      <c r="K195" s="107">
        <v>1.5016164817749604</v>
      </c>
      <c r="L195" s="106">
        <v>5.4938788147918638E-2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74.780299951946191</v>
      </c>
      <c r="D197" s="105">
        <v>70.542034113231779</v>
      </c>
      <c r="E197" s="105">
        <v>67.796812339331623</v>
      </c>
      <c r="F197" s="106">
        <v>-6.9834876126145673</v>
      </c>
      <c r="G197" s="105">
        <v>0</v>
      </c>
      <c r="H197" s="106">
        <v>67.796812339331623</v>
      </c>
      <c r="I197" s="21">
        <v>-9.338672908643264E-2</v>
      </c>
      <c r="J197" s="92">
        <v>0</v>
      </c>
      <c r="K197" s="107">
        <v>70.368133122028524</v>
      </c>
      <c r="L197" s="106">
        <v>-2.5713207826969011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49.949543957631207</v>
      </c>
      <c r="D198" s="108">
        <v>19.087444955048753</v>
      </c>
      <c r="E198" s="108">
        <v>21.162702615952497</v>
      </c>
      <c r="F198" s="109">
        <v>-28.786841341678709</v>
      </c>
      <c r="G198" s="108">
        <v>-9.6547905633124709E-2</v>
      </c>
      <c r="H198" s="109">
        <v>21.259250521585621</v>
      </c>
      <c r="I198" s="20">
        <v>-0.57631840174750393</v>
      </c>
      <c r="J198" s="86">
        <v>-220.19380308848218</v>
      </c>
      <c r="K198" s="110">
        <v>35.630149253731339</v>
      </c>
      <c r="L198" s="109">
        <v>-14.467446637778842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106.774268933714</v>
      </c>
      <c r="D199" s="113">
        <v>80.697461408705124</v>
      </c>
      <c r="E199" s="113">
        <v>87.909829124451818</v>
      </c>
      <c r="F199" s="119">
        <v>-18.86443980926218</v>
      </c>
      <c r="G199" s="113">
        <v>0</v>
      </c>
      <c r="H199" s="119">
        <v>87.909829124451818</v>
      </c>
      <c r="I199" s="25">
        <v>-0.17667589764509006</v>
      </c>
      <c r="J199" s="120">
        <v>0</v>
      </c>
      <c r="K199" s="115">
        <v>99.095006134054231</v>
      </c>
      <c r="L199" s="119">
        <v>-11.185177009602413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3100482.0957645187</v>
      </c>
      <c r="D200" s="84">
        <v>2139301.764907721</v>
      </c>
      <c r="E200" s="84">
        <v>2188866.8895970313</v>
      </c>
      <c r="F200" s="118">
        <v>-911615.20616748789</v>
      </c>
      <c r="G200" s="84">
        <v>2276897.7199999997</v>
      </c>
      <c r="H200" s="118">
        <v>-88030.830402968451</v>
      </c>
      <c r="I200" s="20">
        <v>-0.2940236963189754</v>
      </c>
      <c r="J200" s="86">
        <v>-3.8662619594071357E-2</v>
      </c>
      <c r="K200" s="87">
        <v>2347538.9393529408</v>
      </c>
      <c r="L200" s="118">
        <v>-158672.04975590968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2066018.4584999999</v>
      </c>
      <c r="D201" s="90">
        <v>1525803.4025233642</v>
      </c>
      <c r="E201" s="90">
        <v>1542389.8434205605</v>
      </c>
      <c r="F201" s="91">
        <v>-523628.61507943948</v>
      </c>
      <c r="G201" s="90">
        <v>1431340.04</v>
      </c>
      <c r="H201" s="91">
        <v>111049.80342056043</v>
      </c>
      <c r="I201" s="21">
        <v>-0.25344817851221513</v>
      </c>
      <c r="J201" s="92">
        <v>7.7584501458200172E-2</v>
      </c>
      <c r="K201" s="93">
        <v>1659215.1769999997</v>
      </c>
      <c r="L201" s="91">
        <v>-116825.3335794392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633884.05491746007</v>
      </c>
      <c r="D202" s="90">
        <v>377200.06360166596</v>
      </c>
      <c r="E202" s="90">
        <v>396710.30499999999</v>
      </c>
      <c r="F202" s="91">
        <v>-237173.74991746008</v>
      </c>
      <c r="G202" s="90">
        <v>418922.10999999993</v>
      </c>
      <c r="H202" s="91">
        <v>-22211.804999999935</v>
      </c>
      <c r="I202" s="21">
        <v>-0.37415951399557323</v>
      </c>
      <c r="J202" s="92">
        <v>-5.3021324178854967E-2</v>
      </c>
      <c r="K202" s="93">
        <v>429623.58</v>
      </c>
      <c r="L202" s="91">
        <v>-32913.275000000023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400579.58234705892</v>
      </c>
      <c r="D203" s="90">
        <v>236298.29878269084</v>
      </c>
      <c r="E203" s="90">
        <v>249766.74117647071</v>
      </c>
      <c r="F203" s="91">
        <v>-150812.84117058822</v>
      </c>
      <c r="G203" s="90">
        <v>426635.57000000007</v>
      </c>
      <c r="H203" s="91">
        <v>-176868.82882352936</v>
      </c>
      <c r="I203" s="21">
        <v>-0.37648659047211541</v>
      </c>
      <c r="J203" s="92">
        <v>-0.41456653232999141</v>
      </c>
      <c r="K203" s="93">
        <v>258700.18235294116</v>
      </c>
      <c r="L203" s="91">
        <v>-8933.4411764704564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73365</v>
      </c>
      <c r="D205" s="90">
        <v>73365</v>
      </c>
      <c r="E205" s="90">
        <v>73365</v>
      </c>
      <c r="F205" s="91">
        <v>0</v>
      </c>
      <c r="G205" s="90">
        <v>73566</v>
      </c>
      <c r="H205" s="91">
        <v>-201</v>
      </c>
      <c r="I205" s="96"/>
      <c r="J205" s="97"/>
      <c r="K205" s="93">
        <v>73365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28057</v>
      </c>
      <c r="D206" s="90">
        <v>22232</v>
      </c>
      <c r="E206" s="90">
        <v>22582</v>
      </c>
      <c r="F206" s="91">
        <v>-5475</v>
      </c>
      <c r="G206" s="90">
        <v>21088</v>
      </c>
      <c r="H206" s="91">
        <v>1494</v>
      </c>
      <c r="I206" s="96"/>
      <c r="J206" s="97"/>
      <c r="K206" s="93">
        <v>24134</v>
      </c>
      <c r="L206" s="91">
        <v>-1552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0.38243031418251211</v>
      </c>
      <c r="D207" s="86">
        <v>0.30303278129898453</v>
      </c>
      <c r="E207" s="86">
        <v>0.30780344851087033</v>
      </c>
      <c r="F207" s="100">
        <v>-7.4626865671641784E-2</v>
      </c>
      <c r="G207" s="86">
        <v>0.28665416088954138</v>
      </c>
      <c r="H207" s="100">
        <v>2.1149287621328949E-2</v>
      </c>
      <c r="I207" s="20">
        <v>-0.19513846811847313</v>
      </c>
      <c r="J207" s="86">
        <v>7.3779803355021212E-2</v>
      </c>
      <c r="K207" s="101">
        <v>0.32895794997614669</v>
      </c>
      <c r="L207" s="100">
        <v>-2.1154501465276365E-2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40070.1</v>
      </c>
      <c r="D209" s="90">
        <v>31825</v>
      </c>
      <c r="E209" s="90">
        <v>32602.2</v>
      </c>
      <c r="F209" s="91">
        <v>-7467.8999999999978</v>
      </c>
      <c r="G209" s="90">
        <v>28671</v>
      </c>
      <c r="H209" s="91">
        <v>3931.2000000000007</v>
      </c>
      <c r="I209" s="21">
        <v>-0.18637088502399535</v>
      </c>
      <c r="J209" s="92">
        <v>0.13711415716228936</v>
      </c>
      <c r="K209" s="93">
        <v>34738</v>
      </c>
      <c r="L209" s="91">
        <v>-2135.7999999999993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1.4281676586947998</v>
      </c>
      <c r="D210" s="105">
        <v>1.4314951421374595</v>
      </c>
      <c r="E210" s="105">
        <v>1.4437250907802675</v>
      </c>
      <c r="F210" s="106">
        <v>1.5557432085467671E-2</v>
      </c>
      <c r="G210" s="105">
        <v>1.3595883915022762</v>
      </c>
      <c r="H210" s="106">
        <v>8.4136699277991278E-2</v>
      </c>
      <c r="I210" s="21"/>
      <c r="J210" s="92"/>
      <c r="K210" s="107">
        <v>1.439380127620784</v>
      </c>
      <c r="L210" s="106">
        <v>4.3449631594834059E-3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73.636470702498485</v>
      </c>
      <c r="D212" s="105">
        <v>68.630955493134408</v>
      </c>
      <c r="E212" s="105">
        <v>68.301737818641413</v>
      </c>
      <c r="F212" s="106">
        <v>-5.3347328838570718</v>
      </c>
      <c r="G212" s="105">
        <v>67.874622534142645</v>
      </c>
      <c r="H212" s="106">
        <v>0.42711528449876823</v>
      </c>
      <c r="I212" s="21">
        <v>-7.2446884444124615E-2</v>
      </c>
      <c r="J212" s="92">
        <v>6.2927095363796148E-3</v>
      </c>
      <c r="K212" s="107">
        <v>68.750110922350203</v>
      </c>
      <c r="L212" s="106">
        <v>-0.44837310370878924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28.160818626047842</v>
      </c>
      <c r="D213" s="108">
        <v>20.79742932629134</v>
      </c>
      <c r="E213" s="108">
        <v>21.023510439863156</v>
      </c>
      <c r="F213" s="109">
        <v>-7.1373081861846863</v>
      </c>
      <c r="G213" s="108">
        <v>19.456542968219015</v>
      </c>
      <c r="H213" s="109">
        <v>1.5669674716441406</v>
      </c>
      <c r="I213" s="20">
        <v>-0.25344817851221513</v>
      </c>
      <c r="J213" s="86">
        <v>8.053678776356521E-2</v>
      </c>
      <c r="K213" s="110">
        <v>22.615895549649011</v>
      </c>
      <c r="L213" s="109">
        <v>-1.5923851097858552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110.50654367054634</v>
      </c>
      <c r="D214" s="113">
        <v>96.226239875302312</v>
      </c>
      <c r="E214" s="113">
        <v>96.929717899080302</v>
      </c>
      <c r="F214" s="119">
        <v>-13.576825771466034</v>
      </c>
      <c r="G214" s="113">
        <v>107.97124999999998</v>
      </c>
      <c r="H214" s="119">
        <v>-11.041532100919682</v>
      </c>
      <c r="I214" s="25">
        <v>-0.12285992594196671</v>
      </c>
      <c r="J214" s="120">
        <v>-0.10226363129925498</v>
      </c>
      <c r="K214" s="115">
        <v>97.271025911698885</v>
      </c>
      <c r="L214" s="119">
        <v>-0.34130801261858323</v>
      </c>
      <c r="M214" s="142"/>
      <c r="N214" s="143"/>
    </row>
  </sheetData>
  <sheetProtection algorithmName="SHA-512" hashValue="NpSznIBttlzmiJ3PXLcaN/OLzXqTBXNO61T0MBvnzIzL/jmcRklRFSOuKhQXlthKDblIPl2pjh1ymqqj0DQjEQ==" saltValue="7z47DlAb0/CgsdYNMwVU+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414" priority="58">
      <formula>$I155&gt;=0</formula>
    </cfRule>
    <cfRule type="expression" dxfId="5413" priority="59">
      <formula>$I155&lt;0</formula>
    </cfRule>
  </conditionalFormatting>
  <conditionalFormatting sqref="J159">
    <cfRule type="expression" dxfId="5412" priority="56">
      <formula>$J155&gt;=0</formula>
    </cfRule>
    <cfRule type="expression" dxfId="5411" priority="57">
      <formula>$J155&lt;0</formula>
    </cfRule>
  </conditionalFormatting>
  <conditionalFormatting sqref="I174">
    <cfRule type="expression" dxfId="5410" priority="54">
      <formula>$I170&gt;=0</formula>
    </cfRule>
    <cfRule type="expression" dxfId="5409" priority="55">
      <formula>$I170&lt;0</formula>
    </cfRule>
  </conditionalFormatting>
  <conditionalFormatting sqref="J174">
    <cfRule type="expression" dxfId="5408" priority="52">
      <formula>$J170&gt;=0</formula>
    </cfRule>
    <cfRule type="expression" dxfId="5407" priority="53">
      <formula>$J170&lt;0</formula>
    </cfRule>
  </conditionalFormatting>
  <conditionalFormatting sqref="I24">
    <cfRule type="expression" dxfId="5406" priority="94">
      <formula>$I20&gt;=0</formula>
    </cfRule>
    <cfRule type="expression" dxfId="5405" priority="95">
      <formula>$I20&lt;0</formula>
    </cfRule>
  </conditionalFormatting>
  <conditionalFormatting sqref="J24">
    <cfRule type="expression" dxfId="5404" priority="92">
      <formula>$J20&gt;=0</formula>
    </cfRule>
    <cfRule type="expression" dxfId="5403" priority="93">
      <formula>$J20&lt;0</formula>
    </cfRule>
  </conditionalFormatting>
  <conditionalFormatting sqref="I39">
    <cfRule type="expression" dxfId="5402" priority="90">
      <formula>$I35&gt;=0</formula>
    </cfRule>
    <cfRule type="expression" dxfId="5401" priority="91">
      <formula>$I35&lt;0</formula>
    </cfRule>
  </conditionalFormatting>
  <conditionalFormatting sqref="J39">
    <cfRule type="expression" dxfId="5400" priority="88">
      <formula>$J35&gt;=0</formula>
    </cfRule>
    <cfRule type="expression" dxfId="5399" priority="89">
      <formula>$J35&lt;0</formula>
    </cfRule>
  </conditionalFormatting>
  <conditionalFormatting sqref="I54">
    <cfRule type="expression" dxfId="5398" priority="86">
      <formula>$I50&gt;=0</formula>
    </cfRule>
    <cfRule type="expression" dxfId="5397" priority="87">
      <formula>$I50&lt;0</formula>
    </cfRule>
  </conditionalFormatting>
  <conditionalFormatting sqref="J54">
    <cfRule type="expression" dxfId="5396" priority="84">
      <formula>$J50&gt;=0</formula>
    </cfRule>
    <cfRule type="expression" dxfId="5395" priority="85">
      <formula>$J50&lt;0</formula>
    </cfRule>
  </conditionalFormatting>
  <conditionalFormatting sqref="I69">
    <cfRule type="expression" dxfId="5394" priority="82">
      <formula>$I65&gt;=0</formula>
    </cfRule>
    <cfRule type="expression" dxfId="5393" priority="83">
      <formula>$I65&lt;0</formula>
    </cfRule>
  </conditionalFormatting>
  <conditionalFormatting sqref="J69">
    <cfRule type="expression" dxfId="5392" priority="80">
      <formula>$J65&gt;=0</formula>
    </cfRule>
    <cfRule type="expression" dxfId="5391" priority="81">
      <formula>$J65&lt;0</formula>
    </cfRule>
  </conditionalFormatting>
  <conditionalFormatting sqref="I84">
    <cfRule type="expression" dxfId="5390" priority="78">
      <formula>$I80&gt;=0</formula>
    </cfRule>
    <cfRule type="expression" dxfId="5389" priority="79">
      <formula>$I80&lt;0</formula>
    </cfRule>
  </conditionalFormatting>
  <conditionalFormatting sqref="J84">
    <cfRule type="expression" dxfId="5388" priority="76">
      <formula>$J80&gt;=0</formula>
    </cfRule>
    <cfRule type="expression" dxfId="5387" priority="77">
      <formula>$J80&lt;0</formula>
    </cfRule>
  </conditionalFormatting>
  <conditionalFormatting sqref="I99">
    <cfRule type="expression" dxfId="5386" priority="74">
      <formula>$I95&gt;=0</formula>
    </cfRule>
    <cfRule type="expression" dxfId="5385" priority="75">
      <formula>$I95&lt;0</formula>
    </cfRule>
  </conditionalFormatting>
  <conditionalFormatting sqref="J99">
    <cfRule type="expression" dxfId="5384" priority="72">
      <formula>$J95&gt;=0</formula>
    </cfRule>
    <cfRule type="expression" dxfId="5383" priority="73">
      <formula>$J95&lt;0</formula>
    </cfRule>
  </conditionalFormatting>
  <conditionalFormatting sqref="I114">
    <cfRule type="expression" dxfId="5382" priority="70">
      <formula>$I110&gt;=0</formula>
    </cfRule>
    <cfRule type="expression" dxfId="5381" priority="71">
      <formula>$I110&lt;0</formula>
    </cfRule>
  </conditionalFormatting>
  <conditionalFormatting sqref="J114">
    <cfRule type="expression" dxfId="5380" priority="68">
      <formula>$J110&gt;=0</formula>
    </cfRule>
    <cfRule type="expression" dxfId="5379" priority="69">
      <formula>$J110&lt;0</formula>
    </cfRule>
  </conditionalFormatting>
  <conditionalFormatting sqref="I129">
    <cfRule type="expression" dxfId="5378" priority="66">
      <formula>$I125&gt;=0</formula>
    </cfRule>
    <cfRule type="expression" dxfId="5377" priority="67">
      <formula>$I125&lt;0</formula>
    </cfRule>
  </conditionalFormatting>
  <conditionalFormatting sqref="J129">
    <cfRule type="expression" dxfId="5376" priority="64">
      <formula>$J125&gt;=0</formula>
    </cfRule>
    <cfRule type="expression" dxfId="5375" priority="65">
      <formula>$J125&lt;0</formula>
    </cfRule>
  </conditionalFormatting>
  <conditionalFormatting sqref="I144">
    <cfRule type="expression" dxfId="5374" priority="62">
      <formula>$I140&gt;=0</formula>
    </cfRule>
    <cfRule type="expression" dxfId="5373" priority="63">
      <formula>$I140&lt;0</formula>
    </cfRule>
  </conditionalFormatting>
  <conditionalFormatting sqref="J144">
    <cfRule type="expression" dxfId="5372" priority="60">
      <formula>$J140&gt;=0</formula>
    </cfRule>
    <cfRule type="expression" dxfId="5371" priority="61">
      <formula>$J140&lt;0</formula>
    </cfRule>
  </conditionalFormatting>
  <conditionalFormatting sqref="I189">
    <cfRule type="expression" dxfId="5370" priority="50">
      <formula>$I185&gt;=0</formula>
    </cfRule>
    <cfRule type="expression" dxfId="5369" priority="51">
      <formula>$I185&lt;0</formula>
    </cfRule>
  </conditionalFormatting>
  <conditionalFormatting sqref="J189">
    <cfRule type="expression" dxfId="5368" priority="48">
      <formula>$J185&gt;=0</formula>
    </cfRule>
    <cfRule type="expression" dxfId="5367" priority="49">
      <formula>$J185&lt;0</formula>
    </cfRule>
  </conditionalFormatting>
  <conditionalFormatting sqref="I204">
    <cfRule type="expression" dxfId="5366" priority="46">
      <formula>$I200&gt;=0</formula>
    </cfRule>
    <cfRule type="expression" dxfId="5365" priority="47">
      <formula>$I200&lt;0</formula>
    </cfRule>
  </conditionalFormatting>
  <conditionalFormatting sqref="J204">
    <cfRule type="expression" dxfId="5364" priority="44">
      <formula>$J200&gt;=0</formula>
    </cfRule>
    <cfRule type="expression" dxfId="5363" priority="45">
      <formula>$J200&lt;0</formula>
    </cfRule>
  </conditionalFormatting>
  <conditionalFormatting sqref="I9">
    <cfRule type="expression" dxfId="5362" priority="42">
      <formula>$I5&gt;=0</formula>
    </cfRule>
    <cfRule type="expression" dxfId="5361" priority="43">
      <formula>$I5&lt;0</formula>
    </cfRule>
  </conditionalFormatting>
  <conditionalFormatting sqref="J9">
    <cfRule type="expression" dxfId="5360" priority="40">
      <formula>$J5&gt;=0</formula>
    </cfRule>
    <cfRule type="expression" dxfId="5359" priority="41">
      <formula>$J5&lt;0</formula>
    </cfRule>
  </conditionalFormatting>
  <conditionalFormatting sqref="L207">
    <cfRule type="cellIs" dxfId="5358" priority="39" operator="lessThan">
      <formula>0</formula>
    </cfRule>
  </conditionalFormatting>
  <conditionalFormatting sqref="H207">
    <cfRule type="cellIs" dxfId="5357" priority="38" operator="lessThan">
      <formula>0</formula>
    </cfRule>
  </conditionalFormatting>
  <conditionalFormatting sqref="F207">
    <cfRule type="cellIs" dxfId="5356" priority="37" operator="lessThan">
      <formula>0</formula>
    </cfRule>
  </conditionalFormatting>
  <conditionalFormatting sqref="F192">
    <cfRule type="cellIs" dxfId="5355" priority="36" operator="lessThan">
      <formula>0</formula>
    </cfRule>
  </conditionalFormatting>
  <conditionalFormatting sqref="H192">
    <cfRule type="cellIs" dxfId="5354" priority="35" operator="lessThan">
      <formula>0</formula>
    </cfRule>
  </conditionalFormatting>
  <conditionalFormatting sqref="L192">
    <cfRule type="cellIs" dxfId="5353" priority="34" operator="lessThan">
      <formula>0</formula>
    </cfRule>
  </conditionalFormatting>
  <conditionalFormatting sqref="L177">
    <cfRule type="cellIs" dxfId="5352" priority="33" operator="lessThan">
      <formula>0</formula>
    </cfRule>
  </conditionalFormatting>
  <conditionalFormatting sqref="H177">
    <cfRule type="cellIs" dxfId="5351" priority="32" operator="lessThan">
      <formula>0</formula>
    </cfRule>
  </conditionalFormatting>
  <conditionalFormatting sqref="F177">
    <cfRule type="cellIs" dxfId="5350" priority="31" operator="lessThan">
      <formula>0</formula>
    </cfRule>
  </conditionalFormatting>
  <conditionalFormatting sqref="F162">
    <cfRule type="cellIs" dxfId="5349" priority="30" operator="lessThan">
      <formula>0</formula>
    </cfRule>
  </conditionalFormatting>
  <conditionalFormatting sqref="H162">
    <cfRule type="cellIs" dxfId="5348" priority="29" operator="lessThan">
      <formula>0</formula>
    </cfRule>
  </conditionalFormatting>
  <conditionalFormatting sqref="L162">
    <cfRule type="cellIs" dxfId="5347" priority="28" operator="lessThan">
      <formula>0</formula>
    </cfRule>
  </conditionalFormatting>
  <conditionalFormatting sqref="L147">
    <cfRule type="cellIs" dxfId="5346" priority="27" operator="lessThan">
      <formula>0</formula>
    </cfRule>
  </conditionalFormatting>
  <conditionalFormatting sqref="H147">
    <cfRule type="cellIs" dxfId="5345" priority="26" operator="lessThan">
      <formula>0</formula>
    </cfRule>
  </conditionalFormatting>
  <conditionalFormatting sqref="F147">
    <cfRule type="cellIs" dxfId="5344" priority="25" operator="lessThan">
      <formula>0</formula>
    </cfRule>
  </conditionalFormatting>
  <conditionalFormatting sqref="F132">
    <cfRule type="cellIs" dxfId="5343" priority="24" operator="lessThan">
      <formula>0</formula>
    </cfRule>
  </conditionalFormatting>
  <conditionalFormatting sqref="H132">
    <cfRule type="cellIs" dxfId="5342" priority="23" operator="lessThan">
      <formula>0</formula>
    </cfRule>
  </conditionalFormatting>
  <conditionalFormatting sqref="L132">
    <cfRule type="cellIs" dxfId="5341" priority="22" operator="lessThan">
      <formula>0</formula>
    </cfRule>
  </conditionalFormatting>
  <conditionalFormatting sqref="L117">
    <cfRule type="cellIs" dxfId="5340" priority="21" operator="lessThan">
      <formula>0</formula>
    </cfRule>
  </conditionalFormatting>
  <conditionalFormatting sqref="H117">
    <cfRule type="cellIs" dxfId="5339" priority="20" operator="lessThan">
      <formula>0</formula>
    </cfRule>
  </conditionalFormatting>
  <conditionalFormatting sqref="F117">
    <cfRule type="cellIs" dxfId="5338" priority="19" operator="lessThan">
      <formula>0</formula>
    </cfRule>
  </conditionalFormatting>
  <conditionalFormatting sqref="F102">
    <cfRule type="cellIs" dxfId="5337" priority="18" operator="lessThan">
      <formula>0</formula>
    </cfRule>
  </conditionalFormatting>
  <conditionalFormatting sqref="H102">
    <cfRule type="cellIs" dxfId="5336" priority="17" operator="lessThan">
      <formula>0</formula>
    </cfRule>
  </conditionalFormatting>
  <conditionalFormatting sqref="L102">
    <cfRule type="cellIs" dxfId="5335" priority="16" operator="lessThan">
      <formula>0</formula>
    </cfRule>
  </conditionalFormatting>
  <conditionalFormatting sqref="L87">
    <cfRule type="cellIs" dxfId="5334" priority="15" operator="lessThan">
      <formula>0</formula>
    </cfRule>
  </conditionalFormatting>
  <conditionalFormatting sqref="H87">
    <cfRule type="cellIs" dxfId="5333" priority="14" operator="lessThan">
      <formula>0</formula>
    </cfRule>
  </conditionalFormatting>
  <conditionalFormatting sqref="F87">
    <cfRule type="cellIs" dxfId="5332" priority="13" operator="lessThan">
      <formula>0</formula>
    </cfRule>
  </conditionalFormatting>
  <conditionalFormatting sqref="F72">
    <cfRule type="cellIs" dxfId="5331" priority="12" operator="lessThan">
      <formula>0</formula>
    </cfRule>
  </conditionalFormatting>
  <conditionalFormatting sqref="H72">
    <cfRule type="cellIs" dxfId="5330" priority="11" operator="lessThan">
      <formula>0</formula>
    </cfRule>
  </conditionalFormatting>
  <conditionalFormatting sqref="L72">
    <cfRule type="cellIs" dxfId="5329" priority="10" operator="lessThan">
      <formula>0</formula>
    </cfRule>
  </conditionalFormatting>
  <conditionalFormatting sqref="L57">
    <cfRule type="cellIs" dxfId="5328" priority="9" operator="lessThan">
      <formula>0</formula>
    </cfRule>
  </conditionalFormatting>
  <conditionalFormatting sqref="H57">
    <cfRule type="cellIs" dxfId="5327" priority="8" operator="lessThan">
      <formula>0</formula>
    </cfRule>
  </conditionalFormatting>
  <conditionalFormatting sqref="F57">
    <cfRule type="cellIs" dxfId="5326" priority="7" operator="lessThan">
      <formula>0</formula>
    </cfRule>
  </conditionalFormatting>
  <conditionalFormatting sqref="F42">
    <cfRule type="cellIs" dxfId="5325" priority="6" operator="lessThan">
      <formula>0</formula>
    </cfRule>
  </conditionalFormatting>
  <conditionalFormatting sqref="H42">
    <cfRule type="cellIs" dxfId="5324" priority="5" operator="lessThan">
      <formula>0</formula>
    </cfRule>
  </conditionalFormatting>
  <conditionalFormatting sqref="L42">
    <cfRule type="cellIs" dxfId="5323" priority="4" operator="lessThan">
      <formula>0</formula>
    </cfRule>
  </conditionalFormatting>
  <conditionalFormatting sqref="L27">
    <cfRule type="cellIs" dxfId="5322" priority="3" operator="lessThan">
      <formula>0</formula>
    </cfRule>
  </conditionalFormatting>
  <conditionalFormatting sqref="H27">
    <cfRule type="cellIs" dxfId="5321" priority="2" operator="lessThan">
      <formula>0</formula>
    </cfRule>
  </conditionalFormatting>
  <conditionalFormatting sqref="F27">
    <cfRule type="cellIs" dxfId="5320" priority="1" operator="lessThan">
      <formula>0</formula>
    </cfRule>
  </conditionalFormatting>
  <dataValidations count="1">
    <dataValidation type="list" allowBlank="1" showInputMessage="1" showErrorMessage="1" sqref="B3:B4" xr:uid="{AFCCE33B-8F58-4D04-80AF-DA99F3BD3ED7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9B90D-2DC7-4C84-8A06-FC89402285B6}">
  <sheetPr codeName="Tabelle22">
    <tabColor theme="8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52</v>
      </c>
      <c r="N1" s="73" t="s">
        <v>28</v>
      </c>
    </row>
    <row r="2" spans="1:14" ht="15.75" thickBot="1" x14ac:dyDescent="0.3">
      <c r="M2" s="72">
        <v>98</v>
      </c>
      <c r="N2" s="73" t="s">
        <v>29</v>
      </c>
    </row>
    <row r="3" spans="1:14" s="70" customFormat="1" ht="13.5" customHeight="1" thickBot="1" x14ac:dyDescent="0.25">
      <c r="A3" s="144"/>
      <c r="B3" s="146" t="s">
        <v>63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49.123781784783517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663156</v>
      </c>
      <c r="D5" s="84">
        <v>784358</v>
      </c>
      <c r="E5" s="84">
        <v>802079</v>
      </c>
      <c r="F5" s="85">
        <v>138923</v>
      </c>
      <c r="G5" s="84">
        <v>766045</v>
      </c>
      <c r="H5" s="85">
        <v>36034</v>
      </c>
      <c r="I5" s="20">
        <v>0.20948766202824065</v>
      </c>
      <c r="J5" s="86">
        <v>4.70390120684816E-2</v>
      </c>
      <c r="K5" s="87">
        <v>849533</v>
      </c>
      <c r="L5" s="85">
        <v>-47454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583792</v>
      </c>
      <c r="D6" s="90">
        <v>689652</v>
      </c>
      <c r="E6" s="90">
        <v>697389</v>
      </c>
      <c r="F6" s="91">
        <v>113597</v>
      </c>
      <c r="G6" s="90">
        <v>664505</v>
      </c>
      <c r="H6" s="91">
        <v>32884</v>
      </c>
      <c r="I6" s="21">
        <v>0.19458471510400965</v>
      </c>
      <c r="J6" s="92">
        <v>4.9486459846050712E-2</v>
      </c>
      <c r="K6" s="93">
        <v>738261</v>
      </c>
      <c r="L6" s="91">
        <v>-40872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59274</v>
      </c>
      <c r="D7" s="90">
        <v>67936</v>
      </c>
      <c r="E7" s="90">
        <v>74749</v>
      </c>
      <c r="F7" s="91">
        <v>15475</v>
      </c>
      <c r="G7" s="90">
        <v>67792</v>
      </c>
      <c r="H7" s="91">
        <v>6957</v>
      </c>
      <c r="I7" s="21">
        <v>0.26107568242399704</v>
      </c>
      <c r="J7" s="92">
        <v>0.10262272834552744</v>
      </c>
      <c r="K7" s="93">
        <v>79367</v>
      </c>
      <c r="L7" s="91">
        <v>-4618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20090</v>
      </c>
      <c r="D8" s="90">
        <v>26770</v>
      </c>
      <c r="E8" s="90">
        <v>29941</v>
      </c>
      <c r="F8" s="91">
        <v>9851</v>
      </c>
      <c r="G8" s="90">
        <v>33748</v>
      </c>
      <c r="H8" s="91">
        <v>-3807</v>
      </c>
      <c r="I8" s="21">
        <v>0.49034345445495275</v>
      </c>
      <c r="J8" s="92">
        <v>-0.11280668484058309</v>
      </c>
      <c r="K8" s="93">
        <v>31905</v>
      </c>
      <c r="L8" s="91">
        <v>-1964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18980</v>
      </c>
      <c r="D10" s="90">
        <v>18980</v>
      </c>
      <c r="E10" s="90">
        <v>18980</v>
      </c>
      <c r="F10" s="91">
        <v>0</v>
      </c>
      <c r="G10" s="90">
        <v>19032</v>
      </c>
      <c r="H10" s="91">
        <v>-52</v>
      </c>
      <c r="I10" s="96"/>
      <c r="J10" s="97"/>
      <c r="K10" s="93">
        <v>18980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6975</v>
      </c>
      <c r="D11" s="90">
        <v>8115</v>
      </c>
      <c r="E11" s="90">
        <v>8248</v>
      </c>
      <c r="F11" s="91">
        <v>1273</v>
      </c>
      <c r="G11" s="90">
        <v>8430</v>
      </c>
      <c r="H11" s="91">
        <v>-182</v>
      </c>
      <c r="I11" s="96"/>
      <c r="J11" s="97"/>
      <c r="K11" s="93">
        <v>8773</v>
      </c>
      <c r="L11" s="91">
        <v>-525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0.36749209694415175</v>
      </c>
      <c r="D12" s="86">
        <v>0.42755532139093783</v>
      </c>
      <c r="E12" s="86">
        <v>0.43456269757639621</v>
      </c>
      <c r="F12" s="100">
        <v>6.7070600632244459E-2</v>
      </c>
      <c r="G12" s="86">
        <v>0.44293820933165196</v>
      </c>
      <c r="H12" s="100">
        <v>-8.375511755255749E-3</v>
      </c>
      <c r="I12" s="20">
        <v>0.18250896057347665</v>
      </c>
      <c r="J12" s="86">
        <v>-1.8908984546385232E-2</v>
      </c>
      <c r="K12" s="101">
        <v>0.46222339304531085</v>
      </c>
      <c r="L12" s="100">
        <v>-2.7660695468914642E-2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11133</v>
      </c>
      <c r="D14" s="90">
        <v>13017</v>
      </c>
      <c r="E14" s="90">
        <v>13362</v>
      </c>
      <c r="F14" s="91">
        <v>2229</v>
      </c>
      <c r="G14" s="90">
        <v>12655</v>
      </c>
      <c r="H14" s="91">
        <v>707</v>
      </c>
      <c r="I14" s="21">
        <v>0.20021557531662615</v>
      </c>
      <c r="J14" s="92">
        <v>5.5867246147767613E-2</v>
      </c>
      <c r="K14" s="93">
        <v>14185</v>
      </c>
      <c r="L14" s="91">
        <v>-823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1.5961290322580646</v>
      </c>
      <c r="D15" s="105">
        <v>1.6040665434380776</v>
      </c>
      <c r="E15" s="105">
        <v>1.6200290979631427</v>
      </c>
      <c r="F15" s="106">
        <v>2.3900065705078077E-2</v>
      </c>
      <c r="G15" s="105">
        <v>1.5011862396204034</v>
      </c>
      <c r="H15" s="106">
        <v>0.11884285834273922</v>
      </c>
      <c r="I15" s="21"/>
      <c r="J15" s="92"/>
      <c r="K15" s="107">
        <v>1.6168927390858314</v>
      </c>
      <c r="L15" s="106">
        <v>3.1363588773112294E-3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83.697777777777773</v>
      </c>
      <c r="D17" s="105">
        <v>84.984842883548978</v>
      </c>
      <c r="E17" s="105">
        <v>84.552497575169738</v>
      </c>
      <c r="F17" s="106">
        <v>0.85471979739196513</v>
      </c>
      <c r="G17" s="105">
        <v>78.826215895610915</v>
      </c>
      <c r="H17" s="106">
        <v>5.7262816795588236</v>
      </c>
      <c r="I17" s="20">
        <v>1.0211977188466115E-2</v>
      </c>
      <c r="J17" s="86">
        <v>7.2644381244205691E-2</v>
      </c>
      <c r="K17" s="107">
        <v>84.151487518522742</v>
      </c>
      <c r="L17" s="106">
        <v>0.40101005664699585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30.758271865121181</v>
      </c>
      <c r="D18" s="108">
        <v>36.335721812434144</v>
      </c>
      <c r="E18" s="108">
        <v>36.743361433087458</v>
      </c>
      <c r="F18" s="109">
        <v>5.985089567966277</v>
      </c>
      <c r="G18" s="108">
        <v>34.9151429171921</v>
      </c>
      <c r="H18" s="109">
        <v>1.8282185158953581</v>
      </c>
      <c r="I18" s="20">
        <v>0.19458471510400943</v>
      </c>
      <c r="J18" s="86">
        <v>5.2361765215491962E-2</v>
      </c>
      <c r="K18" s="110">
        <v>38.89678609062171</v>
      </c>
      <c r="L18" s="109">
        <v>-2.1534246575342522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95.076129032258066</v>
      </c>
      <c r="D19" s="113">
        <v>96.655329636475656</v>
      </c>
      <c r="E19" s="113">
        <v>97.245271580989325</v>
      </c>
      <c r="F19" s="106">
        <v>2.1691425487312586</v>
      </c>
      <c r="G19" s="113">
        <v>90.871293001186245</v>
      </c>
      <c r="H19" s="106">
        <v>6.3739785798030795</v>
      </c>
      <c r="I19" s="38">
        <v>2.2814796635181711E-2</v>
      </c>
      <c r="J19" s="114">
        <v>7.0142928193174026E-2</v>
      </c>
      <c r="K19" s="115">
        <v>96.83494813632737</v>
      </c>
      <c r="L19" s="106">
        <v>0.41032344466195525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598.5</v>
      </c>
      <c r="E20" s="84">
        <v>598.5</v>
      </c>
      <c r="F20" s="118">
        <v>598.5</v>
      </c>
      <c r="G20" s="84">
        <v>81171.91</v>
      </c>
      <c r="H20" s="118">
        <v>-80573.41</v>
      </c>
      <c r="I20" s="20">
        <v>0</v>
      </c>
      <c r="J20" s="86">
        <v>-0.99262675967585334</v>
      </c>
      <c r="K20" s="87">
        <v>598.5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69793.38</v>
      </c>
      <c r="H21" s="91">
        <v>-69793.38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7178.58</v>
      </c>
      <c r="H22" s="91">
        <v>-7178.58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598.5</v>
      </c>
      <c r="E23" s="90">
        <v>598.5</v>
      </c>
      <c r="F23" s="91">
        <v>598.5</v>
      </c>
      <c r="G23" s="90">
        <v>4199.9500000000007</v>
      </c>
      <c r="H23" s="91">
        <v>-3601.4500000000007</v>
      </c>
      <c r="I23" s="21">
        <v>0</v>
      </c>
      <c r="J23" s="92">
        <v>-0.8574983035512328</v>
      </c>
      <c r="K23" s="93">
        <v>598.5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1612</v>
      </c>
      <c r="D25" s="90">
        <v>1612</v>
      </c>
      <c r="E25" s="90">
        <v>1612</v>
      </c>
      <c r="F25" s="91">
        <v>0</v>
      </c>
      <c r="G25" s="90">
        <v>1612</v>
      </c>
      <c r="H25" s="91">
        <v>0</v>
      </c>
      <c r="I25" s="96"/>
      <c r="J25" s="97"/>
      <c r="K25" s="93">
        <v>1612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1065</v>
      </c>
      <c r="H26" s="91">
        <v>-1065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0.66066997518610426</v>
      </c>
      <c r="H27" s="100">
        <v>-0.66066997518610426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1367</v>
      </c>
      <c r="H29" s="91">
        <v>-1367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1.2835680751173708</v>
      </c>
      <c r="H30" s="106">
        <v>-1.2835680751173708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65.533690140845081</v>
      </c>
      <c r="H32" s="106">
        <v>-65.533690140845081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43.296141439205961</v>
      </c>
      <c r="H33" s="109">
        <v>-43.296141439205961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76.2177558685446</v>
      </c>
      <c r="H34" s="119">
        <v>-76.2177558685446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82668.84</v>
      </c>
      <c r="H35" s="118">
        <v>-82668.84</v>
      </c>
      <c r="I35" s="20">
        <v>0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71001.570000000007</v>
      </c>
      <c r="H36" s="91">
        <v>-71001.570000000007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7361.84</v>
      </c>
      <c r="H37" s="91">
        <v>-7361.84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4305.4299999999994</v>
      </c>
      <c r="H38" s="91">
        <v>-4305.4299999999994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1456</v>
      </c>
      <c r="D40" s="90">
        <v>1456</v>
      </c>
      <c r="E40" s="90">
        <v>1456</v>
      </c>
      <c r="F40" s="91">
        <v>0</v>
      </c>
      <c r="G40" s="90">
        <v>1508</v>
      </c>
      <c r="H40" s="91">
        <v>-52</v>
      </c>
      <c r="I40" s="96"/>
      <c r="J40" s="97"/>
      <c r="K40" s="93">
        <v>1456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1054</v>
      </c>
      <c r="H41" s="91">
        <v>-1054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0.69893899204244037</v>
      </c>
      <c r="H42" s="100">
        <v>-0.69893899204244037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1418</v>
      </c>
      <c r="H44" s="91">
        <v>-1418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1.3453510436432639</v>
      </c>
      <c r="H45" s="106">
        <v>-1.3453510436432639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67.363918406072116</v>
      </c>
      <c r="H47" s="106">
        <v>-67.363918406072116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47.083269230769233</v>
      </c>
      <c r="H48" s="109">
        <v>-47.083269230769233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78.433434535104368</v>
      </c>
      <c r="H49" s="119">
        <v>-78.433434535104368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249.1</v>
      </c>
      <c r="E50" s="84">
        <v>249.1</v>
      </c>
      <c r="F50" s="118">
        <v>249.1</v>
      </c>
      <c r="G50" s="84">
        <v>35391.760000000002</v>
      </c>
      <c r="H50" s="118">
        <v>-35142.660000000003</v>
      </c>
      <c r="I50" s="20">
        <v>0</v>
      </c>
      <c r="J50" s="86">
        <v>-0.99296163852829022</v>
      </c>
      <c r="K50" s="87">
        <v>249.1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29464.13</v>
      </c>
      <c r="H51" s="91">
        <v>-29464.13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3259.44</v>
      </c>
      <c r="H52" s="91">
        <v>-3259.44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249.1</v>
      </c>
      <c r="E53" s="90">
        <v>249.1</v>
      </c>
      <c r="F53" s="91">
        <v>249.1</v>
      </c>
      <c r="G53" s="90">
        <v>2668.19</v>
      </c>
      <c r="H53" s="91">
        <v>-2419.09</v>
      </c>
      <c r="I53" s="21">
        <v>0</v>
      </c>
      <c r="J53" s="92">
        <v>-0.90664083142504848</v>
      </c>
      <c r="K53" s="93">
        <v>249.1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1612</v>
      </c>
      <c r="D55" s="90">
        <v>1612</v>
      </c>
      <c r="E55" s="90">
        <v>1612</v>
      </c>
      <c r="F55" s="91">
        <v>0</v>
      </c>
      <c r="G55" s="90">
        <v>1612</v>
      </c>
      <c r="H55" s="91">
        <v>0</v>
      </c>
      <c r="I55" s="96"/>
      <c r="J55" s="97"/>
      <c r="K55" s="93">
        <v>1612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435</v>
      </c>
      <c r="H56" s="91">
        <v>-435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0.26985111662531019</v>
      </c>
      <c r="H57" s="100">
        <v>-0.26985111662531019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558</v>
      </c>
      <c r="H59" s="91">
        <v>-558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1.2827586206896551</v>
      </c>
      <c r="H60" s="106">
        <v>-1.2827586206896551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67.733632183908043</v>
      </c>
      <c r="H62" s="106">
        <v>-67.733632183908043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18.277996277915634</v>
      </c>
      <c r="H63" s="109">
        <v>-18.277996277915634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81.360367816091966</v>
      </c>
      <c r="H64" s="119">
        <v>-81.360367816091966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102.58</v>
      </c>
      <c r="E65" s="84">
        <v>102.58</v>
      </c>
      <c r="F65" s="118">
        <v>102.58</v>
      </c>
      <c r="G65" s="84">
        <v>-124.1</v>
      </c>
      <c r="H65" s="118">
        <v>226.68</v>
      </c>
      <c r="I65" s="20">
        <v>0</v>
      </c>
      <c r="J65" s="86">
        <v>-1.8265914585012086</v>
      </c>
      <c r="K65" s="87">
        <v>102.58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92.16</v>
      </c>
      <c r="E66" s="90">
        <v>92.16</v>
      </c>
      <c r="F66" s="91">
        <v>92.16</v>
      </c>
      <c r="G66" s="90">
        <v>18.88</v>
      </c>
      <c r="H66" s="91">
        <v>73.28</v>
      </c>
      <c r="I66" s="21">
        <v>0</v>
      </c>
      <c r="J66" s="92">
        <v>3.8813559322033901</v>
      </c>
      <c r="K66" s="93">
        <v>92.16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0</v>
      </c>
      <c r="H67" s="91">
        <v>0</v>
      </c>
      <c r="I67" s="21">
        <v>0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10.42</v>
      </c>
      <c r="E68" s="90">
        <v>10.42</v>
      </c>
      <c r="F68" s="91">
        <v>10.42</v>
      </c>
      <c r="G68" s="90">
        <v>-142.97999999999999</v>
      </c>
      <c r="H68" s="91">
        <v>153.39999999999998</v>
      </c>
      <c r="I68" s="21">
        <v>0</v>
      </c>
      <c r="J68" s="92">
        <v>-1.0728773255000699</v>
      </c>
      <c r="K68" s="93">
        <v>10.42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1560</v>
      </c>
      <c r="D70" s="90">
        <v>1560</v>
      </c>
      <c r="E70" s="90">
        <v>1560</v>
      </c>
      <c r="F70" s="91">
        <v>0</v>
      </c>
      <c r="G70" s="90">
        <v>1560</v>
      </c>
      <c r="H70" s="91">
        <v>0</v>
      </c>
      <c r="I70" s="96"/>
      <c r="J70" s="97"/>
      <c r="K70" s="93">
        <v>1560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5.9076923076923075E-2</v>
      </c>
      <c r="E78" s="108">
        <v>5.9076923076923075E-2</v>
      </c>
      <c r="F78" s="109">
        <v>5.9076923076923075E-2</v>
      </c>
      <c r="G78" s="108">
        <v>1.2102564102564103E-2</v>
      </c>
      <c r="H78" s="109">
        <v>4.6974358974358976E-2</v>
      </c>
      <c r="I78" s="20">
        <v>0</v>
      </c>
      <c r="J78" s="86">
        <v>3.8813559322033893</v>
      </c>
      <c r="K78" s="110">
        <v>5.9076923076923075E-2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24580.27</v>
      </c>
      <c r="E80" s="84">
        <v>24580.27</v>
      </c>
      <c r="F80" s="118">
        <v>24580.27</v>
      </c>
      <c r="G80" s="84">
        <v>20356.360000000008</v>
      </c>
      <c r="H80" s="118">
        <v>4223.9099999999926</v>
      </c>
      <c r="I80" s="20">
        <v>0</v>
      </c>
      <c r="J80" s="86">
        <v>0.20749829537304265</v>
      </c>
      <c r="K80" s="87">
        <v>24580.27</v>
      </c>
      <c r="L80" s="118">
        <v>-2.2737367544323206E-13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21239.27</v>
      </c>
      <c r="E81" s="90">
        <v>21239.27</v>
      </c>
      <c r="F81" s="91">
        <v>21239.27</v>
      </c>
      <c r="G81" s="90">
        <v>18153.240000000009</v>
      </c>
      <c r="H81" s="91">
        <v>3086.0299999999916</v>
      </c>
      <c r="I81" s="21">
        <v>0</v>
      </c>
      <c r="J81" s="92">
        <v>0.16999885419902938</v>
      </c>
      <c r="K81" s="93">
        <v>21239.27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2534.9299999999998</v>
      </c>
      <c r="E82" s="90">
        <v>2534.9299999999998</v>
      </c>
      <c r="F82" s="91">
        <v>2534.9299999999998</v>
      </c>
      <c r="G82" s="90">
        <v>1699.07</v>
      </c>
      <c r="H82" s="91">
        <v>835.8599999999999</v>
      </c>
      <c r="I82" s="21">
        <v>0</v>
      </c>
      <c r="J82" s="92">
        <v>0.49195147933869698</v>
      </c>
      <c r="K82" s="93">
        <v>2534.9299999999998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806.0699999999996</v>
      </c>
      <c r="E83" s="90">
        <v>806.0699999999996</v>
      </c>
      <c r="F83" s="91">
        <v>806.0699999999996</v>
      </c>
      <c r="G83" s="90">
        <v>504.05</v>
      </c>
      <c r="H83" s="91">
        <v>302.01999999999958</v>
      </c>
      <c r="I83" s="21">
        <v>0</v>
      </c>
      <c r="J83" s="92">
        <v>0.5991865886320793</v>
      </c>
      <c r="K83" s="93">
        <v>806.06999999999982</v>
      </c>
      <c r="L83" s="91">
        <v>-2.2737367544323206E-13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1612</v>
      </c>
      <c r="D85" s="90">
        <v>1612</v>
      </c>
      <c r="E85" s="90">
        <v>1612</v>
      </c>
      <c r="F85" s="91">
        <v>0</v>
      </c>
      <c r="G85" s="90">
        <v>1612</v>
      </c>
      <c r="H85" s="91">
        <v>0</v>
      </c>
      <c r="I85" s="96"/>
      <c r="J85" s="97"/>
      <c r="K85" s="93">
        <v>1612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287</v>
      </c>
      <c r="E86" s="90">
        <v>287</v>
      </c>
      <c r="F86" s="91">
        <v>287</v>
      </c>
      <c r="G86" s="90">
        <v>240</v>
      </c>
      <c r="H86" s="91">
        <v>47</v>
      </c>
      <c r="I86" s="96"/>
      <c r="J86" s="97"/>
      <c r="K86" s="93">
        <v>287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0.17803970223325061</v>
      </c>
      <c r="E87" s="86">
        <v>0.17803970223325061</v>
      </c>
      <c r="F87" s="100">
        <v>0.17803970223325061</v>
      </c>
      <c r="G87" s="86">
        <v>0.14888337468982629</v>
      </c>
      <c r="H87" s="100">
        <v>2.9156327543424315E-2</v>
      </c>
      <c r="I87" s="20">
        <v>0</v>
      </c>
      <c r="J87" s="86">
        <v>0.1958333333333333</v>
      </c>
      <c r="K87" s="101">
        <v>0.17803970223325061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454</v>
      </c>
      <c r="E89" s="90">
        <v>454</v>
      </c>
      <c r="F89" s="91">
        <v>454</v>
      </c>
      <c r="G89" s="90">
        <v>338</v>
      </c>
      <c r="H89" s="91">
        <v>116</v>
      </c>
      <c r="I89" s="21"/>
      <c r="J89" s="92"/>
      <c r="K89" s="93">
        <v>454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1.5818815331010454</v>
      </c>
      <c r="E90" s="105">
        <v>1.5818815331010454</v>
      </c>
      <c r="F90" s="106">
        <v>1.5818815331010454</v>
      </c>
      <c r="G90" s="105">
        <v>1.4083333333333334</v>
      </c>
      <c r="H90" s="106">
        <v>0.17354819976771196</v>
      </c>
      <c r="I90" s="21"/>
      <c r="J90" s="92"/>
      <c r="K90" s="107">
        <v>1.5818815331010454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74.004425087108018</v>
      </c>
      <c r="E92" s="105">
        <v>74.004425087108018</v>
      </c>
      <c r="F92" s="106">
        <v>74.004425087108018</v>
      </c>
      <c r="G92" s="105">
        <v>75.638500000000036</v>
      </c>
      <c r="H92" s="106">
        <v>-1.634074912892018</v>
      </c>
      <c r="I92" s="21">
        <v>0</v>
      </c>
      <c r="J92" s="92">
        <v>-2.1603745617536307E-2</v>
      </c>
      <c r="K92" s="107">
        <v>74.004425087108018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13.175725806451613</v>
      </c>
      <c r="E93" s="108">
        <v>13.175725806451613</v>
      </c>
      <c r="F93" s="109">
        <v>13.175725806451613</v>
      </c>
      <c r="G93" s="108">
        <v>11.261315136476432</v>
      </c>
      <c r="H93" s="109">
        <v>1.9144106699751813</v>
      </c>
      <c r="I93" s="20">
        <v>0</v>
      </c>
      <c r="J93" s="86">
        <v>0.1699988541990296</v>
      </c>
      <c r="K93" s="110">
        <v>13.175725806451613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85.645540069686419</v>
      </c>
      <c r="E94" s="113">
        <v>85.645540069686419</v>
      </c>
      <c r="F94" s="119">
        <v>85.645540069686419</v>
      </c>
      <c r="G94" s="113">
        <v>84.818166666666698</v>
      </c>
      <c r="H94" s="119">
        <v>0.8273734030197204</v>
      </c>
      <c r="I94" s="25">
        <v>0</v>
      </c>
      <c r="J94" s="120">
        <v>9.7546720889556404E-3</v>
      </c>
      <c r="K94" s="115">
        <v>85.645540069686419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115516.32</v>
      </c>
      <c r="E95" s="84">
        <v>115516.32</v>
      </c>
      <c r="F95" s="118">
        <v>115516.32</v>
      </c>
      <c r="G95" s="84">
        <v>65483.22</v>
      </c>
      <c r="H95" s="118">
        <v>50033.100000000006</v>
      </c>
      <c r="I95" s="20">
        <v>0</v>
      </c>
      <c r="J95" s="86">
        <v>0.76405986144236659</v>
      </c>
      <c r="K95" s="87">
        <v>115516.32000000009</v>
      </c>
      <c r="L95" s="118">
        <v>-8.5947249317541718E-11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100792.32000000001</v>
      </c>
      <c r="E96" s="90">
        <v>100792.32000000001</v>
      </c>
      <c r="F96" s="91">
        <v>100792.32000000001</v>
      </c>
      <c r="G96" s="90">
        <v>56930.62</v>
      </c>
      <c r="H96" s="91">
        <v>43861.700000000004</v>
      </c>
      <c r="I96" s="21">
        <v>0</v>
      </c>
      <c r="J96" s="92">
        <v>0.77044128449681382</v>
      </c>
      <c r="K96" s="93">
        <v>100792.32000000009</v>
      </c>
      <c r="L96" s="91">
        <v>-8.7311491370201111E-11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10796.61</v>
      </c>
      <c r="E97" s="90">
        <v>10796.61</v>
      </c>
      <c r="F97" s="91">
        <v>10796.61</v>
      </c>
      <c r="G97" s="90">
        <v>5215.04</v>
      </c>
      <c r="H97" s="91">
        <v>5581.5700000000006</v>
      </c>
      <c r="I97" s="21">
        <v>0</v>
      </c>
      <c r="J97" s="92">
        <v>1.0702832576547832</v>
      </c>
      <c r="K97" s="93">
        <v>10796.61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3927.3900000000012</v>
      </c>
      <c r="E98" s="90">
        <v>3927.3900000000012</v>
      </c>
      <c r="F98" s="91">
        <v>3927.3900000000012</v>
      </c>
      <c r="G98" s="90">
        <v>3337.56</v>
      </c>
      <c r="H98" s="91">
        <v>589.83000000000129</v>
      </c>
      <c r="I98" s="21">
        <v>0</v>
      </c>
      <c r="J98" s="92">
        <v>0.17672491281055658</v>
      </c>
      <c r="K98" s="93">
        <v>3927.39</v>
      </c>
      <c r="L98" s="91">
        <v>1.3642420526593924E-12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1560</v>
      </c>
      <c r="D100" s="90">
        <v>1560</v>
      </c>
      <c r="E100" s="90">
        <v>1560</v>
      </c>
      <c r="F100" s="91">
        <v>0</v>
      </c>
      <c r="G100" s="90">
        <v>1560</v>
      </c>
      <c r="H100" s="91">
        <v>0</v>
      </c>
      <c r="I100" s="96"/>
      <c r="J100" s="97"/>
      <c r="K100" s="93">
        <v>1560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1213</v>
      </c>
      <c r="E101" s="90">
        <v>1213</v>
      </c>
      <c r="F101" s="91">
        <v>1213</v>
      </c>
      <c r="G101" s="90">
        <v>734</v>
      </c>
      <c r="H101" s="91">
        <v>479</v>
      </c>
      <c r="I101" s="96"/>
      <c r="J101" s="97"/>
      <c r="K101" s="93">
        <v>1213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0.77756410256410258</v>
      </c>
      <c r="E102" s="86">
        <v>0.77756410256410258</v>
      </c>
      <c r="F102" s="100">
        <v>0.77756410256410258</v>
      </c>
      <c r="G102" s="86">
        <v>0.47051282051282051</v>
      </c>
      <c r="H102" s="100">
        <v>0.30705128205128207</v>
      </c>
      <c r="I102" s="20">
        <v>0</v>
      </c>
      <c r="J102" s="86">
        <v>0.65258855585831066</v>
      </c>
      <c r="K102" s="101">
        <v>0.77756410256410258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1939</v>
      </c>
      <c r="E104" s="90">
        <v>1939</v>
      </c>
      <c r="F104" s="91">
        <v>1939</v>
      </c>
      <c r="G104" s="90">
        <v>1120</v>
      </c>
      <c r="H104" s="91">
        <v>819</v>
      </c>
      <c r="I104" s="21"/>
      <c r="J104" s="92"/>
      <c r="K104" s="93">
        <v>1939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1.5985160758450123</v>
      </c>
      <c r="E105" s="105">
        <v>1.5985160758450123</v>
      </c>
      <c r="F105" s="106">
        <v>1.5985160758450123</v>
      </c>
      <c r="G105" s="105">
        <v>1.5258855585831064</v>
      </c>
      <c r="H105" s="106">
        <v>7.2630517261905947E-2</v>
      </c>
      <c r="I105" s="21"/>
      <c r="J105" s="92"/>
      <c r="K105" s="107">
        <v>1.5985160758450123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83.093421269579565</v>
      </c>
      <c r="E107" s="105">
        <v>83.093421269579565</v>
      </c>
      <c r="F107" s="106">
        <v>83.093421269579565</v>
      </c>
      <c r="G107" s="105">
        <v>77.562152588555861</v>
      </c>
      <c r="H107" s="106">
        <v>5.5312686810237039</v>
      </c>
      <c r="I107" s="21">
        <v>0</v>
      </c>
      <c r="J107" s="92">
        <v>7.1314017164601395E-2</v>
      </c>
      <c r="K107" s="107">
        <v>83.093421269579636</v>
      </c>
      <c r="L107" s="106">
        <v>-7.1054273576010019E-14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64.61046153846155</v>
      </c>
      <c r="E108" s="108">
        <v>64.61046153846155</v>
      </c>
      <c r="F108" s="109">
        <v>64.61046153846155</v>
      </c>
      <c r="G108" s="108">
        <v>36.493987179487178</v>
      </c>
      <c r="H108" s="109">
        <v>28.116474358974372</v>
      </c>
      <c r="I108" s="20">
        <v>0</v>
      </c>
      <c r="J108" s="86">
        <v>0.77044128449681426</v>
      </c>
      <c r="K108" s="110">
        <v>64.610461538461593</v>
      </c>
      <c r="L108" s="109">
        <v>-4.2632564145606011E-14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95.231920857378412</v>
      </c>
      <c r="E109" s="113">
        <v>95.231920857378412</v>
      </c>
      <c r="F109" s="119">
        <v>95.231920857378412</v>
      </c>
      <c r="G109" s="113">
        <v>89.214196185286099</v>
      </c>
      <c r="H109" s="119">
        <v>6.0177246720923137</v>
      </c>
      <c r="I109" s="25">
        <v>0</v>
      </c>
      <c r="J109" s="120">
        <v>6.745254600057482E-2</v>
      </c>
      <c r="K109" s="115">
        <v>95.231920857378483</v>
      </c>
      <c r="L109" s="119">
        <v>-7.1054273576010019E-14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117036.200197479</v>
      </c>
      <c r="D110" s="123">
        <v>134128.38</v>
      </c>
      <c r="E110" s="123">
        <v>134128.38</v>
      </c>
      <c r="F110" s="118">
        <v>17092.179802521016</v>
      </c>
      <c r="G110" s="123">
        <v>111414.56</v>
      </c>
      <c r="H110" s="118">
        <v>22713.820000000007</v>
      </c>
      <c r="I110" s="59">
        <v>0.14604182102358765</v>
      </c>
      <c r="J110" s="124">
        <v>0.20386760940401327</v>
      </c>
      <c r="K110" s="125">
        <v>134128.38</v>
      </c>
      <c r="L110" s="118">
        <v>1.8189894035458565E-12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103441.1235</v>
      </c>
      <c r="D111" s="90">
        <v>116644.97</v>
      </c>
      <c r="E111" s="90">
        <v>116644.97</v>
      </c>
      <c r="F111" s="91">
        <v>13203.8465</v>
      </c>
      <c r="G111" s="90">
        <v>97920.54</v>
      </c>
      <c r="H111" s="91">
        <v>18724.430000000008</v>
      </c>
      <c r="I111" s="21">
        <v>0.12764600821451833</v>
      </c>
      <c r="J111" s="92">
        <v>0.19122065707562497</v>
      </c>
      <c r="K111" s="93">
        <v>116644.97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10138.312</v>
      </c>
      <c r="D112" s="90">
        <v>13011.18</v>
      </c>
      <c r="E112" s="90">
        <v>13011.18</v>
      </c>
      <c r="F112" s="91">
        <v>2872.8680000000004</v>
      </c>
      <c r="G112" s="90">
        <v>9918.08</v>
      </c>
      <c r="H112" s="91">
        <v>3093.1000000000004</v>
      </c>
      <c r="I112" s="21">
        <v>0.28336748760543173</v>
      </c>
      <c r="J112" s="92">
        <v>0.31186479641220877</v>
      </c>
      <c r="K112" s="93">
        <v>13011.18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3456.76469747899</v>
      </c>
      <c r="D113" s="90">
        <v>4472.2300000000041</v>
      </c>
      <c r="E113" s="90">
        <v>4472.2300000000041</v>
      </c>
      <c r="F113" s="91">
        <v>1015.4653025210141</v>
      </c>
      <c r="G113" s="90">
        <v>3575.94</v>
      </c>
      <c r="H113" s="91">
        <v>896.29000000000406</v>
      </c>
      <c r="I113" s="21">
        <v>0.29376176609926352</v>
      </c>
      <c r="J113" s="92">
        <v>0.25064458575927007</v>
      </c>
      <c r="K113" s="93">
        <v>4472.2300000000023</v>
      </c>
      <c r="L113" s="91">
        <v>1.8189894035458565E-12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1612</v>
      </c>
      <c r="D115" s="90">
        <v>1612</v>
      </c>
      <c r="E115" s="90">
        <v>1612</v>
      </c>
      <c r="F115" s="91">
        <v>0</v>
      </c>
      <c r="G115" s="90">
        <v>1612</v>
      </c>
      <c r="H115" s="91">
        <v>0</v>
      </c>
      <c r="I115" s="96"/>
      <c r="J115" s="97"/>
      <c r="K115" s="93">
        <v>1612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1245</v>
      </c>
      <c r="D116" s="90">
        <v>1357</v>
      </c>
      <c r="E116" s="90">
        <v>1357</v>
      </c>
      <c r="F116" s="91">
        <v>112</v>
      </c>
      <c r="G116" s="90">
        <v>1221</v>
      </c>
      <c r="H116" s="91">
        <v>136</v>
      </c>
      <c r="I116" s="96"/>
      <c r="J116" s="97"/>
      <c r="K116" s="93">
        <v>1357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0.77233250620347393</v>
      </c>
      <c r="D117" s="86">
        <v>0.84181141439205953</v>
      </c>
      <c r="E117" s="86">
        <v>0.84181141439205953</v>
      </c>
      <c r="F117" s="100">
        <v>6.9478908188585597E-2</v>
      </c>
      <c r="G117" s="86">
        <v>0.75744416873449127</v>
      </c>
      <c r="H117" s="100">
        <v>8.4367245657568257E-2</v>
      </c>
      <c r="I117" s="20">
        <v>8.9959839357429683E-2</v>
      </c>
      <c r="J117" s="86">
        <v>0.11138411138411142</v>
      </c>
      <c r="K117" s="101">
        <v>0.84181141439205953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1936.0500000000002</v>
      </c>
      <c r="D119" s="90">
        <v>2291</v>
      </c>
      <c r="E119" s="90">
        <v>2291</v>
      </c>
      <c r="F119" s="91">
        <v>354.94999999999982</v>
      </c>
      <c r="G119" s="90">
        <v>1888</v>
      </c>
      <c r="H119" s="91">
        <v>403</v>
      </c>
      <c r="I119" s="21"/>
      <c r="J119" s="92"/>
      <c r="K119" s="93">
        <v>2291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1.5550602409638556</v>
      </c>
      <c r="D120" s="105">
        <v>1.6882829771554901</v>
      </c>
      <c r="E120" s="105">
        <v>1.6882829771554901</v>
      </c>
      <c r="F120" s="106">
        <v>0.13322273619163449</v>
      </c>
      <c r="G120" s="105">
        <v>1.5462735462735462</v>
      </c>
      <c r="H120" s="106">
        <v>0.14200943088194395</v>
      </c>
      <c r="I120" s="21"/>
      <c r="J120" s="92"/>
      <c r="K120" s="107">
        <v>1.6882829771554901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83.085239759036142</v>
      </c>
      <c r="D122" s="105">
        <v>85.957973470891673</v>
      </c>
      <c r="E122" s="105">
        <v>85.957973470891673</v>
      </c>
      <c r="F122" s="106">
        <v>2.8727337118555312</v>
      </c>
      <c r="G122" s="105">
        <v>80.197002457002455</v>
      </c>
      <c r="H122" s="106">
        <v>5.7609710138892183</v>
      </c>
      <c r="I122" s="21">
        <v>3.4575740771610297E-2</v>
      </c>
      <c r="J122" s="92">
        <v>7.1835241185952858E-2</v>
      </c>
      <c r="K122" s="107">
        <v>85.957973470891673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64.169431451612908</v>
      </c>
      <c r="D123" s="108">
        <v>72.360403225806451</v>
      </c>
      <c r="E123" s="108">
        <v>72.360403225806451</v>
      </c>
      <c r="F123" s="109">
        <v>8.1909717741935424</v>
      </c>
      <c r="G123" s="108">
        <v>60.744751861042182</v>
      </c>
      <c r="H123" s="109">
        <v>11.615651364764268</v>
      </c>
      <c r="I123" s="20">
        <v>0.1276460082145181</v>
      </c>
      <c r="J123" s="86">
        <v>0.19122065707562474</v>
      </c>
      <c r="K123" s="110">
        <v>72.360403225806451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94.004980078296384</v>
      </c>
      <c r="D124" s="113">
        <v>98.841842299189395</v>
      </c>
      <c r="E124" s="113">
        <v>98.841842299189395</v>
      </c>
      <c r="F124" s="119">
        <v>4.8368622208930105</v>
      </c>
      <c r="G124" s="113">
        <v>91.248615888615888</v>
      </c>
      <c r="H124" s="119">
        <v>7.5932264105735072</v>
      </c>
      <c r="I124" s="25">
        <v>5.1453255102702045E-2</v>
      </c>
      <c r="J124" s="120">
        <v>8.3214702345099756E-2</v>
      </c>
      <c r="K124" s="115">
        <v>98.841842299189395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128710.26373109245</v>
      </c>
      <c r="D125" s="84">
        <v>151192.58000000002</v>
      </c>
      <c r="E125" s="84">
        <v>151192.58000000002</v>
      </c>
      <c r="F125" s="118">
        <v>22482.316268907569</v>
      </c>
      <c r="G125" s="84">
        <v>124662.20999999999</v>
      </c>
      <c r="H125" s="118">
        <v>26530.370000000024</v>
      </c>
      <c r="I125" s="20">
        <v>0.17467384198573854</v>
      </c>
      <c r="J125" s="86">
        <v>0.21281806250667334</v>
      </c>
      <c r="K125" s="87">
        <v>151192.58000000002</v>
      </c>
      <c r="L125" s="118">
        <v>9.0949470177292824E-13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114131.943</v>
      </c>
      <c r="D126" s="90">
        <v>131666.22</v>
      </c>
      <c r="E126" s="90">
        <v>131666.22</v>
      </c>
      <c r="F126" s="91">
        <v>17534.277000000002</v>
      </c>
      <c r="G126" s="90">
        <v>107913.48</v>
      </c>
      <c r="H126" s="91">
        <v>23752.740000000005</v>
      </c>
      <c r="I126" s="21">
        <v>0.15363163492274912</v>
      </c>
      <c r="J126" s="92">
        <v>0.22010910963116004</v>
      </c>
      <c r="K126" s="93">
        <v>131666.22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11183.986000000001</v>
      </c>
      <c r="D127" s="90">
        <v>14400.11</v>
      </c>
      <c r="E127" s="90">
        <v>14400.11</v>
      </c>
      <c r="F127" s="91">
        <v>3216.1239999999998</v>
      </c>
      <c r="G127" s="90">
        <v>11706.2</v>
      </c>
      <c r="H127" s="91">
        <v>2693.91</v>
      </c>
      <c r="I127" s="21">
        <v>0.28756509530680741</v>
      </c>
      <c r="J127" s="92">
        <v>0.23012677042934504</v>
      </c>
      <c r="K127" s="93">
        <v>14400.11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3394.3347310924401</v>
      </c>
      <c r="D128" s="90">
        <v>5126.2500000000073</v>
      </c>
      <c r="E128" s="90">
        <v>5126.2500000000073</v>
      </c>
      <c r="F128" s="91">
        <v>1731.9152689075672</v>
      </c>
      <c r="G128" s="90">
        <v>5042.5300000000007</v>
      </c>
      <c r="H128" s="91">
        <v>83.720000000006621</v>
      </c>
      <c r="I128" s="21">
        <v>0.51023702908350588</v>
      </c>
      <c r="J128" s="92">
        <v>1.6602776780704653E-2</v>
      </c>
      <c r="K128" s="93">
        <v>5126.2500000000064</v>
      </c>
      <c r="L128" s="91">
        <v>9.0949470177292824E-13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1612</v>
      </c>
      <c r="D130" s="90">
        <v>1612</v>
      </c>
      <c r="E130" s="90">
        <v>1612</v>
      </c>
      <c r="F130" s="91">
        <v>0</v>
      </c>
      <c r="G130" s="90">
        <v>1612</v>
      </c>
      <c r="H130" s="91">
        <v>0</v>
      </c>
      <c r="I130" s="96"/>
      <c r="J130" s="97"/>
      <c r="K130" s="93">
        <v>1612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1305</v>
      </c>
      <c r="D131" s="90">
        <v>1462</v>
      </c>
      <c r="E131" s="90">
        <v>1462</v>
      </c>
      <c r="F131" s="91">
        <v>157</v>
      </c>
      <c r="G131" s="90">
        <v>1252</v>
      </c>
      <c r="H131" s="91">
        <v>210</v>
      </c>
      <c r="I131" s="96"/>
      <c r="J131" s="97"/>
      <c r="K131" s="93">
        <v>1462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0.80955334987593053</v>
      </c>
      <c r="D132" s="86">
        <v>0.90694789081885852</v>
      </c>
      <c r="E132" s="86">
        <v>0.90694789081885852</v>
      </c>
      <c r="F132" s="100">
        <v>9.7394540942927987E-2</v>
      </c>
      <c r="G132" s="86">
        <v>0.77667493796526055</v>
      </c>
      <c r="H132" s="100">
        <v>0.13027295285359797</v>
      </c>
      <c r="I132" s="20">
        <v>0.12030651340996168</v>
      </c>
      <c r="J132" s="86">
        <v>0.16773162939297115</v>
      </c>
      <c r="K132" s="101">
        <v>0.90694789081885852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2082.9499999999998</v>
      </c>
      <c r="D134" s="90">
        <v>2452</v>
      </c>
      <c r="E134" s="90">
        <v>2452</v>
      </c>
      <c r="F134" s="91">
        <v>369.05000000000018</v>
      </c>
      <c r="G134" s="90">
        <v>2136</v>
      </c>
      <c r="H134" s="91">
        <v>316</v>
      </c>
      <c r="I134" s="21"/>
      <c r="J134" s="92"/>
      <c r="K134" s="93">
        <v>2452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1.5961302681992335</v>
      </c>
      <c r="D135" s="105">
        <v>1.6771545827633378</v>
      </c>
      <c r="E135" s="105">
        <v>1.6771545827633378</v>
      </c>
      <c r="F135" s="106">
        <v>8.1024314564104305E-2</v>
      </c>
      <c r="G135" s="105">
        <v>1.7060702875399361</v>
      </c>
      <c r="H135" s="106">
        <v>-2.8915704776598217E-2</v>
      </c>
      <c r="I135" s="21"/>
      <c r="J135" s="92"/>
      <c r="K135" s="107">
        <v>1.6771545827633378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87.45742758620689</v>
      </c>
      <c r="D137" s="105">
        <v>90.05897400820794</v>
      </c>
      <c r="E137" s="105">
        <v>90.05897400820794</v>
      </c>
      <c r="F137" s="106">
        <v>2.60154642200105</v>
      </c>
      <c r="G137" s="105">
        <v>86.192875399361014</v>
      </c>
      <c r="H137" s="106">
        <v>3.8660986088469258</v>
      </c>
      <c r="I137" s="21">
        <v>2.9746431993288525E-2</v>
      </c>
      <c r="J137" s="92">
        <v>4.4854039164304194E-2</v>
      </c>
      <c r="K137" s="107">
        <v>90.05897400820794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70.801453473945415</v>
      </c>
      <c r="D138" s="108">
        <v>81.678796526054597</v>
      </c>
      <c r="E138" s="108">
        <v>81.678796526054597</v>
      </c>
      <c r="F138" s="109">
        <v>10.877343052109183</v>
      </c>
      <c r="G138" s="108">
        <v>66.943846153846152</v>
      </c>
      <c r="H138" s="109">
        <v>14.734950372208445</v>
      </c>
      <c r="I138" s="20">
        <v>0.15363163492274912</v>
      </c>
      <c r="J138" s="86">
        <v>0.22010910963116026</v>
      </c>
      <c r="K138" s="110">
        <v>81.678796526054597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98.628554583212605</v>
      </c>
      <c r="D139" s="113">
        <v>103.41489740082081</v>
      </c>
      <c r="E139" s="113">
        <v>103.41489740082081</v>
      </c>
      <c r="F139" s="119">
        <v>4.786342817608201</v>
      </c>
      <c r="G139" s="113">
        <v>99.570455271565493</v>
      </c>
      <c r="H139" s="119">
        <v>3.844442129255313</v>
      </c>
      <c r="I139" s="25">
        <v>4.8528976601497131E-2</v>
      </c>
      <c r="J139" s="120">
        <v>3.8610269670557251E-2</v>
      </c>
      <c r="K139" s="115">
        <v>103.41489740082081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127160.9446722689</v>
      </c>
      <c r="D140" s="84">
        <v>158088.85</v>
      </c>
      <c r="E140" s="84">
        <v>158088.85</v>
      </c>
      <c r="F140" s="118">
        <v>30927.90532773111</v>
      </c>
      <c r="G140" s="84">
        <v>145987.73000000001</v>
      </c>
      <c r="H140" s="118">
        <v>12101.119999999995</v>
      </c>
      <c r="I140" s="20">
        <v>0.24321858733781343</v>
      </c>
      <c r="J140" s="86">
        <v>8.2891349841524242E-2</v>
      </c>
      <c r="K140" s="87">
        <v>158088.85</v>
      </c>
      <c r="L140" s="118">
        <v>1.8189894035458565E-12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113877.75999999999</v>
      </c>
      <c r="D141" s="90">
        <v>140939.07</v>
      </c>
      <c r="E141" s="90">
        <v>140939.07</v>
      </c>
      <c r="F141" s="91">
        <v>27061.310000000012</v>
      </c>
      <c r="G141" s="90">
        <v>128860.52</v>
      </c>
      <c r="H141" s="91">
        <v>12078.550000000003</v>
      </c>
      <c r="I141" s="21">
        <v>0.23763472340867975</v>
      </c>
      <c r="J141" s="92">
        <v>9.3733519001785837E-2</v>
      </c>
      <c r="K141" s="93">
        <v>140939.07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10315.544</v>
      </c>
      <c r="D142" s="90">
        <v>12258.31</v>
      </c>
      <c r="E142" s="90">
        <v>12258.31</v>
      </c>
      <c r="F142" s="91">
        <v>1942.7659999999996</v>
      </c>
      <c r="G142" s="90">
        <v>12062.84</v>
      </c>
      <c r="H142" s="91">
        <v>195.46999999999935</v>
      </c>
      <c r="I142" s="21">
        <v>0.18833383871950904</v>
      </c>
      <c r="J142" s="92">
        <v>1.620431009612977E-2</v>
      </c>
      <c r="K142" s="93">
        <v>12258.31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2967.6406722689098</v>
      </c>
      <c r="D143" s="90">
        <v>4891.4700000000075</v>
      </c>
      <c r="E143" s="90">
        <v>4891.4700000000075</v>
      </c>
      <c r="F143" s="91">
        <v>1923.8293277310977</v>
      </c>
      <c r="G143" s="90">
        <v>5064.37</v>
      </c>
      <c r="H143" s="91">
        <v>-172.89999999999236</v>
      </c>
      <c r="I143" s="21">
        <v>0.64826895847206245</v>
      </c>
      <c r="J143" s="92">
        <v>-3.4140475518177449E-2</v>
      </c>
      <c r="K143" s="93">
        <v>4891.4700000000057</v>
      </c>
      <c r="L143" s="91">
        <v>1.8189894035458565E-12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1560</v>
      </c>
      <c r="D145" s="90">
        <v>1560</v>
      </c>
      <c r="E145" s="90">
        <v>1560</v>
      </c>
      <c r="F145" s="91">
        <v>0</v>
      </c>
      <c r="G145" s="90">
        <v>1560</v>
      </c>
      <c r="H145" s="91">
        <v>0</v>
      </c>
      <c r="I145" s="96"/>
      <c r="J145" s="97"/>
      <c r="K145" s="93">
        <v>1560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1200</v>
      </c>
      <c r="D146" s="90">
        <v>1435</v>
      </c>
      <c r="E146" s="90">
        <v>1435</v>
      </c>
      <c r="F146" s="91">
        <v>235</v>
      </c>
      <c r="G146" s="90">
        <v>1357</v>
      </c>
      <c r="H146" s="91">
        <v>78</v>
      </c>
      <c r="I146" s="96"/>
      <c r="J146" s="97"/>
      <c r="K146" s="93">
        <v>1435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0.76923076923076927</v>
      </c>
      <c r="D147" s="86">
        <v>0.91987179487179482</v>
      </c>
      <c r="E147" s="86">
        <v>0.91987179487179482</v>
      </c>
      <c r="F147" s="100">
        <v>0.15064102564102555</v>
      </c>
      <c r="G147" s="86">
        <v>0.86987179487179489</v>
      </c>
      <c r="H147" s="100">
        <v>4.9999999999999933E-2</v>
      </c>
      <c r="I147" s="20">
        <v>0.1958333333333333</v>
      </c>
      <c r="J147" s="86">
        <v>5.7479734708916652E-2</v>
      </c>
      <c r="K147" s="101">
        <v>0.91987179487179482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1881.5</v>
      </c>
      <c r="D149" s="90">
        <v>2268</v>
      </c>
      <c r="E149" s="90">
        <v>2268</v>
      </c>
      <c r="F149" s="91">
        <v>386.5</v>
      </c>
      <c r="G149" s="90">
        <v>2157</v>
      </c>
      <c r="H149" s="91">
        <v>111</v>
      </c>
      <c r="I149" s="21"/>
      <c r="J149" s="92"/>
      <c r="K149" s="93">
        <v>2268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1.5679166666666666</v>
      </c>
      <c r="D150" s="105">
        <v>1.5804878048780489</v>
      </c>
      <c r="E150" s="105">
        <v>1.5804878048780489</v>
      </c>
      <c r="F150" s="106">
        <v>1.2571138211382227E-2</v>
      </c>
      <c r="G150" s="105">
        <v>1.5895357406042741</v>
      </c>
      <c r="H150" s="106">
        <v>-9.047935726225198E-3</v>
      </c>
      <c r="I150" s="21"/>
      <c r="J150" s="92"/>
      <c r="K150" s="107">
        <v>1.5804878048780489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94.898133333333334</v>
      </c>
      <c r="D152" s="105">
        <v>98.215379790940773</v>
      </c>
      <c r="E152" s="105">
        <v>98.215379790940773</v>
      </c>
      <c r="F152" s="106">
        <v>3.317246457607439</v>
      </c>
      <c r="G152" s="105">
        <v>94.95985261606485</v>
      </c>
      <c r="H152" s="106">
        <v>3.2555271748759225</v>
      </c>
      <c r="I152" s="21">
        <v>3.4955866265097946E-2</v>
      </c>
      <c r="J152" s="92">
        <v>3.4283195320852444E-2</v>
      </c>
      <c r="K152" s="107">
        <v>98.215379790940773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72.998564102564103</v>
      </c>
      <c r="D153" s="108">
        <v>90.345557692307693</v>
      </c>
      <c r="E153" s="108">
        <v>90.345557692307693</v>
      </c>
      <c r="F153" s="109">
        <v>17.34699358974359</v>
      </c>
      <c r="G153" s="108">
        <v>82.602897435897432</v>
      </c>
      <c r="H153" s="109">
        <v>7.7426602564102609</v>
      </c>
      <c r="I153" s="20">
        <v>0.23763472340867953</v>
      </c>
      <c r="J153" s="86">
        <v>9.3733519001785837E-2</v>
      </c>
      <c r="K153" s="110">
        <v>90.345557692307693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105.96745389355742</v>
      </c>
      <c r="D154" s="113">
        <v>110.16644599303136</v>
      </c>
      <c r="E154" s="113">
        <v>110.16644599303136</v>
      </c>
      <c r="F154" s="119">
        <v>4.1989920994739407</v>
      </c>
      <c r="G154" s="113">
        <v>107.58123065585852</v>
      </c>
      <c r="H154" s="119">
        <v>2.5852153371728406</v>
      </c>
      <c r="I154" s="25">
        <v>3.9625299515941625E-2</v>
      </c>
      <c r="J154" s="120">
        <v>2.4030356609720194E-2</v>
      </c>
      <c r="K154" s="115">
        <v>110.16644599303136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113576.27169747899</v>
      </c>
      <c r="D155" s="84">
        <v>113217.1</v>
      </c>
      <c r="E155" s="84">
        <v>113217.1</v>
      </c>
      <c r="F155" s="118">
        <v>-359.1716974789756</v>
      </c>
      <c r="G155" s="84">
        <v>99616.709999999992</v>
      </c>
      <c r="H155" s="118">
        <v>13600.390000000014</v>
      </c>
      <c r="I155" s="20">
        <v>-3.1623832347277281E-3</v>
      </c>
      <c r="J155" s="86">
        <v>0.13652719508604538</v>
      </c>
      <c r="K155" s="87">
        <v>113217.1</v>
      </c>
      <c r="L155" s="118">
        <v>-2.7284841053187847E-12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98694.334499999997</v>
      </c>
      <c r="D156" s="90">
        <v>97611.040000000008</v>
      </c>
      <c r="E156" s="90">
        <v>97611.040000000008</v>
      </c>
      <c r="F156" s="91">
        <v>-1083.2944999999891</v>
      </c>
      <c r="G156" s="90">
        <v>84991.39</v>
      </c>
      <c r="H156" s="91">
        <v>12619.650000000009</v>
      </c>
      <c r="I156" s="21">
        <v>-1.0976258216726653E-2</v>
      </c>
      <c r="J156" s="92">
        <v>0.14848151089186801</v>
      </c>
      <c r="K156" s="93">
        <v>97611.040000000008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11249.914000000001</v>
      </c>
      <c r="D157" s="90">
        <v>10550.4</v>
      </c>
      <c r="E157" s="90">
        <v>10550.4</v>
      </c>
      <c r="F157" s="91">
        <v>-699.51400000000103</v>
      </c>
      <c r="G157" s="90">
        <v>9390.7800000000007</v>
      </c>
      <c r="H157" s="91">
        <v>1159.619999999999</v>
      </c>
      <c r="I157" s="21">
        <v>-6.2179497549936902E-2</v>
      </c>
      <c r="J157" s="92">
        <v>0.12348495013193772</v>
      </c>
      <c r="K157" s="93">
        <v>10550.4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3632.0231974789899</v>
      </c>
      <c r="D158" s="90">
        <v>5055.6600000000044</v>
      </c>
      <c r="E158" s="90">
        <v>5055.6600000000044</v>
      </c>
      <c r="F158" s="91">
        <v>1423.6368025210145</v>
      </c>
      <c r="G158" s="90">
        <v>5234.5400000000009</v>
      </c>
      <c r="H158" s="91">
        <v>-178.87999999999647</v>
      </c>
      <c r="I158" s="21">
        <v>0.39196798178744285</v>
      </c>
      <c r="J158" s="92">
        <v>-3.4173012337282094E-2</v>
      </c>
      <c r="K158" s="93">
        <v>5055.6600000000071</v>
      </c>
      <c r="L158" s="91">
        <v>-2.7284841053187847E-12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1612</v>
      </c>
      <c r="D160" s="90">
        <v>1612</v>
      </c>
      <c r="E160" s="90">
        <v>1612</v>
      </c>
      <c r="F160" s="91">
        <v>0</v>
      </c>
      <c r="G160" s="90">
        <v>1612</v>
      </c>
      <c r="H160" s="91">
        <v>0</v>
      </c>
      <c r="I160" s="96"/>
      <c r="J160" s="97"/>
      <c r="K160" s="93">
        <v>1612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1245</v>
      </c>
      <c r="D161" s="90">
        <v>1219</v>
      </c>
      <c r="E161" s="90">
        <v>1219</v>
      </c>
      <c r="F161" s="91">
        <v>-26</v>
      </c>
      <c r="G161" s="90">
        <v>1072</v>
      </c>
      <c r="H161" s="91">
        <v>147</v>
      </c>
      <c r="I161" s="96"/>
      <c r="J161" s="97"/>
      <c r="K161" s="93">
        <v>1219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0.77233250620347393</v>
      </c>
      <c r="D162" s="86">
        <v>0.75620347394540943</v>
      </c>
      <c r="E162" s="86">
        <v>0.75620347394540943</v>
      </c>
      <c r="F162" s="100">
        <v>-1.6129032258064502E-2</v>
      </c>
      <c r="G162" s="86">
        <v>0.66501240694789077</v>
      </c>
      <c r="H162" s="100">
        <v>9.1191066997518666E-2</v>
      </c>
      <c r="I162" s="20">
        <v>-2.08835341365462E-2</v>
      </c>
      <c r="J162" s="86">
        <v>0.13712686567164178</v>
      </c>
      <c r="K162" s="101">
        <v>0.75620347394540943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2116.5</v>
      </c>
      <c r="D164" s="90">
        <v>1962</v>
      </c>
      <c r="E164" s="90">
        <v>1962</v>
      </c>
      <c r="F164" s="91">
        <v>-154.5</v>
      </c>
      <c r="G164" s="90">
        <v>1673</v>
      </c>
      <c r="H164" s="91">
        <v>289</v>
      </c>
      <c r="I164" s="21"/>
      <c r="J164" s="92"/>
      <c r="K164" s="93">
        <v>1962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1.7</v>
      </c>
      <c r="D165" s="105">
        <v>1.6095159967186219</v>
      </c>
      <c r="E165" s="105">
        <v>1.6095159967186219</v>
      </c>
      <c r="F165" s="106">
        <v>-9.0484003281378067E-2</v>
      </c>
      <c r="G165" s="105">
        <v>1.5606343283582089</v>
      </c>
      <c r="H165" s="106">
        <v>4.8881668360412966E-2</v>
      </c>
      <c r="I165" s="21"/>
      <c r="J165" s="92"/>
      <c r="K165" s="107">
        <v>1.6095159967186219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79.272557831325301</v>
      </c>
      <c r="D167" s="105">
        <v>80.074684167350298</v>
      </c>
      <c r="E167" s="105">
        <v>80.074684167350298</v>
      </c>
      <c r="F167" s="106">
        <v>0.8021263360249975</v>
      </c>
      <c r="G167" s="105">
        <v>79.283013059701489</v>
      </c>
      <c r="H167" s="106">
        <v>0.79167110764880988</v>
      </c>
      <c r="I167" s="21">
        <v>1.0118587793417122E-2</v>
      </c>
      <c r="J167" s="92">
        <v>9.9853811944894399E-3</v>
      </c>
      <c r="K167" s="107">
        <v>80.074684167350298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61.224773263027295</v>
      </c>
      <c r="D168" s="108">
        <v>60.552754342431768</v>
      </c>
      <c r="E168" s="108">
        <v>60.552754342431768</v>
      </c>
      <c r="F168" s="109">
        <v>-0.67201892059552648</v>
      </c>
      <c r="G168" s="108">
        <v>52.724187344913148</v>
      </c>
      <c r="H168" s="109">
        <v>7.828566997518621</v>
      </c>
      <c r="I168" s="20">
        <v>-1.0976258216726653E-2</v>
      </c>
      <c r="J168" s="86">
        <v>0.14848151089186823</v>
      </c>
      <c r="K168" s="110">
        <v>60.552754342431768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91.225921042151796</v>
      </c>
      <c r="D169" s="113">
        <v>92.877030352748164</v>
      </c>
      <c r="E169" s="113">
        <v>92.877030352748164</v>
      </c>
      <c r="F169" s="119">
        <v>1.6511093105963681</v>
      </c>
      <c r="G169" s="113">
        <v>92.92603544776118</v>
      </c>
      <c r="H169" s="119">
        <v>-4.9005095013015421E-2</v>
      </c>
      <c r="I169" s="25">
        <v>1.8099124587993565E-2</v>
      </c>
      <c r="J169" s="120">
        <v>-5.2735592104935503E-4</v>
      </c>
      <c r="K169" s="115">
        <v>92.877030352748164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88959.156096638661</v>
      </c>
      <c r="D170" s="84">
        <v>52105.270713893413</v>
      </c>
      <c r="E170" s="84">
        <v>56622.214</v>
      </c>
      <c r="F170" s="118">
        <v>-32336.942096638657</v>
      </c>
      <c r="G170" s="84">
        <v>9.83</v>
      </c>
      <c r="H170" s="118">
        <v>56612.383999999998</v>
      </c>
      <c r="I170" s="20">
        <v>-0.36350324705767434</v>
      </c>
      <c r="J170" s="86">
        <v>5759.1438453713126</v>
      </c>
      <c r="K170" s="87">
        <v>67073.149799999999</v>
      </c>
      <c r="L170" s="118">
        <v>-10450.935799999999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76958.570500000002</v>
      </c>
      <c r="D171" s="90">
        <v>46088.3925233646</v>
      </c>
      <c r="E171" s="90">
        <v>47950.834000000003</v>
      </c>
      <c r="F171" s="91">
        <v>-29007.736499999999</v>
      </c>
      <c r="G171" s="90">
        <v>0</v>
      </c>
      <c r="H171" s="91">
        <v>47950.834000000003</v>
      </c>
      <c r="I171" s="21">
        <v>-0.3769266543224058</v>
      </c>
      <c r="J171" s="92">
        <v>0</v>
      </c>
      <c r="K171" s="93">
        <v>56721.955000000002</v>
      </c>
      <c r="L171" s="91">
        <v>-8771.1209999999992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8270.982</v>
      </c>
      <c r="D172" s="90">
        <v>4384.0563889109726</v>
      </c>
      <c r="E172" s="90">
        <v>5935.38</v>
      </c>
      <c r="F172" s="91">
        <v>-2335.6019999999999</v>
      </c>
      <c r="G172" s="90">
        <v>0</v>
      </c>
      <c r="H172" s="91">
        <v>5935.38</v>
      </c>
      <c r="I172" s="21">
        <v>-0.28238509042819826</v>
      </c>
      <c r="J172" s="92">
        <v>0</v>
      </c>
      <c r="K172" s="93">
        <v>7061.1948000000002</v>
      </c>
      <c r="L172" s="91">
        <v>-1125.8148000000001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3729.6035966386603</v>
      </c>
      <c r="D173" s="90">
        <v>1632.821801617835</v>
      </c>
      <c r="E173" s="90">
        <v>2736</v>
      </c>
      <c r="F173" s="91">
        <v>-993.60359663866029</v>
      </c>
      <c r="G173" s="90">
        <v>9.83</v>
      </c>
      <c r="H173" s="91">
        <v>2726.17</v>
      </c>
      <c r="I173" s="21">
        <v>-0.26640997384659182</v>
      </c>
      <c r="J173" s="92">
        <v>277.33163784333675</v>
      </c>
      <c r="K173" s="93">
        <v>3290</v>
      </c>
      <c r="L173" s="91">
        <v>-554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1560</v>
      </c>
      <c r="D175" s="90">
        <v>1560</v>
      </c>
      <c r="E175" s="90">
        <v>1560</v>
      </c>
      <c r="F175" s="91">
        <v>0</v>
      </c>
      <c r="G175" s="90">
        <v>1560</v>
      </c>
      <c r="H175" s="91">
        <v>0</v>
      </c>
      <c r="I175" s="96"/>
      <c r="J175" s="97"/>
      <c r="K175" s="93">
        <v>1560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1065</v>
      </c>
      <c r="D176" s="90">
        <v>699</v>
      </c>
      <c r="E176" s="90">
        <v>725</v>
      </c>
      <c r="F176" s="91">
        <v>-340</v>
      </c>
      <c r="G176" s="90">
        <v>0</v>
      </c>
      <c r="H176" s="91">
        <v>725</v>
      </c>
      <c r="I176" s="96"/>
      <c r="J176" s="97"/>
      <c r="K176" s="93">
        <v>875</v>
      </c>
      <c r="L176" s="91">
        <v>-150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0.68269230769230771</v>
      </c>
      <c r="D177" s="86">
        <v>0.44807692307692309</v>
      </c>
      <c r="E177" s="86">
        <v>0.46474358974358976</v>
      </c>
      <c r="F177" s="100">
        <v>-0.21794871794871795</v>
      </c>
      <c r="G177" s="86">
        <v>0</v>
      </c>
      <c r="H177" s="100">
        <v>0.46474358974358976</v>
      </c>
      <c r="I177" s="20">
        <v>-0.31924882629107976</v>
      </c>
      <c r="J177" s="86">
        <v>0</v>
      </c>
      <c r="K177" s="101">
        <v>0.5608974358974359</v>
      </c>
      <c r="L177" s="100">
        <v>-9.6153846153846145E-2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1571.1999999999998</v>
      </c>
      <c r="D179" s="90">
        <v>931</v>
      </c>
      <c r="E179" s="90">
        <v>1058</v>
      </c>
      <c r="F179" s="91">
        <v>-513.19999999999982</v>
      </c>
      <c r="G179" s="90">
        <v>0</v>
      </c>
      <c r="H179" s="91">
        <v>1058</v>
      </c>
      <c r="I179" s="21"/>
      <c r="J179" s="92"/>
      <c r="K179" s="93">
        <v>1258.68</v>
      </c>
      <c r="L179" s="91">
        <v>-200.68000000000006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1.4753051643192487</v>
      </c>
      <c r="D180" s="105">
        <v>1.3319027181688126</v>
      </c>
      <c r="E180" s="105">
        <v>1.4593103448275861</v>
      </c>
      <c r="F180" s="106">
        <v>-1.5994819491662593E-2</v>
      </c>
      <c r="G180" s="105">
        <v>0</v>
      </c>
      <c r="H180" s="106">
        <v>1.4593103448275861</v>
      </c>
      <c r="I180" s="21"/>
      <c r="J180" s="92"/>
      <c r="K180" s="107">
        <v>1.4384914285714288</v>
      </c>
      <c r="L180" s="106">
        <v>2.0818916256157394E-2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72.261568544600934</v>
      </c>
      <c r="D182" s="105">
        <v>65.934753252309875</v>
      </c>
      <c r="E182" s="105">
        <v>66.139081379310355</v>
      </c>
      <c r="F182" s="106">
        <v>-6.122487165290579</v>
      </c>
      <c r="G182" s="105">
        <v>0</v>
      </c>
      <c r="H182" s="106">
        <v>66.139081379310355</v>
      </c>
      <c r="I182" s="21">
        <v>-8.4726740487395924E-2</v>
      </c>
      <c r="J182" s="92">
        <v>0</v>
      </c>
      <c r="K182" s="107">
        <v>64.825091428571426</v>
      </c>
      <c r="L182" s="106">
        <v>1.3139899507389288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49.332416987179485</v>
      </c>
      <c r="D183" s="108">
        <v>29.543841361131154</v>
      </c>
      <c r="E183" s="108">
        <v>30.737714102564105</v>
      </c>
      <c r="F183" s="109">
        <v>-18.59470288461538</v>
      </c>
      <c r="G183" s="108">
        <v>0</v>
      </c>
      <c r="H183" s="109">
        <v>30.737714102564105</v>
      </c>
      <c r="I183" s="20">
        <v>-0.3769266543224058</v>
      </c>
      <c r="J183" s="86">
        <v>0</v>
      </c>
      <c r="K183" s="110">
        <v>36.360227564102566</v>
      </c>
      <c r="L183" s="109">
        <v>-5.6225134615384604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83.529724034402491</v>
      </c>
      <c r="D184" s="113">
        <v>74.54259043475453</v>
      </c>
      <c r="E184" s="113">
        <v>78.099605517241386</v>
      </c>
      <c r="F184" s="119">
        <v>-5.4301185171611053</v>
      </c>
      <c r="G184" s="113">
        <v>0</v>
      </c>
      <c r="H184" s="119">
        <v>78.099605517241386</v>
      </c>
      <c r="I184" s="25">
        <v>-6.5008218091618053E-2</v>
      </c>
      <c r="J184" s="120">
        <v>0</v>
      </c>
      <c r="K184" s="115">
        <v>76.655028342857136</v>
      </c>
      <c r="L184" s="119">
        <v>1.4445771743842499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87713.200012605041</v>
      </c>
      <c r="D185" s="84">
        <v>34578.677792612405</v>
      </c>
      <c r="E185" s="84">
        <v>47783.1</v>
      </c>
      <c r="F185" s="118">
        <v>-39930.100012605042</v>
      </c>
      <c r="G185" s="84">
        <v>-594.05999999999995</v>
      </c>
      <c r="H185" s="118">
        <v>48377.159999999996</v>
      </c>
      <c r="I185" s="20">
        <v>-0.45523478800074324</v>
      </c>
      <c r="J185" s="86">
        <v>-81.434804565195435</v>
      </c>
      <c r="K185" s="87">
        <v>84786.303999999989</v>
      </c>
      <c r="L185" s="118">
        <v>-37003.203999999991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76687.872000000003</v>
      </c>
      <c r="D186" s="90">
        <v>34578.677792612405</v>
      </c>
      <c r="E186" s="90">
        <v>40452.92</v>
      </c>
      <c r="F186" s="91">
        <v>-36234.952000000005</v>
      </c>
      <c r="G186" s="90">
        <v>-542.79999999999995</v>
      </c>
      <c r="H186" s="91">
        <v>40995.72</v>
      </c>
      <c r="I186" s="21">
        <v>-0.47249911954787327</v>
      </c>
      <c r="J186" s="92">
        <v>-75.526381724392039</v>
      </c>
      <c r="K186" s="93">
        <v>72554.459999999992</v>
      </c>
      <c r="L186" s="91">
        <v>-32101.539999999994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8115.39</v>
      </c>
      <c r="D187" s="90">
        <v>0</v>
      </c>
      <c r="E187" s="90">
        <v>5262.18</v>
      </c>
      <c r="F187" s="91">
        <v>-2853.21</v>
      </c>
      <c r="G187" s="90">
        <v>0</v>
      </c>
      <c r="H187" s="91">
        <v>5262.18</v>
      </c>
      <c r="I187" s="21">
        <v>-0.35158014587099329</v>
      </c>
      <c r="J187" s="92">
        <v>0</v>
      </c>
      <c r="K187" s="93">
        <v>8753.8439999999991</v>
      </c>
      <c r="L187" s="91">
        <v>-3491.6639999999989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2909.9380126050401</v>
      </c>
      <c r="D188" s="90">
        <v>0</v>
      </c>
      <c r="E188" s="90">
        <v>2068</v>
      </c>
      <c r="F188" s="91">
        <v>-841.93801260504006</v>
      </c>
      <c r="G188" s="90">
        <v>-51.260000000000012</v>
      </c>
      <c r="H188" s="91">
        <v>2119.2600000000002</v>
      </c>
      <c r="I188" s="21">
        <v>-0.2893319407348196</v>
      </c>
      <c r="J188" s="92">
        <v>-41.343347639484968</v>
      </c>
      <c r="K188" s="93">
        <v>3478</v>
      </c>
      <c r="L188" s="91">
        <v>-1410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1612</v>
      </c>
      <c r="D190" s="90">
        <v>1612</v>
      </c>
      <c r="E190" s="90">
        <v>1612</v>
      </c>
      <c r="F190" s="91">
        <v>0</v>
      </c>
      <c r="G190" s="90">
        <v>1612</v>
      </c>
      <c r="H190" s="91">
        <v>0</v>
      </c>
      <c r="I190" s="96"/>
      <c r="J190" s="97"/>
      <c r="K190" s="93">
        <v>1612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915</v>
      </c>
      <c r="D191" s="90">
        <v>443</v>
      </c>
      <c r="E191" s="90">
        <v>550</v>
      </c>
      <c r="F191" s="91">
        <v>-365</v>
      </c>
      <c r="G191" s="90">
        <v>0</v>
      </c>
      <c r="H191" s="91">
        <v>550</v>
      </c>
      <c r="I191" s="96"/>
      <c r="J191" s="97"/>
      <c r="K191" s="93">
        <v>925</v>
      </c>
      <c r="L191" s="91">
        <v>-375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0.56761786600496278</v>
      </c>
      <c r="D192" s="86">
        <v>0.27481389578163773</v>
      </c>
      <c r="E192" s="86">
        <v>0.34119106699751861</v>
      </c>
      <c r="F192" s="100">
        <v>-0.22642679900744417</v>
      </c>
      <c r="G192" s="86">
        <v>0</v>
      </c>
      <c r="H192" s="100">
        <v>0.34119106699751861</v>
      </c>
      <c r="I192" s="20">
        <v>-0.39890710382513661</v>
      </c>
      <c r="J192" s="86">
        <v>0</v>
      </c>
      <c r="K192" s="101">
        <v>0.57382133995037221</v>
      </c>
      <c r="L192" s="100">
        <v>-0.2326302729528536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1545</v>
      </c>
      <c r="D194" s="90">
        <v>720</v>
      </c>
      <c r="E194" s="90">
        <v>938</v>
      </c>
      <c r="F194" s="91">
        <v>-607</v>
      </c>
      <c r="G194" s="90">
        <v>0</v>
      </c>
      <c r="H194" s="91">
        <v>938</v>
      </c>
      <c r="I194" s="21"/>
      <c r="J194" s="92"/>
      <c r="K194" s="93">
        <v>1560.4</v>
      </c>
      <c r="L194" s="91">
        <v>-622.40000000000009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1.6885245901639345</v>
      </c>
      <c r="D195" s="105">
        <v>1.6252821670428894</v>
      </c>
      <c r="E195" s="105">
        <v>1.7054545454545456</v>
      </c>
      <c r="F195" s="106">
        <v>1.6929955290611032E-2</v>
      </c>
      <c r="G195" s="105">
        <v>0</v>
      </c>
      <c r="H195" s="106">
        <v>1.7054545454545456</v>
      </c>
      <c r="I195" s="21"/>
      <c r="J195" s="92"/>
      <c r="K195" s="107">
        <v>1.6869189189189191</v>
      </c>
      <c r="L195" s="106">
        <v>1.8535626535626459E-2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83.811881967213111</v>
      </c>
      <c r="D197" s="105">
        <v>78.055706078131834</v>
      </c>
      <c r="E197" s="105">
        <v>73.550763636363627</v>
      </c>
      <c r="F197" s="106">
        <v>-10.261118330849484</v>
      </c>
      <c r="G197" s="105">
        <v>0</v>
      </c>
      <c r="H197" s="106">
        <v>73.550763636363627</v>
      </c>
      <c r="I197" s="21">
        <v>-0.1224303534296437</v>
      </c>
      <c r="J197" s="92">
        <v>0</v>
      </c>
      <c r="K197" s="107">
        <v>78.437254054054051</v>
      </c>
      <c r="L197" s="106">
        <v>-4.8864904176904247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47.573121588089329</v>
      </c>
      <c r="D198" s="108">
        <v>21.450792675317871</v>
      </c>
      <c r="E198" s="108">
        <v>25.094863523573199</v>
      </c>
      <c r="F198" s="109">
        <v>-22.47825806451613</v>
      </c>
      <c r="G198" s="108">
        <v>-0.3367245657568238</v>
      </c>
      <c r="H198" s="109">
        <v>25.431588089330024</v>
      </c>
      <c r="I198" s="20">
        <v>-0.47249911954787327</v>
      </c>
      <c r="J198" s="86">
        <v>-75.526381724392039</v>
      </c>
      <c r="K198" s="110">
        <v>45.008970223325058</v>
      </c>
      <c r="L198" s="109">
        <v>-19.914106699751859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95.861420778803321</v>
      </c>
      <c r="D199" s="113">
        <v>78.055706078131834</v>
      </c>
      <c r="E199" s="113">
        <v>86.87836363636363</v>
      </c>
      <c r="F199" s="119">
        <v>-8.9830571424396908</v>
      </c>
      <c r="G199" s="113">
        <v>0</v>
      </c>
      <c r="H199" s="119">
        <v>86.87836363636363</v>
      </c>
      <c r="I199" s="25">
        <v>-9.3708783673963736E-2</v>
      </c>
      <c r="J199" s="120">
        <v>0</v>
      </c>
      <c r="K199" s="115">
        <v>91.660869189189171</v>
      </c>
      <c r="L199" s="119">
        <v>-4.7825055528255405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663156.03640756302</v>
      </c>
      <c r="D200" s="84">
        <v>784357.62850650586</v>
      </c>
      <c r="E200" s="84">
        <v>802078.99400000006</v>
      </c>
      <c r="F200" s="118">
        <v>138922.95759243713</v>
      </c>
      <c r="G200" s="84">
        <v>766044.97</v>
      </c>
      <c r="H200" s="118">
        <v>36034.024000000092</v>
      </c>
      <c r="I200" s="20">
        <v>0.20948758657918276</v>
      </c>
      <c r="J200" s="86">
        <v>4.7039045240385935E-2</v>
      </c>
      <c r="K200" s="87">
        <v>849533.13380000007</v>
      </c>
      <c r="L200" s="118">
        <v>-47454.139799999961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583791.60349999997</v>
      </c>
      <c r="D201" s="90">
        <v>689652.12031597702</v>
      </c>
      <c r="E201" s="90">
        <v>697388.80400000012</v>
      </c>
      <c r="F201" s="91">
        <v>113597.20050000015</v>
      </c>
      <c r="G201" s="90">
        <v>664504.94999999995</v>
      </c>
      <c r="H201" s="91">
        <v>32883.854000000167</v>
      </c>
      <c r="I201" s="21">
        <v>0.19458519070667002</v>
      </c>
      <c r="J201" s="92">
        <v>4.9486243857175483E-2</v>
      </c>
      <c r="K201" s="93">
        <v>738261.46500000008</v>
      </c>
      <c r="L201" s="91">
        <v>-40872.660999999964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59274.128000000004</v>
      </c>
      <c r="D202" s="90">
        <v>67935.59638891097</v>
      </c>
      <c r="E202" s="90">
        <v>74749.099999999991</v>
      </c>
      <c r="F202" s="91">
        <v>15474.971999999987</v>
      </c>
      <c r="G202" s="90">
        <v>67791.87000000001</v>
      </c>
      <c r="H202" s="91">
        <v>6957.2299999999814</v>
      </c>
      <c r="I202" s="21">
        <v>0.26107464626050647</v>
      </c>
      <c r="J202" s="92">
        <v>0.10262631787557974</v>
      </c>
      <c r="K202" s="93">
        <v>79366.578799999988</v>
      </c>
      <c r="L202" s="91">
        <v>-4617.4787999999971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20090.30490756303</v>
      </c>
      <c r="D203" s="90">
        <v>26769.911801617855</v>
      </c>
      <c r="E203" s="90">
        <v>29941.090000000018</v>
      </c>
      <c r="F203" s="91">
        <v>9850.7850924369886</v>
      </c>
      <c r="G203" s="90">
        <v>33748.15</v>
      </c>
      <c r="H203" s="91">
        <v>-3807.0599999999831</v>
      </c>
      <c r="I203" s="21">
        <v>0.49032531550721492</v>
      </c>
      <c r="J203" s="92">
        <v>-0.11280796132528692</v>
      </c>
      <c r="K203" s="93">
        <v>31905.090000000018</v>
      </c>
      <c r="L203" s="91">
        <v>-1964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18980</v>
      </c>
      <c r="D205" s="90">
        <v>18980</v>
      </c>
      <c r="E205" s="90">
        <v>18980</v>
      </c>
      <c r="F205" s="91">
        <v>0</v>
      </c>
      <c r="G205" s="90">
        <v>19032</v>
      </c>
      <c r="H205" s="91">
        <v>-52</v>
      </c>
      <c r="I205" s="96"/>
      <c r="J205" s="97"/>
      <c r="K205" s="93">
        <v>18980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6975</v>
      </c>
      <c r="D206" s="90">
        <v>8115</v>
      </c>
      <c r="E206" s="90">
        <v>8248</v>
      </c>
      <c r="F206" s="91">
        <v>1273</v>
      </c>
      <c r="G206" s="90">
        <v>8430</v>
      </c>
      <c r="H206" s="91">
        <v>-182</v>
      </c>
      <c r="I206" s="96"/>
      <c r="J206" s="97"/>
      <c r="K206" s="93">
        <v>8773</v>
      </c>
      <c r="L206" s="91">
        <v>-525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0.36749209694415175</v>
      </c>
      <c r="D207" s="86">
        <v>0.42755532139093783</v>
      </c>
      <c r="E207" s="86">
        <v>0.43456269757639621</v>
      </c>
      <c r="F207" s="100">
        <v>6.7070600632244459E-2</v>
      </c>
      <c r="G207" s="86">
        <v>0.44293820933165196</v>
      </c>
      <c r="H207" s="100">
        <v>-8.375511755255749E-3</v>
      </c>
      <c r="I207" s="20">
        <v>0.18250896057347665</v>
      </c>
      <c r="J207" s="86">
        <v>-1.8908984546385232E-2</v>
      </c>
      <c r="K207" s="101">
        <v>0.46222339304531085</v>
      </c>
      <c r="L207" s="100">
        <v>-2.7660695468914642E-2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11133.2</v>
      </c>
      <c r="D209" s="90">
        <v>13017</v>
      </c>
      <c r="E209" s="90">
        <v>13362</v>
      </c>
      <c r="F209" s="91">
        <v>2228.7999999999993</v>
      </c>
      <c r="G209" s="90">
        <v>12655</v>
      </c>
      <c r="H209" s="91">
        <v>707</v>
      </c>
      <c r="I209" s="21">
        <v>0.2001940142995724</v>
      </c>
      <c r="J209" s="92">
        <v>5.5867246147767613E-2</v>
      </c>
      <c r="K209" s="93">
        <v>14185.08</v>
      </c>
      <c r="L209" s="91">
        <v>-823.07999999999993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1.59615770609319</v>
      </c>
      <c r="D210" s="105">
        <v>1.6040665434380776</v>
      </c>
      <c r="E210" s="105">
        <v>1.6200290979631427</v>
      </c>
      <c r="F210" s="106">
        <v>2.3871391869952685E-2</v>
      </c>
      <c r="G210" s="105">
        <v>1.5011862396204034</v>
      </c>
      <c r="H210" s="106">
        <v>0.11884285834273922</v>
      </c>
      <c r="I210" s="21"/>
      <c r="J210" s="92"/>
      <c r="K210" s="107">
        <v>1.6169018579733272</v>
      </c>
      <c r="L210" s="106">
        <v>3.1272399898154557E-3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83.697720931899639</v>
      </c>
      <c r="D212" s="105">
        <v>84.984857709917065</v>
      </c>
      <c r="E212" s="105">
        <v>84.552473811833181</v>
      </c>
      <c r="F212" s="106">
        <v>0.85475287993354243</v>
      </c>
      <c r="G212" s="105">
        <v>78.826209964412811</v>
      </c>
      <c r="H212" s="106">
        <v>5.7262638474203698</v>
      </c>
      <c r="I212" s="21">
        <v>1.0212379386399517E-2</v>
      </c>
      <c r="J212" s="92">
        <v>7.2644160489329312E-2</v>
      </c>
      <c r="K212" s="107">
        <v>84.151540522056322</v>
      </c>
      <c r="L212" s="106">
        <v>0.40093328977685871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30.758250974710219</v>
      </c>
      <c r="D213" s="108">
        <v>36.335728151526716</v>
      </c>
      <c r="E213" s="108">
        <v>36.743351106427824</v>
      </c>
      <c r="F213" s="109">
        <v>5.9851001317176049</v>
      </c>
      <c r="G213" s="108">
        <v>34.915140290037826</v>
      </c>
      <c r="H213" s="109">
        <v>1.8282108163899977</v>
      </c>
      <c r="I213" s="20">
        <v>0.19458519070667002</v>
      </c>
      <c r="J213" s="86">
        <v>5.2361548634866306E-2</v>
      </c>
      <c r="K213" s="110">
        <v>38.896810590094844</v>
      </c>
      <c r="L213" s="109">
        <v>-2.1534594836670209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95.076134251980363</v>
      </c>
      <c r="D214" s="113">
        <v>96.655283857856546</v>
      </c>
      <c r="E214" s="113">
        <v>97.245270853540262</v>
      </c>
      <c r="F214" s="119">
        <v>2.1691366015598987</v>
      </c>
      <c r="G214" s="113">
        <v>90.871289442467372</v>
      </c>
      <c r="H214" s="119">
        <v>6.3739814110728901</v>
      </c>
      <c r="I214" s="25">
        <v>2.2814732830965134E-2</v>
      </c>
      <c r="J214" s="120">
        <v>7.0142962097048178E-2</v>
      </c>
      <c r="K214" s="115">
        <v>96.834963387666718</v>
      </c>
      <c r="L214" s="119">
        <v>0.41030746587354372</v>
      </c>
      <c r="M214" s="142"/>
      <c r="N214" s="143"/>
    </row>
  </sheetData>
  <sheetProtection algorithmName="SHA-512" hashValue="3sCV276QqVSfeBF6+VVpvpbKNeo40GKuFTgkhEyfNlNeape4KYEwV0iG+fD5TZ7DOe9m0My//JLBKbw6Rw68qw==" saltValue="1NR5MjVOaK7jBamsfVBGd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319" priority="58">
      <formula>$I155&gt;=0</formula>
    </cfRule>
    <cfRule type="expression" dxfId="5318" priority="59">
      <formula>$I155&lt;0</formula>
    </cfRule>
  </conditionalFormatting>
  <conditionalFormatting sqref="J159">
    <cfRule type="expression" dxfId="5317" priority="56">
      <formula>$J155&gt;=0</formula>
    </cfRule>
    <cfRule type="expression" dxfId="5316" priority="57">
      <formula>$J155&lt;0</formula>
    </cfRule>
  </conditionalFormatting>
  <conditionalFormatting sqref="I174">
    <cfRule type="expression" dxfId="5315" priority="54">
      <formula>$I170&gt;=0</formula>
    </cfRule>
    <cfRule type="expression" dxfId="5314" priority="55">
      <formula>$I170&lt;0</formula>
    </cfRule>
  </conditionalFormatting>
  <conditionalFormatting sqref="J174">
    <cfRule type="expression" dxfId="5313" priority="52">
      <formula>$J170&gt;=0</formula>
    </cfRule>
    <cfRule type="expression" dxfId="5312" priority="53">
      <formula>$J170&lt;0</formula>
    </cfRule>
  </conditionalFormatting>
  <conditionalFormatting sqref="I24">
    <cfRule type="expression" dxfId="5311" priority="94">
      <formula>$I20&gt;=0</formula>
    </cfRule>
    <cfRule type="expression" dxfId="5310" priority="95">
      <formula>$I20&lt;0</formula>
    </cfRule>
  </conditionalFormatting>
  <conditionalFormatting sqref="J24">
    <cfRule type="expression" dxfId="5309" priority="92">
      <formula>$J20&gt;=0</formula>
    </cfRule>
    <cfRule type="expression" dxfId="5308" priority="93">
      <formula>$J20&lt;0</formula>
    </cfRule>
  </conditionalFormatting>
  <conditionalFormatting sqref="I39">
    <cfRule type="expression" dxfId="5307" priority="90">
      <formula>$I35&gt;=0</formula>
    </cfRule>
    <cfRule type="expression" dxfId="5306" priority="91">
      <formula>$I35&lt;0</formula>
    </cfRule>
  </conditionalFormatting>
  <conditionalFormatting sqref="J39">
    <cfRule type="expression" dxfId="5305" priority="88">
      <formula>$J35&gt;=0</formula>
    </cfRule>
    <cfRule type="expression" dxfId="5304" priority="89">
      <formula>$J35&lt;0</formula>
    </cfRule>
  </conditionalFormatting>
  <conditionalFormatting sqref="I54">
    <cfRule type="expression" dxfId="5303" priority="86">
      <formula>$I50&gt;=0</formula>
    </cfRule>
    <cfRule type="expression" dxfId="5302" priority="87">
      <formula>$I50&lt;0</formula>
    </cfRule>
  </conditionalFormatting>
  <conditionalFormatting sqref="J54">
    <cfRule type="expression" dxfId="5301" priority="84">
      <formula>$J50&gt;=0</formula>
    </cfRule>
    <cfRule type="expression" dxfId="5300" priority="85">
      <formula>$J50&lt;0</formula>
    </cfRule>
  </conditionalFormatting>
  <conditionalFormatting sqref="I69">
    <cfRule type="expression" dxfId="5299" priority="82">
      <formula>$I65&gt;=0</formula>
    </cfRule>
    <cfRule type="expression" dxfId="5298" priority="83">
      <formula>$I65&lt;0</formula>
    </cfRule>
  </conditionalFormatting>
  <conditionalFormatting sqref="J69">
    <cfRule type="expression" dxfId="5297" priority="80">
      <formula>$J65&gt;=0</formula>
    </cfRule>
    <cfRule type="expression" dxfId="5296" priority="81">
      <formula>$J65&lt;0</formula>
    </cfRule>
  </conditionalFormatting>
  <conditionalFormatting sqref="I84">
    <cfRule type="expression" dxfId="5295" priority="78">
      <formula>$I80&gt;=0</formula>
    </cfRule>
    <cfRule type="expression" dxfId="5294" priority="79">
      <formula>$I80&lt;0</formula>
    </cfRule>
  </conditionalFormatting>
  <conditionalFormatting sqref="J84">
    <cfRule type="expression" dxfId="5293" priority="76">
      <formula>$J80&gt;=0</formula>
    </cfRule>
    <cfRule type="expression" dxfId="5292" priority="77">
      <formula>$J80&lt;0</formula>
    </cfRule>
  </conditionalFormatting>
  <conditionalFormatting sqref="I99">
    <cfRule type="expression" dxfId="5291" priority="74">
      <formula>$I95&gt;=0</formula>
    </cfRule>
    <cfRule type="expression" dxfId="5290" priority="75">
      <formula>$I95&lt;0</formula>
    </cfRule>
  </conditionalFormatting>
  <conditionalFormatting sqref="J99">
    <cfRule type="expression" dxfId="5289" priority="72">
      <formula>$J95&gt;=0</formula>
    </cfRule>
    <cfRule type="expression" dxfId="5288" priority="73">
      <formula>$J95&lt;0</formula>
    </cfRule>
  </conditionalFormatting>
  <conditionalFormatting sqref="I114">
    <cfRule type="expression" dxfId="5287" priority="70">
      <formula>$I110&gt;=0</formula>
    </cfRule>
    <cfRule type="expression" dxfId="5286" priority="71">
      <formula>$I110&lt;0</formula>
    </cfRule>
  </conditionalFormatting>
  <conditionalFormatting sqref="J114">
    <cfRule type="expression" dxfId="5285" priority="68">
      <formula>$J110&gt;=0</formula>
    </cfRule>
    <cfRule type="expression" dxfId="5284" priority="69">
      <formula>$J110&lt;0</formula>
    </cfRule>
  </conditionalFormatting>
  <conditionalFormatting sqref="I129">
    <cfRule type="expression" dxfId="5283" priority="66">
      <formula>$I125&gt;=0</formula>
    </cfRule>
    <cfRule type="expression" dxfId="5282" priority="67">
      <formula>$I125&lt;0</formula>
    </cfRule>
  </conditionalFormatting>
  <conditionalFormatting sqref="J129">
    <cfRule type="expression" dxfId="5281" priority="64">
      <formula>$J125&gt;=0</formula>
    </cfRule>
    <cfRule type="expression" dxfId="5280" priority="65">
      <formula>$J125&lt;0</formula>
    </cfRule>
  </conditionalFormatting>
  <conditionalFormatting sqref="I144">
    <cfRule type="expression" dxfId="5279" priority="62">
      <formula>$I140&gt;=0</formula>
    </cfRule>
    <cfRule type="expression" dxfId="5278" priority="63">
      <formula>$I140&lt;0</formula>
    </cfRule>
  </conditionalFormatting>
  <conditionalFormatting sqref="J144">
    <cfRule type="expression" dxfId="5277" priority="60">
      <formula>$J140&gt;=0</formula>
    </cfRule>
    <cfRule type="expression" dxfId="5276" priority="61">
      <formula>$J140&lt;0</formula>
    </cfRule>
  </conditionalFormatting>
  <conditionalFormatting sqref="I189">
    <cfRule type="expression" dxfId="5275" priority="50">
      <formula>$I185&gt;=0</formula>
    </cfRule>
    <cfRule type="expression" dxfId="5274" priority="51">
      <formula>$I185&lt;0</formula>
    </cfRule>
  </conditionalFormatting>
  <conditionalFormatting sqref="J189">
    <cfRule type="expression" dxfId="5273" priority="48">
      <formula>$J185&gt;=0</formula>
    </cfRule>
    <cfRule type="expression" dxfId="5272" priority="49">
      <formula>$J185&lt;0</formula>
    </cfRule>
  </conditionalFormatting>
  <conditionalFormatting sqref="I204">
    <cfRule type="expression" dxfId="5271" priority="46">
      <formula>$I200&gt;=0</formula>
    </cfRule>
    <cfRule type="expression" dxfId="5270" priority="47">
      <formula>$I200&lt;0</formula>
    </cfRule>
  </conditionalFormatting>
  <conditionalFormatting sqref="J204">
    <cfRule type="expression" dxfId="5269" priority="44">
      <formula>$J200&gt;=0</formula>
    </cfRule>
    <cfRule type="expression" dxfId="5268" priority="45">
      <formula>$J200&lt;0</formula>
    </cfRule>
  </conditionalFormatting>
  <conditionalFormatting sqref="I9">
    <cfRule type="expression" dxfId="5267" priority="42">
      <formula>$I5&gt;=0</formula>
    </cfRule>
    <cfRule type="expression" dxfId="5266" priority="43">
      <formula>$I5&lt;0</formula>
    </cfRule>
  </conditionalFormatting>
  <conditionalFormatting sqref="J9">
    <cfRule type="expression" dxfId="5265" priority="40">
      <formula>$J5&gt;=0</formula>
    </cfRule>
    <cfRule type="expression" dxfId="5264" priority="41">
      <formula>$J5&lt;0</formula>
    </cfRule>
  </conditionalFormatting>
  <conditionalFormatting sqref="L207">
    <cfRule type="cellIs" dxfId="5263" priority="39" operator="lessThan">
      <formula>0</formula>
    </cfRule>
  </conditionalFormatting>
  <conditionalFormatting sqref="H207">
    <cfRule type="cellIs" dxfId="5262" priority="38" operator="lessThan">
      <formula>0</formula>
    </cfRule>
  </conditionalFormatting>
  <conditionalFormatting sqref="F207">
    <cfRule type="cellIs" dxfId="5261" priority="37" operator="lessThan">
      <formula>0</formula>
    </cfRule>
  </conditionalFormatting>
  <conditionalFormatting sqref="F192">
    <cfRule type="cellIs" dxfId="5260" priority="36" operator="lessThan">
      <formula>0</formula>
    </cfRule>
  </conditionalFormatting>
  <conditionalFormatting sqref="H192">
    <cfRule type="cellIs" dxfId="5259" priority="35" operator="lessThan">
      <formula>0</formula>
    </cfRule>
  </conditionalFormatting>
  <conditionalFormatting sqref="L192">
    <cfRule type="cellIs" dxfId="5258" priority="34" operator="lessThan">
      <formula>0</formula>
    </cfRule>
  </conditionalFormatting>
  <conditionalFormatting sqref="L177">
    <cfRule type="cellIs" dxfId="5257" priority="33" operator="lessThan">
      <formula>0</formula>
    </cfRule>
  </conditionalFormatting>
  <conditionalFormatting sqref="H177">
    <cfRule type="cellIs" dxfId="5256" priority="32" operator="lessThan">
      <formula>0</formula>
    </cfRule>
  </conditionalFormatting>
  <conditionalFormatting sqref="F177">
    <cfRule type="cellIs" dxfId="5255" priority="31" operator="lessThan">
      <formula>0</formula>
    </cfRule>
  </conditionalFormatting>
  <conditionalFormatting sqref="F162">
    <cfRule type="cellIs" dxfId="5254" priority="30" operator="lessThan">
      <formula>0</formula>
    </cfRule>
  </conditionalFormatting>
  <conditionalFormatting sqref="H162">
    <cfRule type="cellIs" dxfId="5253" priority="29" operator="lessThan">
      <formula>0</formula>
    </cfRule>
  </conditionalFormatting>
  <conditionalFormatting sqref="L162">
    <cfRule type="cellIs" dxfId="5252" priority="28" operator="lessThan">
      <formula>0</formula>
    </cfRule>
  </conditionalFormatting>
  <conditionalFormatting sqref="L147">
    <cfRule type="cellIs" dxfId="5251" priority="27" operator="lessThan">
      <formula>0</formula>
    </cfRule>
  </conditionalFormatting>
  <conditionalFormatting sqref="H147">
    <cfRule type="cellIs" dxfId="5250" priority="26" operator="lessThan">
      <formula>0</formula>
    </cfRule>
  </conditionalFormatting>
  <conditionalFormatting sqref="F147">
    <cfRule type="cellIs" dxfId="5249" priority="25" operator="lessThan">
      <formula>0</formula>
    </cfRule>
  </conditionalFormatting>
  <conditionalFormatting sqref="F132">
    <cfRule type="cellIs" dxfId="5248" priority="24" operator="lessThan">
      <formula>0</formula>
    </cfRule>
  </conditionalFormatting>
  <conditionalFormatting sqref="H132">
    <cfRule type="cellIs" dxfId="5247" priority="23" operator="lessThan">
      <formula>0</formula>
    </cfRule>
  </conditionalFormatting>
  <conditionalFormatting sqref="L132">
    <cfRule type="cellIs" dxfId="5246" priority="22" operator="lessThan">
      <formula>0</formula>
    </cfRule>
  </conditionalFormatting>
  <conditionalFormatting sqref="L117">
    <cfRule type="cellIs" dxfId="5245" priority="21" operator="lessThan">
      <formula>0</formula>
    </cfRule>
  </conditionalFormatting>
  <conditionalFormatting sqref="H117">
    <cfRule type="cellIs" dxfId="5244" priority="20" operator="lessThan">
      <formula>0</formula>
    </cfRule>
  </conditionalFormatting>
  <conditionalFormatting sqref="F117">
    <cfRule type="cellIs" dxfId="5243" priority="19" operator="lessThan">
      <formula>0</formula>
    </cfRule>
  </conditionalFormatting>
  <conditionalFormatting sqref="F102">
    <cfRule type="cellIs" dxfId="5242" priority="18" operator="lessThan">
      <formula>0</formula>
    </cfRule>
  </conditionalFormatting>
  <conditionalFormatting sqref="H102">
    <cfRule type="cellIs" dxfId="5241" priority="17" operator="lessThan">
      <formula>0</formula>
    </cfRule>
  </conditionalFormatting>
  <conditionalFormatting sqref="L102">
    <cfRule type="cellIs" dxfId="5240" priority="16" operator="lessThan">
      <formula>0</formula>
    </cfRule>
  </conditionalFormatting>
  <conditionalFormatting sqref="L87">
    <cfRule type="cellIs" dxfId="5239" priority="15" operator="lessThan">
      <formula>0</formula>
    </cfRule>
  </conditionalFormatting>
  <conditionalFormatting sqref="H87">
    <cfRule type="cellIs" dxfId="5238" priority="14" operator="lessThan">
      <formula>0</formula>
    </cfRule>
  </conditionalFormatting>
  <conditionalFormatting sqref="F87">
    <cfRule type="cellIs" dxfId="5237" priority="13" operator="lessThan">
      <formula>0</formula>
    </cfRule>
  </conditionalFormatting>
  <conditionalFormatting sqref="F72">
    <cfRule type="cellIs" dxfId="5236" priority="12" operator="lessThan">
      <formula>0</formula>
    </cfRule>
  </conditionalFormatting>
  <conditionalFormatting sqref="H72">
    <cfRule type="cellIs" dxfId="5235" priority="11" operator="lessThan">
      <formula>0</formula>
    </cfRule>
  </conditionalFormatting>
  <conditionalFormatting sqref="L72">
    <cfRule type="cellIs" dxfId="5234" priority="10" operator="lessThan">
      <formula>0</formula>
    </cfRule>
  </conditionalFormatting>
  <conditionalFormatting sqref="L57">
    <cfRule type="cellIs" dxfId="5233" priority="9" operator="lessThan">
      <formula>0</formula>
    </cfRule>
  </conditionalFormatting>
  <conditionalFormatting sqref="H57">
    <cfRule type="cellIs" dxfId="5232" priority="8" operator="lessThan">
      <formula>0</formula>
    </cfRule>
  </conditionalFormatting>
  <conditionalFormatting sqref="F57">
    <cfRule type="cellIs" dxfId="5231" priority="7" operator="lessThan">
      <formula>0</formula>
    </cfRule>
  </conditionalFormatting>
  <conditionalFormatting sqref="F42">
    <cfRule type="cellIs" dxfId="5230" priority="6" operator="lessThan">
      <formula>0</formula>
    </cfRule>
  </conditionalFormatting>
  <conditionalFormatting sqref="H42">
    <cfRule type="cellIs" dxfId="5229" priority="5" operator="lessThan">
      <formula>0</formula>
    </cfRule>
  </conditionalFormatting>
  <conditionalFormatting sqref="L42">
    <cfRule type="cellIs" dxfId="5228" priority="4" operator="lessThan">
      <formula>0</formula>
    </cfRule>
  </conditionalFormatting>
  <conditionalFormatting sqref="L27">
    <cfRule type="cellIs" dxfId="5227" priority="3" operator="lessThan">
      <formula>0</formula>
    </cfRule>
  </conditionalFormatting>
  <conditionalFormatting sqref="H27">
    <cfRule type="cellIs" dxfId="5226" priority="2" operator="lessThan">
      <formula>0</formula>
    </cfRule>
  </conditionalFormatting>
  <conditionalFormatting sqref="F27">
    <cfRule type="cellIs" dxfId="5225" priority="1" operator="lessThan">
      <formula>0</formula>
    </cfRule>
  </conditionalFormatting>
  <dataValidations count="1">
    <dataValidation type="list" allowBlank="1" showInputMessage="1" showErrorMessage="1" sqref="B3:B4" xr:uid="{C101360A-E252-48C0-9B4E-EB28093C0DAD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85EE5-CAB5-4764-858E-214AD163FDB7}">
  <sheetPr codeName="Tabelle23">
    <tabColor theme="8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254</v>
      </c>
      <c r="N1" s="73" t="s">
        <v>28</v>
      </c>
    </row>
    <row r="2" spans="1:14" ht="15.75" thickBot="1" x14ac:dyDescent="0.3">
      <c r="M2" s="72">
        <v>508</v>
      </c>
      <c r="N2" s="73" t="s">
        <v>29</v>
      </c>
    </row>
    <row r="3" spans="1:14" s="70" customFormat="1" ht="13.5" customHeight="1" thickBot="1" x14ac:dyDescent="0.25">
      <c r="A3" s="144"/>
      <c r="B3" s="146" t="s">
        <v>65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89.379682107590057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9845677</v>
      </c>
      <c r="D5" s="84">
        <v>5255776</v>
      </c>
      <c r="E5" s="84">
        <v>5602102</v>
      </c>
      <c r="F5" s="85">
        <v>-4243575</v>
      </c>
      <c r="G5" s="84">
        <v>4937491</v>
      </c>
      <c r="H5" s="85">
        <v>664611</v>
      </c>
      <c r="I5" s="20">
        <v>-0.43100895956672147</v>
      </c>
      <c r="J5" s="86">
        <v>0.13460500484962901</v>
      </c>
      <c r="K5" s="87">
        <v>5690332</v>
      </c>
      <c r="L5" s="85">
        <v>-88230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7120314</v>
      </c>
      <c r="D6" s="90">
        <v>3795222</v>
      </c>
      <c r="E6" s="90">
        <v>3930761</v>
      </c>
      <c r="F6" s="91">
        <v>-3189553</v>
      </c>
      <c r="G6" s="90">
        <v>3185325</v>
      </c>
      <c r="H6" s="91">
        <v>745436</v>
      </c>
      <c r="I6" s="21">
        <v>-0.44795117181629907</v>
      </c>
      <c r="J6" s="92">
        <v>0.23402196008256615</v>
      </c>
      <c r="K6" s="93">
        <v>4026193</v>
      </c>
      <c r="L6" s="91">
        <v>-95432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1714368</v>
      </c>
      <c r="D7" s="90">
        <v>944143</v>
      </c>
      <c r="E7" s="90">
        <v>1065631</v>
      </c>
      <c r="F7" s="91">
        <v>-648737</v>
      </c>
      <c r="G7" s="90">
        <v>901711</v>
      </c>
      <c r="H7" s="91">
        <v>163920</v>
      </c>
      <c r="I7" s="21">
        <v>-0.37841175290252738</v>
      </c>
      <c r="J7" s="92">
        <v>0.1817877346511243</v>
      </c>
      <c r="K7" s="93">
        <v>1110002</v>
      </c>
      <c r="L7" s="91">
        <v>-44371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1010995</v>
      </c>
      <c r="D8" s="90">
        <v>516411</v>
      </c>
      <c r="E8" s="90">
        <v>605710</v>
      </c>
      <c r="F8" s="91">
        <v>-405285</v>
      </c>
      <c r="G8" s="90">
        <v>850455</v>
      </c>
      <c r="H8" s="91">
        <v>-244745</v>
      </c>
      <c r="I8" s="21">
        <v>-0.40087735349828635</v>
      </c>
      <c r="J8" s="92">
        <v>-0.28778124650922154</v>
      </c>
      <c r="K8" s="93">
        <v>554137</v>
      </c>
      <c r="L8" s="91">
        <v>51573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92710</v>
      </c>
      <c r="D10" s="90">
        <v>92710</v>
      </c>
      <c r="E10" s="90">
        <v>92710</v>
      </c>
      <c r="F10" s="91">
        <v>0</v>
      </c>
      <c r="G10" s="90">
        <v>92964</v>
      </c>
      <c r="H10" s="91">
        <v>-254</v>
      </c>
      <c r="I10" s="96"/>
      <c r="J10" s="97"/>
      <c r="K10" s="93">
        <v>92710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63400</v>
      </c>
      <c r="D11" s="90">
        <v>37977</v>
      </c>
      <c r="E11" s="90">
        <v>39204</v>
      </c>
      <c r="F11" s="91">
        <v>-24196</v>
      </c>
      <c r="G11" s="90">
        <v>34798</v>
      </c>
      <c r="H11" s="91">
        <v>4406</v>
      </c>
      <c r="I11" s="96"/>
      <c r="J11" s="97"/>
      <c r="K11" s="93">
        <v>39629</v>
      </c>
      <c r="L11" s="91">
        <v>-425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0.68385287455506416</v>
      </c>
      <c r="D12" s="86">
        <v>0.40963218638766047</v>
      </c>
      <c r="E12" s="86">
        <v>0.42286700463811888</v>
      </c>
      <c r="F12" s="100">
        <v>-0.26098586991694528</v>
      </c>
      <c r="G12" s="86">
        <v>0.37431693989071041</v>
      </c>
      <c r="H12" s="100">
        <v>4.8550064747408472E-2</v>
      </c>
      <c r="I12" s="20">
        <v>-0.38164037854889588</v>
      </c>
      <c r="J12" s="86">
        <v>0.12970309268285773</v>
      </c>
      <c r="K12" s="101">
        <v>0.42745119188868513</v>
      </c>
      <c r="L12" s="100">
        <v>-4.5841872505662518E-3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99751</v>
      </c>
      <c r="D14" s="90">
        <v>65791</v>
      </c>
      <c r="E14" s="90">
        <v>67132</v>
      </c>
      <c r="F14" s="91">
        <v>-32619</v>
      </c>
      <c r="G14" s="90">
        <v>58227</v>
      </c>
      <c r="H14" s="91">
        <v>8905</v>
      </c>
      <c r="I14" s="21">
        <v>-0.32700424055899191</v>
      </c>
      <c r="J14" s="92">
        <v>0.15293592319714211</v>
      </c>
      <c r="K14" s="93">
        <v>67705</v>
      </c>
      <c r="L14" s="91">
        <v>-573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1.5733596214511041</v>
      </c>
      <c r="D15" s="105">
        <v>1.7323906575032257</v>
      </c>
      <c r="E15" s="105">
        <v>1.712376288133864</v>
      </c>
      <c r="F15" s="106">
        <v>0.13901666668275992</v>
      </c>
      <c r="G15" s="105">
        <v>1.6732858210241968</v>
      </c>
      <c r="H15" s="106">
        <v>3.9090467109667237E-2</v>
      </c>
      <c r="I15" s="21"/>
      <c r="J15" s="92"/>
      <c r="K15" s="107">
        <v>1.7084710691665195</v>
      </c>
      <c r="L15" s="106">
        <v>3.9052189673445259E-3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112.30779179810726</v>
      </c>
      <c r="D17" s="105">
        <v>99.934749980251198</v>
      </c>
      <c r="E17" s="105">
        <v>100.26428425670849</v>
      </c>
      <c r="F17" s="106">
        <v>-12.043507541398768</v>
      </c>
      <c r="G17" s="105">
        <v>91.537588367147535</v>
      </c>
      <c r="H17" s="106">
        <v>8.7266958895609577</v>
      </c>
      <c r="I17" s="20">
        <v>-0.10723661598697498</v>
      </c>
      <c r="J17" s="86">
        <v>9.5334561956768038E-2</v>
      </c>
      <c r="K17" s="107">
        <v>101.59713845920916</v>
      </c>
      <c r="L17" s="106">
        <v>-1.3328542025006698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76.802006256067301</v>
      </c>
      <c r="D18" s="108">
        <v>40.936490130514507</v>
      </c>
      <c r="E18" s="108">
        <v>42.39845755581922</v>
      </c>
      <c r="F18" s="109">
        <v>-34.403548700248081</v>
      </c>
      <c r="G18" s="108">
        <v>34.264069962566154</v>
      </c>
      <c r="H18" s="109">
        <v>8.1343875932530665</v>
      </c>
      <c r="I18" s="20">
        <v>-0.44795117181629907</v>
      </c>
      <c r="J18" s="86">
        <v>0.23740284216498408</v>
      </c>
      <c r="K18" s="110">
        <v>43.427817926868734</v>
      </c>
      <c r="L18" s="109">
        <v>-1.0293603710495134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155.29458990536278</v>
      </c>
      <c r="D19" s="113">
        <v>138.39365932011481</v>
      </c>
      <c r="E19" s="113">
        <v>142.89618406285072</v>
      </c>
      <c r="F19" s="106">
        <v>-12.398405842512062</v>
      </c>
      <c r="G19" s="113">
        <v>141.89007988964883</v>
      </c>
      <c r="H19" s="106">
        <v>1.0061041732018907</v>
      </c>
      <c r="I19" s="38">
        <v>-7.9837976648560072E-2</v>
      </c>
      <c r="J19" s="114">
        <v>7.0907294857001091E-3</v>
      </c>
      <c r="K19" s="115">
        <v>143.59009816043806</v>
      </c>
      <c r="L19" s="106">
        <v>-0.69391409758733857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292153.78752336156</v>
      </c>
      <c r="D20" s="84">
        <v>14164.449999999999</v>
      </c>
      <c r="E20" s="84">
        <v>14164.449999999999</v>
      </c>
      <c r="F20" s="118">
        <v>-277989.33752336155</v>
      </c>
      <c r="G20" s="84">
        <v>668486.07000000007</v>
      </c>
      <c r="H20" s="118">
        <v>-654321.62000000011</v>
      </c>
      <c r="I20" s="20">
        <v>-0.95151714403542564</v>
      </c>
      <c r="J20" s="86">
        <v>-0.97881115159213417</v>
      </c>
      <c r="K20" s="87">
        <v>14164.449999999999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205969.65467598059</v>
      </c>
      <c r="D21" s="90">
        <v>13882.88</v>
      </c>
      <c r="E21" s="90">
        <v>13882.88</v>
      </c>
      <c r="F21" s="91">
        <v>-192086.77467598059</v>
      </c>
      <c r="G21" s="90">
        <v>443116.06</v>
      </c>
      <c r="H21" s="91">
        <v>-429233.18</v>
      </c>
      <c r="I21" s="21">
        <v>-0.93259744974646996</v>
      </c>
      <c r="J21" s="92">
        <v>-0.96866987849639208</v>
      </c>
      <c r="K21" s="93">
        <v>13882.88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55138.746566607995</v>
      </c>
      <c r="D22" s="90">
        <v>0</v>
      </c>
      <c r="E22" s="90">
        <v>0</v>
      </c>
      <c r="F22" s="91">
        <v>-55138.746566607995</v>
      </c>
      <c r="G22" s="90">
        <v>137894.96</v>
      </c>
      <c r="H22" s="91">
        <v>-137894.96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31045.386280772989</v>
      </c>
      <c r="D23" s="90">
        <v>281.57</v>
      </c>
      <c r="E23" s="90">
        <v>281.57</v>
      </c>
      <c r="F23" s="91">
        <v>-30763.81628077299</v>
      </c>
      <c r="G23" s="90">
        <v>87475.049999999988</v>
      </c>
      <c r="H23" s="91">
        <v>-87193.479999999981</v>
      </c>
      <c r="I23" s="21">
        <v>-0.9909303753719314</v>
      </c>
      <c r="J23" s="92">
        <v>-0.99678113930772261</v>
      </c>
      <c r="K23" s="93">
        <v>281.57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7874</v>
      </c>
      <c r="D25" s="90">
        <v>7874</v>
      </c>
      <c r="E25" s="90">
        <v>7874</v>
      </c>
      <c r="F25" s="91">
        <v>0</v>
      </c>
      <c r="G25" s="90">
        <v>7874</v>
      </c>
      <c r="H25" s="91">
        <v>0</v>
      </c>
      <c r="I25" s="96"/>
      <c r="J25" s="97"/>
      <c r="K25" s="93">
        <v>7874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2303</v>
      </c>
      <c r="D26" s="90">
        <v>0</v>
      </c>
      <c r="E26" s="90">
        <v>0</v>
      </c>
      <c r="F26" s="91">
        <v>-2303</v>
      </c>
      <c r="G26" s="90">
        <v>4930</v>
      </c>
      <c r="H26" s="91">
        <v>-4930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0.29248158496316995</v>
      </c>
      <c r="D27" s="86">
        <v>0</v>
      </c>
      <c r="E27" s="86">
        <v>0</v>
      </c>
      <c r="F27" s="100">
        <v>-0.29248158496316995</v>
      </c>
      <c r="G27" s="86">
        <v>0.62611125222250441</v>
      </c>
      <c r="H27" s="100">
        <v>-0.62611125222250441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3590.6800000000003</v>
      </c>
      <c r="D29" s="90">
        <v>0</v>
      </c>
      <c r="E29" s="90">
        <v>0</v>
      </c>
      <c r="F29" s="91">
        <v>-3590.6800000000003</v>
      </c>
      <c r="G29" s="90">
        <v>7043</v>
      </c>
      <c r="H29" s="91">
        <v>-7043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1.5591315675206254</v>
      </c>
      <c r="D30" s="105">
        <v>0</v>
      </c>
      <c r="E30" s="105">
        <v>0</v>
      </c>
      <c r="F30" s="106">
        <v>-1.5591315675206254</v>
      </c>
      <c r="G30" s="105">
        <v>1.4286004056795132</v>
      </c>
      <c r="H30" s="106">
        <v>-1.4286004056795132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89.435368943109239</v>
      </c>
      <c r="D32" s="105">
        <v>0</v>
      </c>
      <c r="E32" s="105">
        <v>0</v>
      </c>
      <c r="F32" s="106">
        <v>-89.435368943109239</v>
      </c>
      <c r="G32" s="105">
        <v>89.881553752535496</v>
      </c>
      <c r="H32" s="106">
        <v>-89.881553752535496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26.158198460246457</v>
      </c>
      <c r="D33" s="108">
        <v>1.7631292862585723</v>
      </c>
      <c r="E33" s="108">
        <v>1.7631292862585723</v>
      </c>
      <c r="F33" s="109">
        <v>-24.395069173987885</v>
      </c>
      <c r="G33" s="108">
        <v>56.275852171704344</v>
      </c>
      <c r="H33" s="109">
        <v>-54.512722885445768</v>
      </c>
      <c r="I33" s="20">
        <v>-0.93259744974646996</v>
      </c>
      <c r="J33" s="86">
        <v>-0.96866987849639208</v>
      </c>
      <c r="K33" s="110">
        <v>1.7631292862585723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126.85791902881527</v>
      </c>
      <c r="D34" s="113">
        <v>0</v>
      </c>
      <c r="E34" s="113">
        <v>0</v>
      </c>
      <c r="F34" s="119">
        <v>-126.85791902881527</v>
      </c>
      <c r="G34" s="113">
        <v>135.59555172413795</v>
      </c>
      <c r="H34" s="119">
        <v>-135.59555172413795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390220.53189931117</v>
      </c>
      <c r="D35" s="84">
        <v>-8720.9699999999993</v>
      </c>
      <c r="E35" s="84">
        <v>-8720.9699999999993</v>
      </c>
      <c r="F35" s="118">
        <v>-398941.5018993112</v>
      </c>
      <c r="G35" s="84">
        <v>820376.8600000001</v>
      </c>
      <c r="H35" s="118">
        <v>-829097.83000000007</v>
      </c>
      <c r="I35" s="20">
        <v>-1.0223488240292038</v>
      </c>
      <c r="J35" s="86">
        <v>-1.0106304436719484</v>
      </c>
      <c r="K35" s="87">
        <v>-8720.9699999999993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264939.37447739579</v>
      </c>
      <c r="D36" s="90">
        <v>0</v>
      </c>
      <c r="E36" s="90">
        <v>0</v>
      </c>
      <c r="F36" s="91">
        <v>-264939.37447739579</v>
      </c>
      <c r="G36" s="90">
        <v>574131.97</v>
      </c>
      <c r="H36" s="91">
        <v>-574131.97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75861.865508934992</v>
      </c>
      <c r="D37" s="90">
        <v>0</v>
      </c>
      <c r="E37" s="90">
        <v>0</v>
      </c>
      <c r="F37" s="91">
        <v>-75861.865508934992</v>
      </c>
      <c r="G37" s="90">
        <v>165731.07</v>
      </c>
      <c r="H37" s="91">
        <v>-165731.07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49419.291912980385</v>
      </c>
      <c r="D38" s="90">
        <v>-8720.9699999999993</v>
      </c>
      <c r="E38" s="90">
        <v>-8720.9699999999993</v>
      </c>
      <c r="F38" s="91">
        <v>-58140.261912980386</v>
      </c>
      <c r="G38" s="90">
        <v>80513.820000000007</v>
      </c>
      <c r="H38" s="91">
        <v>-89234.790000000008</v>
      </c>
      <c r="I38" s="21">
        <v>-1.1764689387973477</v>
      </c>
      <c r="J38" s="92">
        <v>-1.1083164356131656</v>
      </c>
      <c r="K38" s="93">
        <v>-8720.9699999999993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7112</v>
      </c>
      <c r="D40" s="90">
        <v>7112</v>
      </c>
      <c r="E40" s="90">
        <v>7112</v>
      </c>
      <c r="F40" s="91">
        <v>0</v>
      </c>
      <c r="G40" s="90">
        <v>7366</v>
      </c>
      <c r="H40" s="91">
        <v>-254</v>
      </c>
      <c r="I40" s="96"/>
      <c r="J40" s="97"/>
      <c r="K40" s="93">
        <v>7112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2850</v>
      </c>
      <c r="D41" s="90">
        <v>0</v>
      </c>
      <c r="E41" s="90">
        <v>0</v>
      </c>
      <c r="F41" s="91">
        <v>-2850</v>
      </c>
      <c r="G41" s="90">
        <v>5893</v>
      </c>
      <c r="H41" s="91">
        <v>-5893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0.40073115860517433</v>
      </c>
      <c r="D42" s="86">
        <v>0</v>
      </c>
      <c r="E42" s="86">
        <v>0</v>
      </c>
      <c r="F42" s="100">
        <v>-0.40073115860517433</v>
      </c>
      <c r="G42" s="86">
        <v>0.80002715177844153</v>
      </c>
      <c r="H42" s="100">
        <v>-0.80002715177844153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4292.43</v>
      </c>
      <c r="D44" s="90">
        <v>0</v>
      </c>
      <c r="E44" s="90">
        <v>0</v>
      </c>
      <c r="F44" s="91">
        <v>-4292.43</v>
      </c>
      <c r="G44" s="90">
        <v>9195</v>
      </c>
      <c r="H44" s="91">
        <v>-9195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1.5061157894736843</v>
      </c>
      <c r="D45" s="105">
        <v>0</v>
      </c>
      <c r="E45" s="105">
        <v>0</v>
      </c>
      <c r="F45" s="106">
        <v>-1.5061157894736843</v>
      </c>
      <c r="G45" s="105">
        <v>1.560325810283387</v>
      </c>
      <c r="H45" s="106">
        <v>-1.560325810283387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92.96118402715642</v>
      </c>
      <c r="D47" s="105">
        <v>0</v>
      </c>
      <c r="E47" s="105">
        <v>0</v>
      </c>
      <c r="F47" s="106">
        <v>-92.96118402715642</v>
      </c>
      <c r="G47" s="105">
        <v>97.426093670456467</v>
      </c>
      <c r="H47" s="106">
        <v>-97.426093670456467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37.252442980511219</v>
      </c>
      <c r="D48" s="108">
        <v>0</v>
      </c>
      <c r="E48" s="108">
        <v>0</v>
      </c>
      <c r="F48" s="109">
        <v>-37.252442980511219</v>
      </c>
      <c r="G48" s="108">
        <v>77.943520228074931</v>
      </c>
      <c r="H48" s="109">
        <v>-77.943520228074931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136.91948487695129</v>
      </c>
      <c r="D49" s="113">
        <v>0</v>
      </c>
      <c r="E49" s="113">
        <v>0</v>
      </c>
      <c r="F49" s="119">
        <v>-136.91948487695129</v>
      </c>
      <c r="G49" s="113">
        <v>139.21209231291365</v>
      </c>
      <c r="H49" s="119">
        <v>-139.21209231291365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598338.15579809539</v>
      </c>
      <c r="D50" s="84">
        <v>526.95999999999879</v>
      </c>
      <c r="E50" s="84">
        <v>526.95999999999879</v>
      </c>
      <c r="F50" s="118">
        <v>-597811.19579809555</v>
      </c>
      <c r="G50" s="84">
        <v>441980.43999999994</v>
      </c>
      <c r="H50" s="118">
        <v>-441453.47999999992</v>
      </c>
      <c r="I50" s="20">
        <v>-0.9991192940064183</v>
      </c>
      <c r="J50" s="86">
        <v>-0.99880773004343815</v>
      </c>
      <c r="K50" s="87">
        <v>526.95999999999879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420108.74816184235</v>
      </c>
      <c r="D51" s="90">
        <v>-28.57</v>
      </c>
      <c r="E51" s="90">
        <v>-28.57</v>
      </c>
      <c r="F51" s="91">
        <v>-420137.31816184236</v>
      </c>
      <c r="G51" s="90">
        <v>221588.12</v>
      </c>
      <c r="H51" s="91">
        <v>-221616.69</v>
      </c>
      <c r="I51" s="21">
        <v>-1.0000680062010729</v>
      </c>
      <c r="J51" s="92">
        <v>-1.0001289329048868</v>
      </c>
      <c r="K51" s="93">
        <v>-28.57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114062.000062123</v>
      </c>
      <c r="D52" s="90">
        <v>0</v>
      </c>
      <c r="E52" s="90">
        <v>0</v>
      </c>
      <c r="F52" s="91">
        <v>-114062.000062123</v>
      </c>
      <c r="G52" s="90">
        <v>64635.23</v>
      </c>
      <c r="H52" s="91">
        <v>-64635.23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64167.407574130142</v>
      </c>
      <c r="D53" s="90">
        <v>555.52999999999884</v>
      </c>
      <c r="E53" s="90">
        <v>555.52999999999884</v>
      </c>
      <c r="F53" s="91">
        <v>-63611.877574130143</v>
      </c>
      <c r="G53" s="90">
        <v>155757.09</v>
      </c>
      <c r="H53" s="91">
        <v>-155201.56</v>
      </c>
      <c r="I53" s="21">
        <v>-0.99134248957528448</v>
      </c>
      <c r="J53" s="92">
        <v>-0.99643335658107124</v>
      </c>
      <c r="K53" s="93">
        <v>555.52999999999884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7874</v>
      </c>
      <c r="D55" s="90">
        <v>7874</v>
      </c>
      <c r="E55" s="90">
        <v>7874</v>
      </c>
      <c r="F55" s="91">
        <v>0</v>
      </c>
      <c r="G55" s="90">
        <v>7874</v>
      </c>
      <c r="H55" s="91">
        <v>0</v>
      </c>
      <c r="I55" s="96"/>
      <c r="J55" s="97"/>
      <c r="K55" s="93">
        <v>7874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4020</v>
      </c>
      <c r="D56" s="90">
        <v>0</v>
      </c>
      <c r="E56" s="90">
        <v>0</v>
      </c>
      <c r="F56" s="91">
        <v>-4020</v>
      </c>
      <c r="G56" s="90">
        <v>2318</v>
      </c>
      <c r="H56" s="91">
        <v>-2318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0.51054102108204213</v>
      </c>
      <c r="D57" s="86">
        <v>0</v>
      </c>
      <c r="E57" s="86">
        <v>0</v>
      </c>
      <c r="F57" s="100">
        <v>-0.51054102108204213</v>
      </c>
      <c r="G57" s="86">
        <v>0.29438658877317753</v>
      </c>
      <c r="H57" s="100">
        <v>-0.29438658877317753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6259.84</v>
      </c>
      <c r="D59" s="90">
        <v>0</v>
      </c>
      <c r="E59" s="90">
        <v>0</v>
      </c>
      <c r="F59" s="91">
        <v>-6259.84</v>
      </c>
      <c r="G59" s="90">
        <v>3717</v>
      </c>
      <c r="H59" s="91">
        <v>-3717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1.557174129353234</v>
      </c>
      <c r="D60" s="105">
        <v>0</v>
      </c>
      <c r="E60" s="105">
        <v>0</v>
      </c>
      <c r="F60" s="106">
        <v>-1.557174129353234</v>
      </c>
      <c r="G60" s="105">
        <v>1.6035375323554788</v>
      </c>
      <c r="H60" s="106">
        <v>-1.6035375323554788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104.50466372185133</v>
      </c>
      <c r="D62" s="105">
        <v>0</v>
      </c>
      <c r="E62" s="105">
        <v>0</v>
      </c>
      <c r="F62" s="106">
        <v>-104.50466372185133</v>
      </c>
      <c r="G62" s="105">
        <v>95.594529767040555</v>
      </c>
      <c r="H62" s="106">
        <v>-95.594529767040555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53.353917724389426</v>
      </c>
      <c r="D63" s="108">
        <v>-3.6283972567945138E-3</v>
      </c>
      <c r="E63" s="108">
        <v>-3.6283972567945138E-3</v>
      </c>
      <c r="F63" s="109">
        <v>-53.357546121646223</v>
      </c>
      <c r="G63" s="108">
        <v>28.141747523495045</v>
      </c>
      <c r="H63" s="109">
        <v>-28.145375920751839</v>
      </c>
      <c r="I63" s="20">
        <v>-1.0000680062010729</v>
      </c>
      <c r="J63" s="86">
        <v>-1.0001289329048868</v>
      </c>
      <c r="K63" s="110">
        <v>-3.6283972567945138E-3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148.8403372632078</v>
      </c>
      <c r="D64" s="113">
        <v>0</v>
      </c>
      <c r="E64" s="113">
        <v>0</v>
      </c>
      <c r="F64" s="119">
        <v>-148.8403372632078</v>
      </c>
      <c r="G64" s="113">
        <v>190.67318377911991</v>
      </c>
      <c r="H64" s="119">
        <v>-190.67318377911991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864594.70028838189</v>
      </c>
      <c r="D65" s="84">
        <v>2081.92</v>
      </c>
      <c r="E65" s="84">
        <v>2081.92</v>
      </c>
      <c r="F65" s="118">
        <v>-862512.78028838197</v>
      </c>
      <c r="G65" s="84">
        <v>70669.09</v>
      </c>
      <c r="H65" s="118">
        <v>-68587.17</v>
      </c>
      <c r="I65" s="20">
        <v>-0.99759202780296297</v>
      </c>
      <c r="J65" s="86">
        <v>-0.97053987818436604</v>
      </c>
      <c r="K65" s="87">
        <v>2081.92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612280.68482925044</v>
      </c>
      <c r="D66" s="90">
        <v>-0.65</v>
      </c>
      <c r="E66" s="90">
        <v>-0.65</v>
      </c>
      <c r="F66" s="91">
        <v>-612281.33482925047</v>
      </c>
      <c r="G66" s="90">
        <v>-254.45</v>
      </c>
      <c r="H66" s="91">
        <v>253.79999999999998</v>
      </c>
      <c r="I66" s="21">
        <v>-1.0000010616046138</v>
      </c>
      <c r="J66" s="92">
        <v>-0.99744547062291211</v>
      </c>
      <c r="K66" s="93">
        <v>-0.65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161580.30127756001</v>
      </c>
      <c r="D67" s="90">
        <v>0</v>
      </c>
      <c r="E67" s="90">
        <v>0</v>
      </c>
      <c r="F67" s="91">
        <v>-161580.30127756001</v>
      </c>
      <c r="G67" s="90">
        <v>-21.01</v>
      </c>
      <c r="H67" s="91">
        <v>21.01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90733.714181571442</v>
      </c>
      <c r="D68" s="90">
        <v>2082.5700000000002</v>
      </c>
      <c r="E68" s="90">
        <v>2082.5700000000002</v>
      </c>
      <c r="F68" s="91">
        <v>-88651.144181571435</v>
      </c>
      <c r="G68" s="90">
        <v>70944.55</v>
      </c>
      <c r="H68" s="91">
        <v>-68861.98</v>
      </c>
      <c r="I68" s="21">
        <v>-0.97704745122818981</v>
      </c>
      <c r="J68" s="92">
        <v>-0.97064510240744351</v>
      </c>
      <c r="K68" s="93">
        <v>2082.5700000000002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7620</v>
      </c>
      <c r="D70" s="90">
        <v>7620</v>
      </c>
      <c r="E70" s="90">
        <v>7620</v>
      </c>
      <c r="F70" s="91">
        <v>0</v>
      </c>
      <c r="G70" s="90">
        <v>7620</v>
      </c>
      <c r="H70" s="91">
        <v>0</v>
      </c>
      <c r="I70" s="96"/>
      <c r="J70" s="97"/>
      <c r="K70" s="93">
        <v>7620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5198</v>
      </c>
      <c r="D71" s="90">
        <v>0</v>
      </c>
      <c r="E71" s="90">
        <v>0</v>
      </c>
      <c r="F71" s="91">
        <v>-5198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0.68215223097112865</v>
      </c>
      <c r="D72" s="86">
        <v>0</v>
      </c>
      <c r="E72" s="86">
        <v>0</v>
      </c>
      <c r="F72" s="100">
        <v>-0.68215223097112865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7999.0899999999992</v>
      </c>
      <c r="D74" s="90">
        <v>0</v>
      </c>
      <c r="E74" s="90">
        <v>0</v>
      </c>
      <c r="F74" s="91">
        <v>-7999.0899999999992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1.5388784147749133</v>
      </c>
      <c r="D75" s="105">
        <v>0</v>
      </c>
      <c r="E75" s="105">
        <v>0</v>
      </c>
      <c r="F75" s="106">
        <v>-1.5388784147749133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117.79159000177961</v>
      </c>
      <c r="D77" s="105">
        <v>0</v>
      </c>
      <c r="E77" s="105">
        <v>0</v>
      </c>
      <c r="F77" s="106">
        <v>-117.79159000177961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80.351795909350457</v>
      </c>
      <c r="D78" s="108">
        <v>-8.5301837270341209E-5</v>
      </c>
      <c r="E78" s="108">
        <v>-8.5301837270341209E-5</v>
      </c>
      <c r="F78" s="109">
        <v>-80.351881211187731</v>
      </c>
      <c r="G78" s="108">
        <v>-3.3392388451443565E-2</v>
      </c>
      <c r="H78" s="109">
        <v>3.3307086614173226E-2</v>
      </c>
      <c r="I78" s="20">
        <v>-1.0000010616046138</v>
      </c>
      <c r="J78" s="86">
        <v>-0.99744547062291211</v>
      </c>
      <c r="K78" s="110">
        <v>-8.5301837270341209E-5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166.332185511424</v>
      </c>
      <c r="D79" s="113">
        <v>0</v>
      </c>
      <c r="E79" s="113">
        <v>0</v>
      </c>
      <c r="F79" s="119">
        <v>-166.332185511424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981609.56152670691</v>
      </c>
      <c r="D80" s="84">
        <v>103.96000000000009</v>
      </c>
      <c r="E80" s="84">
        <v>103.96000000000009</v>
      </c>
      <c r="F80" s="118">
        <v>-981505.60152670695</v>
      </c>
      <c r="G80" s="84">
        <v>191586.3</v>
      </c>
      <c r="H80" s="118">
        <v>-191482.34</v>
      </c>
      <c r="I80" s="20">
        <v>-0.99989409231116466</v>
      </c>
      <c r="J80" s="86">
        <v>-0.99945737247391908</v>
      </c>
      <c r="K80" s="87">
        <v>103.96000000000009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732330.79277771874</v>
      </c>
      <c r="D81" s="90">
        <v>-235.9</v>
      </c>
      <c r="E81" s="90">
        <v>-235.9</v>
      </c>
      <c r="F81" s="91">
        <v>-732566.69277771877</v>
      </c>
      <c r="G81" s="90">
        <v>104469.18</v>
      </c>
      <c r="H81" s="91">
        <v>-104705.07999999999</v>
      </c>
      <c r="I81" s="21">
        <v>-1.000322122191674</v>
      </c>
      <c r="J81" s="92">
        <v>-1.0022580822401401</v>
      </c>
      <c r="K81" s="93">
        <v>-235.9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159649.337225428</v>
      </c>
      <c r="D82" s="90">
        <v>28.04</v>
      </c>
      <c r="E82" s="90">
        <v>28.04</v>
      </c>
      <c r="F82" s="91">
        <v>-159621.29722542799</v>
      </c>
      <c r="G82" s="90">
        <v>9584.34</v>
      </c>
      <c r="H82" s="91">
        <v>-9556.2999999999993</v>
      </c>
      <c r="I82" s="21">
        <v>-0.9998243650710531</v>
      </c>
      <c r="J82" s="92">
        <v>-0.99707439427232336</v>
      </c>
      <c r="K82" s="93">
        <v>28.04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89629.431523560226</v>
      </c>
      <c r="D83" s="90">
        <v>311.82000000000011</v>
      </c>
      <c r="E83" s="90">
        <v>311.82000000000011</v>
      </c>
      <c r="F83" s="91">
        <v>-89317.611523560219</v>
      </c>
      <c r="G83" s="90">
        <v>77532.78</v>
      </c>
      <c r="H83" s="91">
        <v>-77220.959999999992</v>
      </c>
      <c r="I83" s="21">
        <v>-0.99652100883940076</v>
      </c>
      <c r="J83" s="92">
        <v>-0.99597821721341606</v>
      </c>
      <c r="K83" s="93">
        <v>311.82000000000011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7874</v>
      </c>
      <c r="D85" s="90">
        <v>7874</v>
      </c>
      <c r="E85" s="90">
        <v>7874</v>
      </c>
      <c r="F85" s="91">
        <v>0</v>
      </c>
      <c r="G85" s="90">
        <v>7874</v>
      </c>
      <c r="H85" s="91">
        <v>0</v>
      </c>
      <c r="I85" s="96"/>
      <c r="J85" s="97"/>
      <c r="K85" s="93">
        <v>7874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5829</v>
      </c>
      <c r="D86" s="90">
        <v>0</v>
      </c>
      <c r="E86" s="90">
        <v>0</v>
      </c>
      <c r="F86" s="91">
        <v>-5829</v>
      </c>
      <c r="G86" s="90">
        <v>1163</v>
      </c>
      <c r="H86" s="91">
        <v>-1163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0.74028448056896112</v>
      </c>
      <c r="D87" s="86">
        <v>0</v>
      </c>
      <c r="E87" s="86">
        <v>0</v>
      </c>
      <c r="F87" s="100">
        <v>-0.74028448056896112</v>
      </c>
      <c r="G87" s="86">
        <v>0.1477012954025908</v>
      </c>
      <c r="H87" s="100">
        <v>-0.1477012954025908</v>
      </c>
      <c r="I87" s="20">
        <v>-1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9085.119999999999</v>
      </c>
      <c r="D89" s="90">
        <v>0</v>
      </c>
      <c r="E89" s="90">
        <v>0</v>
      </c>
      <c r="F89" s="91">
        <v>-9085.119999999999</v>
      </c>
      <c r="G89" s="90">
        <v>1887</v>
      </c>
      <c r="H89" s="91">
        <v>-1887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1.5586069651741292</v>
      </c>
      <c r="D90" s="105">
        <v>0</v>
      </c>
      <c r="E90" s="105">
        <v>0</v>
      </c>
      <c r="F90" s="106">
        <v>-1.5586069651741292</v>
      </c>
      <c r="G90" s="105">
        <v>1.6225279449699055</v>
      </c>
      <c r="H90" s="106">
        <v>-1.6225279449699055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125.6357510340914</v>
      </c>
      <c r="D92" s="105">
        <v>0</v>
      </c>
      <c r="E92" s="105">
        <v>0</v>
      </c>
      <c r="F92" s="106">
        <v>-125.6357510340914</v>
      </c>
      <c r="G92" s="105">
        <v>89.827325881341352</v>
      </c>
      <c r="H92" s="106">
        <v>-89.827325881341352</v>
      </c>
      <c r="I92" s="21">
        <v>-1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93.006196695163666</v>
      </c>
      <c r="D93" s="108">
        <v>-2.9959359918719838E-2</v>
      </c>
      <c r="E93" s="108">
        <v>-2.9959359918719838E-2</v>
      </c>
      <c r="F93" s="109">
        <v>-93.036156055082387</v>
      </c>
      <c r="G93" s="108">
        <v>13.26761239522479</v>
      </c>
      <c r="H93" s="109">
        <v>-13.29757175514351</v>
      </c>
      <c r="I93" s="20">
        <v>-1.000322122191674</v>
      </c>
      <c r="J93" s="86">
        <v>-1.0022580822401401</v>
      </c>
      <c r="K93" s="110">
        <v>-2.9959359918719838E-2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168.40102273575346</v>
      </c>
      <c r="D94" s="113">
        <v>0</v>
      </c>
      <c r="E94" s="113">
        <v>0</v>
      </c>
      <c r="F94" s="119">
        <v>-168.40102273575346</v>
      </c>
      <c r="G94" s="113">
        <v>164.73456577815992</v>
      </c>
      <c r="H94" s="119">
        <v>-164.73456577815992</v>
      </c>
      <c r="I94" s="25">
        <v>-1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905422.57780682913</v>
      </c>
      <c r="D95" s="84">
        <v>436256.14000000013</v>
      </c>
      <c r="E95" s="84">
        <v>436256.14000000013</v>
      </c>
      <c r="F95" s="118">
        <v>-469166.437806829</v>
      </c>
      <c r="G95" s="84">
        <v>265687.09000000003</v>
      </c>
      <c r="H95" s="118">
        <v>170569.0500000001</v>
      </c>
      <c r="I95" s="20">
        <v>-0.51817399886721749</v>
      </c>
      <c r="J95" s="86">
        <v>0.64199223981865328</v>
      </c>
      <c r="K95" s="87">
        <v>436256.14000000007</v>
      </c>
      <c r="L95" s="118">
        <v>5.0931703299283981E-11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673081.46319414338</v>
      </c>
      <c r="D96" s="90">
        <v>314667.66000000009</v>
      </c>
      <c r="E96" s="90">
        <v>314667.66000000009</v>
      </c>
      <c r="F96" s="91">
        <v>-358413.80319414329</v>
      </c>
      <c r="G96" s="90">
        <v>196630.75</v>
      </c>
      <c r="H96" s="91">
        <v>118036.91000000009</v>
      </c>
      <c r="I96" s="21">
        <v>-0.53249691574222202</v>
      </c>
      <c r="J96" s="92">
        <v>0.60029730853388941</v>
      </c>
      <c r="K96" s="93">
        <v>314667.66000000009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149404.47580429498</v>
      </c>
      <c r="D97" s="90">
        <v>69816.330000000016</v>
      </c>
      <c r="E97" s="90">
        <v>69816.330000000016</v>
      </c>
      <c r="F97" s="91">
        <v>-79588.145804294967</v>
      </c>
      <c r="G97" s="90">
        <v>23730.66</v>
      </c>
      <c r="H97" s="91">
        <v>46085.670000000013</v>
      </c>
      <c r="I97" s="21">
        <v>-0.53270255376115727</v>
      </c>
      <c r="J97" s="92">
        <v>1.9420306894119261</v>
      </c>
      <c r="K97" s="93">
        <v>69816.329999999973</v>
      </c>
      <c r="L97" s="91">
        <v>4.3655745685100555E-11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82936.638808390751</v>
      </c>
      <c r="D98" s="90">
        <v>51772.150000000009</v>
      </c>
      <c r="E98" s="90">
        <v>51772.150000000009</v>
      </c>
      <c r="F98" s="91">
        <v>-31164.488808390743</v>
      </c>
      <c r="G98" s="90">
        <v>45325.68</v>
      </c>
      <c r="H98" s="91">
        <v>6446.4700000000084</v>
      </c>
      <c r="I98" s="21">
        <v>-0.37576262139571792</v>
      </c>
      <c r="J98" s="92">
        <v>0.14222555513783819</v>
      </c>
      <c r="K98" s="93">
        <v>51772.15</v>
      </c>
      <c r="L98" s="91">
        <v>7.2759576141834259E-12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7620</v>
      </c>
      <c r="D100" s="90">
        <v>7620</v>
      </c>
      <c r="E100" s="90">
        <v>7620</v>
      </c>
      <c r="F100" s="91">
        <v>0</v>
      </c>
      <c r="G100" s="90">
        <v>7620</v>
      </c>
      <c r="H100" s="91">
        <v>0</v>
      </c>
      <c r="I100" s="96"/>
      <c r="J100" s="97"/>
      <c r="K100" s="93">
        <v>7620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5585</v>
      </c>
      <c r="D101" s="90">
        <v>3580</v>
      </c>
      <c r="E101" s="90">
        <v>3580</v>
      </c>
      <c r="F101" s="91">
        <v>-2005</v>
      </c>
      <c r="G101" s="90">
        <v>2105</v>
      </c>
      <c r="H101" s="91">
        <v>1475</v>
      </c>
      <c r="I101" s="96"/>
      <c r="J101" s="97"/>
      <c r="K101" s="93">
        <v>3580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0.73293963254593175</v>
      </c>
      <c r="D102" s="86">
        <v>0.46981627296587924</v>
      </c>
      <c r="E102" s="86">
        <v>0.46981627296587924</v>
      </c>
      <c r="F102" s="100">
        <v>-0.26312335958005251</v>
      </c>
      <c r="G102" s="86">
        <v>0.27624671916010501</v>
      </c>
      <c r="H102" s="100">
        <v>0.19356955380577423</v>
      </c>
      <c r="I102" s="20">
        <v>-0.35899731423455683</v>
      </c>
      <c r="J102" s="86">
        <v>0.70071258907363387</v>
      </c>
      <c r="K102" s="101">
        <v>0.46981627296587924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9029.0399999999991</v>
      </c>
      <c r="D104" s="90">
        <v>6145</v>
      </c>
      <c r="E104" s="90">
        <v>6145</v>
      </c>
      <c r="F104" s="91">
        <v>-2884.0399999999991</v>
      </c>
      <c r="G104" s="90">
        <v>3710</v>
      </c>
      <c r="H104" s="91">
        <v>2435</v>
      </c>
      <c r="I104" s="21"/>
      <c r="J104" s="92"/>
      <c r="K104" s="93">
        <v>6145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1.6166589077887197</v>
      </c>
      <c r="D105" s="105">
        <v>1.7164804469273742</v>
      </c>
      <c r="E105" s="105">
        <v>1.7164804469273742</v>
      </c>
      <c r="F105" s="106">
        <v>9.9821539138654547E-2</v>
      </c>
      <c r="G105" s="105">
        <v>1.7624703087885987</v>
      </c>
      <c r="H105" s="106">
        <v>-4.5989861861224446E-2</v>
      </c>
      <c r="I105" s="21"/>
      <c r="J105" s="92"/>
      <c r="K105" s="107">
        <v>1.7164804469273742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120.51592895150284</v>
      </c>
      <c r="D107" s="105">
        <v>87.895994413407848</v>
      </c>
      <c r="E107" s="105">
        <v>87.895994413407848</v>
      </c>
      <c r="F107" s="106">
        <v>-32.619934538094995</v>
      </c>
      <c r="G107" s="105">
        <v>93.411282660332546</v>
      </c>
      <c r="H107" s="106">
        <v>-5.5152882469246975</v>
      </c>
      <c r="I107" s="21">
        <v>-0.27066907106712568</v>
      </c>
      <c r="J107" s="92">
        <v>-5.9043062998928142E-2</v>
      </c>
      <c r="K107" s="107">
        <v>87.895994413407848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88.330900681646114</v>
      </c>
      <c r="D108" s="108">
        <v>41.294968503937021</v>
      </c>
      <c r="E108" s="108">
        <v>41.294968503937021</v>
      </c>
      <c r="F108" s="109">
        <v>-47.035932177709093</v>
      </c>
      <c r="G108" s="108">
        <v>25.804560367454069</v>
      </c>
      <c r="H108" s="109">
        <v>15.490408136482952</v>
      </c>
      <c r="I108" s="20">
        <v>-0.53249691574222202</v>
      </c>
      <c r="J108" s="86">
        <v>0.60029730853388941</v>
      </c>
      <c r="K108" s="110">
        <v>41.294968503937021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162.11684472816995</v>
      </c>
      <c r="D109" s="113">
        <v>121.85925698324026</v>
      </c>
      <c r="E109" s="113">
        <v>121.85925698324026</v>
      </c>
      <c r="F109" s="119">
        <v>-40.257587744929694</v>
      </c>
      <c r="G109" s="113">
        <v>126.21714489311165</v>
      </c>
      <c r="H109" s="119">
        <v>-4.3578879098713941</v>
      </c>
      <c r="I109" s="25">
        <v>-0.24832452057916476</v>
      </c>
      <c r="J109" s="120">
        <v>-3.4526909268641104E-2</v>
      </c>
      <c r="K109" s="115">
        <v>121.85925698324024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807728.96145021345</v>
      </c>
      <c r="D110" s="123">
        <v>742871.59999999974</v>
      </c>
      <c r="E110" s="123">
        <v>742871.59999999974</v>
      </c>
      <c r="F110" s="118">
        <v>-64857.361450213684</v>
      </c>
      <c r="G110" s="123">
        <v>535958.81999999983</v>
      </c>
      <c r="H110" s="118">
        <v>206912.77999999991</v>
      </c>
      <c r="I110" s="59">
        <v>-8.0295946469181256E-2</v>
      </c>
      <c r="J110" s="124">
        <v>0.38606096640036625</v>
      </c>
      <c r="K110" s="125">
        <v>742871.60000000009</v>
      </c>
      <c r="L110" s="118">
        <v>-2.6921043172478676E-10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600325.20649999997</v>
      </c>
      <c r="D111" s="90">
        <v>561925.10999999975</v>
      </c>
      <c r="E111" s="90">
        <v>561925.10999999975</v>
      </c>
      <c r="F111" s="91">
        <v>-38400.096500000218</v>
      </c>
      <c r="G111" s="90">
        <v>388317.33999999991</v>
      </c>
      <c r="H111" s="91">
        <v>173607.76999999984</v>
      </c>
      <c r="I111" s="21">
        <v>-6.3965490844336559E-2</v>
      </c>
      <c r="J111" s="92">
        <v>0.44707704785987645</v>
      </c>
      <c r="K111" s="93">
        <v>561925.1100000001</v>
      </c>
      <c r="L111" s="91">
        <v>-3.4924596548080444E-10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139513.33818713998</v>
      </c>
      <c r="D112" s="90">
        <v>121148.63</v>
      </c>
      <c r="E112" s="90">
        <v>121148.63</v>
      </c>
      <c r="F112" s="91">
        <v>-18364.708187139971</v>
      </c>
      <c r="G112" s="90">
        <v>92674.409999999989</v>
      </c>
      <c r="H112" s="91">
        <v>28474.220000000016</v>
      </c>
      <c r="I112" s="21">
        <v>-0.13163406757930185</v>
      </c>
      <c r="J112" s="92">
        <v>0.30725008122522723</v>
      </c>
      <c r="K112" s="93">
        <v>121148.62999999999</v>
      </c>
      <c r="L112" s="91">
        <v>1.4551915228366852E-11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67890.416763073503</v>
      </c>
      <c r="D113" s="90">
        <v>59797.860000000008</v>
      </c>
      <c r="E113" s="90">
        <v>59797.860000000008</v>
      </c>
      <c r="F113" s="91">
        <v>-8092.5567630734949</v>
      </c>
      <c r="G113" s="90">
        <v>54967.07</v>
      </c>
      <c r="H113" s="91">
        <v>4830.7900000000081</v>
      </c>
      <c r="I113" s="21">
        <v>-0.1192002811135362</v>
      </c>
      <c r="J113" s="92">
        <v>8.7885164699519347E-2</v>
      </c>
      <c r="K113" s="93">
        <v>59797.859999999942</v>
      </c>
      <c r="L113" s="91">
        <v>6.5483618527650833E-11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7874</v>
      </c>
      <c r="D115" s="90">
        <v>7874</v>
      </c>
      <c r="E115" s="90">
        <v>7874</v>
      </c>
      <c r="F115" s="91">
        <v>0</v>
      </c>
      <c r="G115" s="90">
        <v>7874</v>
      </c>
      <c r="H115" s="91">
        <v>0</v>
      </c>
      <c r="I115" s="96"/>
      <c r="J115" s="97"/>
      <c r="K115" s="93">
        <v>7874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5895</v>
      </c>
      <c r="D116" s="90">
        <v>6092</v>
      </c>
      <c r="E116" s="90">
        <v>6092</v>
      </c>
      <c r="F116" s="91">
        <v>197</v>
      </c>
      <c r="G116" s="90">
        <v>4318</v>
      </c>
      <c r="H116" s="91">
        <v>1774</v>
      </c>
      <c r="I116" s="96"/>
      <c r="J116" s="97"/>
      <c r="K116" s="93">
        <v>6092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0.74866649733299462</v>
      </c>
      <c r="D117" s="86">
        <v>0.77368554737109474</v>
      </c>
      <c r="E117" s="86">
        <v>0.77368554737109474</v>
      </c>
      <c r="F117" s="100">
        <v>2.5019050038100121E-2</v>
      </c>
      <c r="G117" s="86">
        <v>0.54838709677419351</v>
      </c>
      <c r="H117" s="100">
        <v>0.22529845059690123</v>
      </c>
      <c r="I117" s="20">
        <v>3.3418150975403016E-2</v>
      </c>
      <c r="J117" s="86">
        <v>0.410838351088467</v>
      </c>
      <c r="K117" s="101">
        <v>0.77368554737109474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9976.7000000000007</v>
      </c>
      <c r="D119" s="90">
        <v>11019</v>
      </c>
      <c r="E119" s="90">
        <v>11019</v>
      </c>
      <c r="F119" s="91">
        <v>1042.2999999999993</v>
      </c>
      <c r="G119" s="90">
        <v>7790</v>
      </c>
      <c r="H119" s="91">
        <v>3229</v>
      </c>
      <c r="I119" s="21"/>
      <c r="J119" s="92"/>
      <c r="K119" s="93">
        <v>11019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1.6924003392705684</v>
      </c>
      <c r="D120" s="105">
        <v>1.8087655942219305</v>
      </c>
      <c r="E120" s="105">
        <v>1.8087655942219305</v>
      </c>
      <c r="F120" s="106">
        <v>0.11636525495136207</v>
      </c>
      <c r="G120" s="105">
        <v>1.8040759610930988</v>
      </c>
      <c r="H120" s="106">
        <v>4.6896331288317494E-3</v>
      </c>
      <c r="I120" s="21"/>
      <c r="J120" s="92"/>
      <c r="K120" s="107">
        <v>1.8087655942219305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101.83633698049194</v>
      </c>
      <c r="D122" s="105">
        <v>92.239840774786572</v>
      </c>
      <c r="E122" s="105">
        <v>92.239840774786572</v>
      </c>
      <c r="F122" s="106">
        <v>-9.596496205705364</v>
      </c>
      <c r="G122" s="105">
        <v>89.929907364520588</v>
      </c>
      <c r="H122" s="106">
        <v>2.3099334102659839</v>
      </c>
      <c r="I122" s="21">
        <v>-9.4234499101668368E-2</v>
      </c>
      <c r="J122" s="92">
        <v>2.5685931165289944E-2</v>
      </c>
      <c r="K122" s="107">
        <v>92.239840774786629</v>
      </c>
      <c r="L122" s="106">
        <v>-5.6843418860808015E-14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76.24145370840742</v>
      </c>
      <c r="D123" s="108">
        <v>71.36463169926337</v>
      </c>
      <c r="E123" s="108">
        <v>71.36463169926337</v>
      </c>
      <c r="F123" s="109">
        <v>-4.8768220091440497</v>
      </c>
      <c r="G123" s="108">
        <v>49.316400812801611</v>
      </c>
      <c r="H123" s="109">
        <v>22.048230886461759</v>
      </c>
      <c r="I123" s="20">
        <v>-6.396549084433667E-2</v>
      </c>
      <c r="J123" s="86">
        <v>0.44707704785987645</v>
      </c>
      <c r="K123" s="110">
        <v>71.364631699263413</v>
      </c>
      <c r="L123" s="109">
        <v>-4.2632564145606011E-14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137.01933188298787</v>
      </c>
      <c r="D124" s="113">
        <v>121.94215364412339</v>
      </c>
      <c r="E124" s="113">
        <v>121.94215364412339</v>
      </c>
      <c r="F124" s="119">
        <v>-15.077178238864477</v>
      </c>
      <c r="G124" s="113">
        <v>124.12200555812872</v>
      </c>
      <c r="H124" s="119">
        <v>-2.1798519140053259</v>
      </c>
      <c r="I124" s="25">
        <v>-0.11003686875177676</v>
      </c>
      <c r="J124" s="120">
        <v>-1.7562171221802036E-2</v>
      </c>
      <c r="K124" s="115">
        <v>121.94215364412345</v>
      </c>
      <c r="L124" s="119">
        <v>-5.6843418860808015E-14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928688.9417159966</v>
      </c>
      <c r="D125" s="84">
        <v>1001427.2000000003</v>
      </c>
      <c r="E125" s="84">
        <v>1001427.2000000003</v>
      </c>
      <c r="F125" s="118">
        <v>72738.258284003779</v>
      </c>
      <c r="G125" s="84">
        <v>657040.74</v>
      </c>
      <c r="H125" s="118">
        <v>344386.46000000031</v>
      </c>
      <c r="I125" s="20">
        <v>7.8323596865060852E-2</v>
      </c>
      <c r="J125" s="86">
        <v>0.52414780246351289</v>
      </c>
      <c r="K125" s="87">
        <v>1001427.2000000002</v>
      </c>
      <c r="L125" s="118">
        <v>4.3655745685100555E-11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681383.16350000002</v>
      </c>
      <c r="D126" s="90">
        <v>713453.51000000024</v>
      </c>
      <c r="E126" s="90">
        <v>713453.51000000024</v>
      </c>
      <c r="F126" s="91">
        <v>32070.346500000218</v>
      </c>
      <c r="G126" s="90">
        <v>441284.62</v>
      </c>
      <c r="H126" s="91">
        <v>272168.89000000025</v>
      </c>
      <c r="I126" s="21">
        <v>4.7066537915711582E-2</v>
      </c>
      <c r="J126" s="92">
        <v>0.61676495772728335</v>
      </c>
      <c r="K126" s="93">
        <v>713453.51000000036</v>
      </c>
      <c r="L126" s="91">
        <v>-1.1641532182693481E-10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162162.49212831998</v>
      </c>
      <c r="D127" s="90">
        <v>183486.54000000004</v>
      </c>
      <c r="E127" s="90">
        <v>183486.54000000004</v>
      </c>
      <c r="F127" s="91">
        <v>21324.047871680057</v>
      </c>
      <c r="G127" s="90">
        <v>115858.67</v>
      </c>
      <c r="H127" s="91">
        <v>67627.870000000039</v>
      </c>
      <c r="I127" s="21">
        <v>0.13149802763765028</v>
      </c>
      <c r="J127" s="92">
        <v>0.58371004949392247</v>
      </c>
      <c r="K127" s="93">
        <v>183486.53999999992</v>
      </c>
      <c r="L127" s="91">
        <v>1.1641532182693481E-10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85143.286087676504</v>
      </c>
      <c r="D128" s="90">
        <v>104487.15000000001</v>
      </c>
      <c r="E128" s="90">
        <v>104487.15000000001</v>
      </c>
      <c r="F128" s="91">
        <v>19343.863912323504</v>
      </c>
      <c r="G128" s="90">
        <v>99897.450000000012</v>
      </c>
      <c r="H128" s="91">
        <v>4589.6999999999971</v>
      </c>
      <c r="I128" s="21">
        <v>0.22719188794761935</v>
      </c>
      <c r="J128" s="92">
        <v>4.5944115690640608E-2</v>
      </c>
      <c r="K128" s="93">
        <v>104487.14999999997</v>
      </c>
      <c r="L128" s="91">
        <v>4.3655745685100555E-11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7874</v>
      </c>
      <c r="D130" s="90">
        <v>7874</v>
      </c>
      <c r="E130" s="90">
        <v>7874</v>
      </c>
      <c r="F130" s="91">
        <v>0</v>
      </c>
      <c r="G130" s="90">
        <v>7874</v>
      </c>
      <c r="H130" s="91">
        <v>0</v>
      </c>
      <c r="I130" s="96"/>
      <c r="J130" s="97"/>
      <c r="K130" s="93">
        <v>7874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6515</v>
      </c>
      <c r="D131" s="90">
        <v>7211</v>
      </c>
      <c r="E131" s="90">
        <v>7211</v>
      </c>
      <c r="F131" s="91">
        <v>696</v>
      </c>
      <c r="G131" s="90">
        <v>4957</v>
      </c>
      <c r="H131" s="91">
        <v>2254</v>
      </c>
      <c r="I131" s="96"/>
      <c r="J131" s="97"/>
      <c r="K131" s="93">
        <v>7211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0.82740665481330966</v>
      </c>
      <c r="D132" s="86">
        <v>0.91579883159766318</v>
      </c>
      <c r="E132" s="86">
        <v>0.91579883159766318</v>
      </c>
      <c r="F132" s="100">
        <v>8.8392176784353516E-2</v>
      </c>
      <c r="G132" s="86">
        <v>0.62954025908051814</v>
      </c>
      <c r="H132" s="100">
        <v>0.28625857251714504</v>
      </c>
      <c r="I132" s="20">
        <v>0.10683039140445127</v>
      </c>
      <c r="J132" s="86">
        <v>0.45471051038934851</v>
      </c>
      <c r="K132" s="101">
        <v>0.91579883159766318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11016.4</v>
      </c>
      <c r="D134" s="90">
        <v>12845</v>
      </c>
      <c r="E134" s="90">
        <v>12845</v>
      </c>
      <c r="F134" s="91">
        <v>1828.6000000000004</v>
      </c>
      <c r="G134" s="90">
        <v>9102</v>
      </c>
      <c r="H134" s="91">
        <v>3743</v>
      </c>
      <c r="I134" s="21"/>
      <c r="J134" s="92"/>
      <c r="K134" s="93">
        <v>12845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1.6909286262471219</v>
      </c>
      <c r="D135" s="105">
        <v>1.7813063375398697</v>
      </c>
      <c r="E135" s="105">
        <v>1.7813063375398697</v>
      </c>
      <c r="F135" s="106">
        <v>9.0377711292747742E-2</v>
      </c>
      <c r="G135" s="105">
        <v>1.8361912447044584</v>
      </c>
      <c r="H135" s="106">
        <v>-5.4884907164588714E-2</v>
      </c>
      <c r="I135" s="21"/>
      <c r="J135" s="92"/>
      <c r="K135" s="107">
        <v>1.7813063375398697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104.58682478894859</v>
      </c>
      <c r="D137" s="105">
        <v>98.939607544029982</v>
      </c>
      <c r="E137" s="105">
        <v>98.939607544029982</v>
      </c>
      <c r="F137" s="106">
        <v>-5.6472172449186075</v>
      </c>
      <c r="G137" s="105">
        <v>89.022517651805529</v>
      </c>
      <c r="H137" s="106">
        <v>9.9170898922244533</v>
      </c>
      <c r="I137" s="21">
        <v>-5.3995493756641255E-2</v>
      </c>
      <c r="J137" s="92">
        <v>0.11139979135406208</v>
      </c>
      <c r="K137" s="107">
        <v>98.939607544030011</v>
      </c>
      <c r="L137" s="106">
        <v>-2.8421709430404007E-14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86.53583483616967</v>
      </c>
      <c r="D138" s="108">
        <v>90.608776987554009</v>
      </c>
      <c r="E138" s="108">
        <v>90.608776987554009</v>
      </c>
      <c r="F138" s="109">
        <v>4.0729421513843391</v>
      </c>
      <c r="G138" s="108">
        <v>56.043258826517651</v>
      </c>
      <c r="H138" s="109">
        <v>34.565518161036358</v>
      </c>
      <c r="I138" s="20">
        <v>4.7066537915711582E-2</v>
      </c>
      <c r="J138" s="86">
        <v>0.61676495772728335</v>
      </c>
      <c r="K138" s="110">
        <v>90.608776987554023</v>
      </c>
      <c r="L138" s="109">
        <v>-1.4210854715202004E-14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142.54626887428958</v>
      </c>
      <c r="D139" s="113">
        <v>138.87494106226603</v>
      </c>
      <c r="E139" s="113">
        <v>138.87494106226603</v>
      </c>
      <c r="F139" s="119">
        <v>-3.6713278120235486</v>
      </c>
      <c r="G139" s="113">
        <v>132.54806132741578</v>
      </c>
      <c r="H139" s="119">
        <v>6.3268797348502517</v>
      </c>
      <c r="I139" s="25">
        <v>-2.5755341342966087E-2</v>
      </c>
      <c r="J139" s="120">
        <v>4.7732721787773214E-2</v>
      </c>
      <c r="K139" s="115">
        <v>138.874941062266</v>
      </c>
      <c r="L139" s="119">
        <v>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1138077.9245935965</v>
      </c>
      <c r="D140" s="84">
        <v>909672.5199999999</v>
      </c>
      <c r="E140" s="84">
        <v>909672.5199999999</v>
      </c>
      <c r="F140" s="118">
        <v>-228405.40459359658</v>
      </c>
      <c r="G140" s="84">
        <v>731033.28999999992</v>
      </c>
      <c r="H140" s="118">
        <v>178639.22999999998</v>
      </c>
      <c r="I140" s="20">
        <v>-0.20069399437227409</v>
      </c>
      <c r="J140" s="86">
        <v>0.24436538314144363</v>
      </c>
      <c r="K140" s="87">
        <v>909672.52000000014</v>
      </c>
      <c r="L140" s="118">
        <v>-2.6193447411060333E-10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810318.42050000001</v>
      </c>
      <c r="D141" s="90">
        <v>600761.06999999995</v>
      </c>
      <c r="E141" s="90">
        <v>600761.06999999995</v>
      </c>
      <c r="F141" s="91">
        <v>-209557.35050000006</v>
      </c>
      <c r="G141" s="90">
        <v>471215.54</v>
      </c>
      <c r="H141" s="91">
        <v>129545.52999999997</v>
      </c>
      <c r="I141" s="21">
        <v>-0.25861111533253123</v>
      </c>
      <c r="J141" s="92">
        <v>0.27491777966405762</v>
      </c>
      <c r="K141" s="93">
        <v>600761.07000000018</v>
      </c>
      <c r="L141" s="91">
        <v>-2.3283064365386963E-10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189117.56065242001</v>
      </c>
      <c r="D142" s="90">
        <v>197443.59</v>
      </c>
      <c r="E142" s="90">
        <v>197443.59</v>
      </c>
      <c r="F142" s="91">
        <v>8326.0293475799845</v>
      </c>
      <c r="G142" s="90">
        <v>168767.89</v>
      </c>
      <c r="H142" s="91">
        <v>28675.699999999983</v>
      </c>
      <c r="I142" s="21">
        <v>4.4025680739835815E-2</v>
      </c>
      <c r="J142" s="92">
        <v>0.16991206087840505</v>
      </c>
      <c r="K142" s="93">
        <v>197443.59000000003</v>
      </c>
      <c r="L142" s="91">
        <v>-2.9103830456733704E-11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138641.9434411765</v>
      </c>
      <c r="D143" s="90">
        <v>111467.85999999999</v>
      </c>
      <c r="E143" s="90">
        <v>111467.85999999999</v>
      </c>
      <c r="F143" s="91">
        <v>-27174.08344117651</v>
      </c>
      <c r="G143" s="90">
        <v>91049.86</v>
      </c>
      <c r="H143" s="91">
        <v>20417.999999999985</v>
      </c>
      <c r="I143" s="21">
        <v>-0.19600189355904429</v>
      </c>
      <c r="J143" s="92">
        <v>0.22425075667332139</v>
      </c>
      <c r="K143" s="93">
        <v>111467.85999999999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7620</v>
      </c>
      <c r="D145" s="90">
        <v>7620</v>
      </c>
      <c r="E145" s="90">
        <v>7620</v>
      </c>
      <c r="F145" s="91">
        <v>0</v>
      </c>
      <c r="G145" s="90">
        <v>7620</v>
      </c>
      <c r="H145" s="91">
        <v>0</v>
      </c>
      <c r="I145" s="96"/>
      <c r="J145" s="97"/>
      <c r="K145" s="93">
        <v>7620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6515</v>
      </c>
      <c r="D146" s="90">
        <v>5790</v>
      </c>
      <c r="E146" s="90">
        <v>5790</v>
      </c>
      <c r="F146" s="91">
        <v>-725</v>
      </c>
      <c r="G146" s="90">
        <v>5236</v>
      </c>
      <c r="H146" s="91">
        <v>554</v>
      </c>
      <c r="I146" s="96"/>
      <c r="J146" s="97"/>
      <c r="K146" s="93">
        <v>5790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0.85498687664041995</v>
      </c>
      <c r="D147" s="86">
        <v>0.75984251968503935</v>
      </c>
      <c r="E147" s="86">
        <v>0.75984251968503935</v>
      </c>
      <c r="F147" s="100">
        <v>-9.5144356955380593E-2</v>
      </c>
      <c r="G147" s="86">
        <v>0.68713910761154851</v>
      </c>
      <c r="H147" s="100">
        <v>7.2703412073490847E-2</v>
      </c>
      <c r="I147" s="20">
        <v>-0.11128165771297005</v>
      </c>
      <c r="J147" s="86">
        <v>0.10580595874713516</v>
      </c>
      <c r="K147" s="101">
        <v>0.75984251968503935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9306.9</v>
      </c>
      <c r="D149" s="90">
        <v>9627</v>
      </c>
      <c r="E149" s="90">
        <v>9627</v>
      </c>
      <c r="F149" s="91">
        <v>320.10000000000036</v>
      </c>
      <c r="G149" s="90">
        <v>9016</v>
      </c>
      <c r="H149" s="91">
        <v>611</v>
      </c>
      <c r="I149" s="21"/>
      <c r="J149" s="92"/>
      <c r="K149" s="93">
        <v>9627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1.4285341519570223</v>
      </c>
      <c r="D150" s="105">
        <v>1.6626943005181347</v>
      </c>
      <c r="E150" s="105">
        <v>1.6626943005181347</v>
      </c>
      <c r="F150" s="106">
        <v>0.23416014856111245</v>
      </c>
      <c r="G150" s="105">
        <v>1.7219251336898396</v>
      </c>
      <c r="H150" s="106">
        <v>-5.9230833171704855E-2</v>
      </c>
      <c r="I150" s="21"/>
      <c r="J150" s="92"/>
      <c r="K150" s="107">
        <v>1.6626943005181347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124.37734773599387</v>
      </c>
      <c r="D152" s="105">
        <v>103.75838860103626</v>
      </c>
      <c r="E152" s="105">
        <v>103.75838860103626</v>
      </c>
      <c r="F152" s="106">
        <v>-20.618959134957606</v>
      </c>
      <c r="G152" s="105">
        <v>89.995328495034371</v>
      </c>
      <c r="H152" s="106">
        <v>13.763060106001888</v>
      </c>
      <c r="I152" s="21">
        <v>-0.16577744669973082</v>
      </c>
      <c r="J152" s="92">
        <v>0.15293082803471614</v>
      </c>
      <c r="K152" s="107">
        <v>103.7583886010363</v>
      </c>
      <c r="L152" s="106">
        <v>-4.2632564145606011E-14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106.3410000656168</v>
      </c>
      <c r="D153" s="108">
        <v>78.840035433070852</v>
      </c>
      <c r="E153" s="108">
        <v>78.840035433070852</v>
      </c>
      <c r="F153" s="109">
        <v>-27.500964632545944</v>
      </c>
      <c r="G153" s="108">
        <v>61.839309711286084</v>
      </c>
      <c r="H153" s="109">
        <v>17.000725721784768</v>
      </c>
      <c r="I153" s="20">
        <v>-0.25861111533253134</v>
      </c>
      <c r="J153" s="86">
        <v>0.27491777966405762</v>
      </c>
      <c r="K153" s="110">
        <v>78.840035433070895</v>
      </c>
      <c r="L153" s="109">
        <v>-4.2632564145606011E-14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174.68579042111995</v>
      </c>
      <c r="D154" s="113">
        <v>157.11097063903279</v>
      </c>
      <c r="E154" s="113">
        <v>157.11097063903279</v>
      </c>
      <c r="F154" s="119">
        <v>-17.574819782087161</v>
      </c>
      <c r="G154" s="113">
        <v>139.61674751718868</v>
      </c>
      <c r="H154" s="119">
        <v>17.494223121844101</v>
      </c>
      <c r="I154" s="25">
        <v>-0.10060818192320653</v>
      </c>
      <c r="J154" s="120">
        <v>0.12530175235381646</v>
      </c>
      <c r="K154" s="115">
        <v>157.11097063903284</v>
      </c>
      <c r="L154" s="119">
        <v>-5.6843418860808015E-14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988924.48876898817</v>
      </c>
      <c r="D155" s="84">
        <v>971809.2899999998</v>
      </c>
      <c r="E155" s="84">
        <v>971809.2899999998</v>
      </c>
      <c r="F155" s="118">
        <v>-17115.198768988368</v>
      </c>
      <c r="G155" s="84">
        <v>543216.66</v>
      </c>
      <c r="H155" s="118">
        <v>428592.62999999977</v>
      </c>
      <c r="I155" s="20">
        <v>-1.7306881327504908E-2</v>
      </c>
      <c r="J155" s="86">
        <v>0.78899021616899545</v>
      </c>
      <c r="K155" s="87">
        <v>971809.29</v>
      </c>
      <c r="L155" s="118">
        <v>-1.3096723705530167E-10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709461.3726</v>
      </c>
      <c r="D156" s="90">
        <v>693126.15999999992</v>
      </c>
      <c r="E156" s="90">
        <v>693126.15999999992</v>
      </c>
      <c r="F156" s="91">
        <v>-16335.212600000086</v>
      </c>
      <c r="G156" s="90">
        <v>332780.46999999997</v>
      </c>
      <c r="H156" s="91">
        <v>360345.68999999994</v>
      </c>
      <c r="I156" s="21">
        <v>-2.3024809004238755E-2</v>
      </c>
      <c r="J156" s="92">
        <v>1.0828330460618676</v>
      </c>
      <c r="K156" s="93">
        <v>693126.15999999992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179911.3749699</v>
      </c>
      <c r="D157" s="90">
        <v>205347.52999999991</v>
      </c>
      <c r="E157" s="90">
        <v>205347.52999999991</v>
      </c>
      <c r="F157" s="91">
        <v>25436.155030099908</v>
      </c>
      <c r="G157" s="90">
        <v>120623.57</v>
      </c>
      <c r="H157" s="91">
        <v>84723.959999999905</v>
      </c>
      <c r="I157" s="21">
        <v>0.1413815832064842</v>
      </c>
      <c r="J157" s="92">
        <v>0.70238312462481334</v>
      </c>
      <c r="K157" s="93">
        <v>205347.53000000012</v>
      </c>
      <c r="L157" s="91">
        <v>-2.0372681319713593E-10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99551.741199088196</v>
      </c>
      <c r="D158" s="90">
        <v>73335.600000000006</v>
      </c>
      <c r="E158" s="90">
        <v>73335.600000000006</v>
      </c>
      <c r="F158" s="91">
        <v>-26216.14119908819</v>
      </c>
      <c r="G158" s="90">
        <v>89812.62000000001</v>
      </c>
      <c r="H158" s="91">
        <v>-16477.020000000004</v>
      </c>
      <c r="I158" s="21">
        <v>-0.2633418650775774</v>
      </c>
      <c r="J158" s="92">
        <v>-0.1834599636443075</v>
      </c>
      <c r="K158" s="93">
        <v>73335.599999999933</v>
      </c>
      <c r="L158" s="91">
        <v>7.2759576141834259E-11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7874</v>
      </c>
      <c r="D160" s="90">
        <v>7874</v>
      </c>
      <c r="E160" s="90">
        <v>7874</v>
      </c>
      <c r="F160" s="91">
        <v>0</v>
      </c>
      <c r="G160" s="90">
        <v>7874</v>
      </c>
      <c r="H160" s="91">
        <v>0</v>
      </c>
      <c r="I160" s="96"/>
      <c r="J160" s="97"/>
      <c r="K160" s="93">
        <v>7874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6394</v>
      </c>
      <c r="D161" s="90">
        <v>6627</v>
      </c>
      <c r="E161" s="90">
        <v>6627</v>
      </c>
      <c r="F161" s="91">
        <v>233</v>
      </c>
      <c r="G161" s="90">
        <v>3878</v>
      </c>
      <c r="H161" s="91">
        <v>2749</v>
      </c>
      <c r="I161" s="96"/>
      <c r="J161" s="97"/>
      <c r="K161" s="93">
        <v>6245</v>
      </c>
      <c r="L161" s="91">
        <v>382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0.81203962407924812</v>
      </c>
      <c r="D162" s="86">
        <v>0.84163068326136647</v>
      </c>
      <c r="E162" s="86">
        <v>0.84163068326136647</v>
      </c>
      <c r="F162" s="100">
        <v>2.9591059182118351E-2</v>
      </c>
      <c r="G162" s="86">
        <v>0.49250698501397006</v>
      </c>
      <c r="H162" s="100">
        <v>0.34912369824739642</v>
      </c>
      <c r="I162" s="20">
        <v>3.6440412887081663E-2</v>
      </c>
      <c r="J162" s="86">
        <v>0.70887055183084047</v>
      </c>
      <c r="K162" s="101">
        <v>0.79311658623317249</v>
      </c>
      <c r="L162" s="100">
        <v>4.8514097028193981E-2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10515.36</v>
      </c>
      <c r="D164" s="90">
        <v>11470</v>
      </c>
      <c r="E164" s="90">
        <v>11470</v>
      </c>
      <c r="F164" s="91">
        <v>954.63999999999942</v>
      </c>
      <c r="G164" s="90">
        <v>6767</v>
      </c>
      <c r="H164" s="91">
        <v>4703</v>
      </c>
      <c r="I164" s="21"/>
      <c r="J164" s="92"/>
      <c r="K164" s="93">
        <v>10809</v>
      </c>
      <c r="L164" s="91">
        <v>661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1.6445667813575229</v>
      </c>
      <c r="D165" s="105">
        <v>1.7307982495850309</v>
      </c>
      <c r="E165" s="105">
        <v>1.7307982495850309</v>
      </c>
      <c r="F165" s="106">
        <v>8.6231468227508046E-2</v>
      </c>
      <c r="G165" s="105">
        <v>1.7449716348633315</v>
      </c>
      <c r="H165" s="106">
        <v>-1.4173385278300588E-2</v>
      </c>
      <c r="I165" s="21"/>
      <c r="J165" s="92"/>
      <c r="K165" s="107">
        <v>1.7308246597277823</v>
      </c>
      <c r="L165" s="106">
        <v>-2.6410142751398524E-5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110.9573619956209</v>
      </c>
      <c r="D167" s="105">
        <v>104.59124188924098</v>
      </c>
      <c r="E167" s="105">
        <v>104.59124188924098</v>
      </c>
      <c r="F167" s="106">
        <v>-6.366120106379924</v>
      </c>
      <c r="G167" s="105">
        <v>85.812395564724071</v>
      </c>
      <c r="H167" s="106">
        <v>18.778846324516905</v>
      </c>
      <c r="I167" s="21">
        <v>-5.7374472426905521E-2</v>
      </c>
      <c r="J167" s="92">
        <v>0.21883605743593249</v>
      </c>
      <c r="K167" s="107">
        <v>110.98897678142512</v>
      </c>
      <c r="L167" s="106">
        <v>-6.3977348921841468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90.101774523749043</v>
      </c>
      <c r="D168" s="108">
        <v>88.027198374396733</v>
      </c>
      <c r="E168" s="108">
        <v>88.027198374396733</v>
      </c>
      <c r="F168" s="109">
        <v>-2.0745761493523105</v>
      </c>
      <c r="G168" s="108">
        <v>42.263204216408433</v>
      </c>
      <c r="H168" s="109">
        <v>45.7639941579883</v>
      </c>
      <c r="I168" s="20">
        <v>-2.3024809004238755E-2</v>
      </c>
      <c r="J168" s="86">
        <v>1.0828330460618676</v>
      </c>
      <c r="K168" s="110">
        <v>88.027198374396733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154.66444929136506</v>
      </c>
      <c r="D169" s="113">
        <v>146.64392485287456</v>
      </c>
      <c r="E169" s="113">
        <v>146.64392485287456</v>
      </c>
      <c r="F169" s="119">
        <v>-8.0205244384904972</v>
      </c>
      <c r="G169" s="113">
        <v>140.07649819494586</v>
      </c>
      <c r="H169" s="119">
        <v>6.5674266579287064</v>
      </c>
      <c r="I169" s="25">
        <v>-5.1857582497067622E-2</v>
      </c>
      <c r="J169" s="120">
        <v>4.6884571948598852E-2</v>
      </c>
      <c r="K169" s="115">
        <v>155.61397758206567</v>
      </c>
      <c r="L169" s="119">
        <v>-8.9700527291911101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1053835.7457767813</v>
      </c>
      <c r="D170" s="84">
        <v>738621.15121992899</v>
      </c>
      <c r="E170" s="84">
        <v>797492.48040693742</v>
      </c>
      <c r="F170" s="118">
        <v>-256343.26536984387</v>
      </c>
      <c r="G170" s="84">
        <v>4249.2500000000018</v>
      </c>
      <c r="H170" s="118">
        <v>793243.23040693742</v>
      </c>
      <c r="I170" s="20">
        <v>-0.24324783667391503</v>
      </c>
      <c r="J170" s="86">
        <v>186.67840922678991</v>
      </c>
      <c r="K170" s="87">
        <v>833786.74408235296</v>
      </c>
      <c r="L170" s="118">
        <v>-36294.263675415597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756230.31579999998</v>
      </c>
      <c r="D171" s="90">
        <v>489745.42545616382</v>
      </c>
      <c r="E171" s="90">
        <v>500560.38471962622</v>
      </c>
      <c r="F171" s="91">
        <v>-255669.93108037376</v>
      </c>
      <c r="G171" s="90">
        <v>6556.18</v>
      </c>
      <c r="H171" s="91">
        <v>494004.20471962623</v>
      </c>
      <c r="I171" s="21">
        <v>-0.33808474182882498</v>
      </c>
      <c r="J171" s="92">
        <v>75.349396252028797</v>
      </c>
      <c r="K171" s="93">
        <v>556432.42200000002</v>
      </c>
      <c r="L171" s="91">
        <v>-55872.037280373799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178112.43722384001</v>
      </c>
      <c r="D172" s="90">
        <v>136182.18385298178</v>
      </c>
      <c r="E172" s="90">
        <v>155924.72472260526</v>
      </c>
      <c r="F172" s="91">
        <v>-22187.712501234753</v>
      </c>
      <c r="G172" s="90">
        <v>-150.04</v>
      </c>
      <c r="H172" s="91">
        <v>156074.76472260526</v>
      </c>
      <c r="I172" s="21">
        <v>-0.12457138225193498</v>
      </c>
      <c r="J172" s="92">
        <v>-1040.2210392069132</v>
      </c>
      <c r="K172" s="93">
        <v>185741.81419999999</v>
      </c>
      <c r="L172" s="91">
        <v>-29817.089477394737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119492.99275294121</v>
      </c>
      <c r="D173" s="90">
        <v>112693.54191078336</v>
      </c>
      <c r="E173" s="90">
        <v>141007.37096470589</v>
      </c>
      <c r="F173" s="91">
        <v>21514.378211764677</v>
      </c>
      <c r="G173" s="90">
        <v>-2156.889999999999</v>
      </c>
      <c r="H173" s="91">
        <v>143164.26096470587</v>
      </c>
      <c r="I173" s="21">
        <v>0.18004719537192382</v>
      </c>
      <c r="J173" s="92">
        <v>-66.375318613701182</v>
      </c>
      <c r="K173" s="93">
        <v>91612.507882352947</v>
      </c>
      <c r="L173" s="91">
        <v>49394.863082352938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7620</v>
      </c>
      <c r="D175" s="90">
        <v>7620</v>
      </c>
      <c r="E175" s="90">
        <v>7620</v>
      </c>
      <c r="F175" s="91">
        <v>0</v>
      </c>
      <c r="G175" s="90">
        <v>7620</v>
      </c>
      <c r="H175" s="91">
        <v>0</v>
      </c>
      <c r="I175" s="96"/>
      <c r="J175" s="97"/>
      <c r="K175" s="93">
        <v>7620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6538</v>
      </c>
      <c r="D176" s="90">
        <v>4895</v>
      </c>
      <c r="E176" s="90">
        <v>5014</v>
      </c>
      <c r="F176" s="91">
        <v>-1524</v>
      </c>
      <c r="G176" s="90">
        <v>0</v>
      </c>
      <c r="H176" s="91">
        <v>5014</v>
      </c>
      <c r="I176" s="96"/>
      <c r="J176" s="97"/>
      <c r="K176" s="93">
        <v>5465</v>
      </c>
      <c r="L176" s="91">
        <v>-451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0.85800524934383204</v>
      </c>
      <c r="D177" s="86">
        <v>0.6423884514435696</v>
      </c>
      <c r="E177" s="86">
        <v>0.65800524934383198</v>
      </c>
      <c r="F177" s="100">
        <v>-0.20000000000000007</v>
      </c>
      <c r="G177" s="86">
        <v>0</v>
      </c>
      <c r="H177" s="100">
        <v>0.65800524934383198</v>
      </c>
      <c r="I177" s="20">
        <v>-0.23309880697461005</v>
      </c>
      <c r="J177" s="86">
        <v>0</v>
      </c>
      <c r="K177" s="101">
        <v>0.71719160104986879</v>
      </c>
      <c r="L177" s="100">
        <v>-5.9186351706036811E-2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10023.869999999999</v>
      </c>
      <c r="D179" s="90">
        <v>7884</v>
      </c>
      <c r="E179" s="90">
        <v>7991.6900000000005</v>
      </c>
      <c r="F179" s="91">
        <v>-2032.1799999999985</v>
      </c>
      <c r="G179" s="90">
        <v>0</v>
      </c>
      <c r="H179" s="91">
        <v>7991.6900000000005</v>
      </c>
      <c r="I179" s="21"/>
      <c r="J179" s="92"/>
      <c r="K179" s="93">
        <v>8688.58</v>
      </c>
      <c r="L179" s="91">
        <v>-696.88999999999942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1.5331706944019576</v>
      </c>
      <c r="D180" s="105">
        <v>1.6106230847803882</v>
      </c>
      <c r="E180" s="105">
        <v>1.5938751495811727</v>
      </c>
      <c r="F180" s="106">
        <v>6.0704455179215078E-2</v>
      </c>
      <c r="G180" s="105">
        <v>0</v>
      </c>
      <c r="H180" s="106">
        <v>1.5938751495811727</v>
      </c>
      <c r="I180" s="21"/>
      <c r="J180" s="92"/>
      <c r="K180" s="107">
        <v>1.5898591033851783</v>
      </c>
      <c r="L180" s="106">
        <v>4.0160461959943827E-3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115.66691890486388</v>
      </c>
      <c r="D182" s="105">
        <v>100.0501379890018</v>
      </c>
      <c r="E182" s="105">
        <v>99.832545815641453</v>
      </c>
      <c r="F182" s="106">
        <v>-15.834373089222424</v>
      </c>
      <c r="G182" s="105">
        <v>0</v>
      </c>
      <c r="H182" s="106">
        <v>99.832545815641453</v>
      </c>
      <c r="I182" s="21">
        <v>-0.13689629877879095</v>
      </c>
      <c r="J182" s="92">
        <v>0</v>
      </c>
      <c r="K182" s="107">
        <v>101.81746056724612</v>
      </c>
      <c r="L182" s="106">
        <v>-1.9849147516046628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99.242823595800516</v>
      </c>
      <c r="D183" s="108">
        <v>64.271053209470324</v>
      </c>
      <c r="E183" s="108">
        <v>65.69033920205068</v>
      </c>
      <c r="F183" s="109">
        <v>-33.552484393749836</v>
      </c>
      <c r="G183" s="108">
        <v>0.8603910761154856</v>
      </c>
      <c r="H183" s="109">
        <v>64.829948125935189</v>
      </c>
      <c r="I183" s="20">
        <v>-0.33808474182882498</v>
      </c>
      <c r="J183" s="86">
        <v>75.349396252028797</v>
      </c>
      <c r="K183" s="110">
        <v>73.022627559055124</v>
      </c>
      <c r="L183" s="109">
        <v>-7.3322883570044439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161.1862566192691</v>
      </c>
      <c r="D184" s="113">
        <v>150.8929828845616</v>
      </c>
      <c r="E184" s="113">
        <v>159.05314726903418</v>
      </c>
      <c r="F184" s="119">
        <v>-2.1331093502349177</v>
      </c>
      <c r="G184" s="113">
        <v>0</v>
      </c>
      <c r="H184" s="119">
        <v>159.05314726903418</v>
      </c>
      <c r="I184" s="25">
        <v>-1.3233816548475552E-2</v>
      </c>
      <c r="J184" s="120">
        <v>0</v>
      </c>
      <c r="K184" s="115">
        <v>152.56848016145526</v>
      </c>
      <c r="L184" s="119">
        <v>6.4846671075789288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896081.82572502946</v>
      </c>
      <c r="D185" s="84">
        <v>446961.92857928172</v>
      </c>
      <c r="E185" s="84">
        <v>696381.9399705882</v>
      </c>
      <c r="F185" s="118">
        <v>-199699.88575444106</v>
      </c>
      <c r="G185" s="84">
        <v>7205.8099999999995</v>
      </c>
      <c r="H185" s="118">
        <v>689176.12997058814</v>
      </c>
      <c r="I185" s="20">
        <v>-0.22285898454961062</v>
      </c>
      <c r="J185" s="86">
        <v>95.641729378180699</v>
      </c>
      <c r="K185" s="87">
        <v>786352.08215294126</v>
      </c>
      <c r="L185" s="118">
        <v>-89970.142182352909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653884.77339999995</v>
      </c>
      <c r="D186" s="90">
        <v>407925.79412550019</v>
      </c>
      <c r="E186" s="90">
        <v>516260.22000000003</v>
      </c>
      <c r="F186" s="91">
        <v>-137624.55339999992</v>
      </c>
      <c r="G186" s="90">
        <v>5489.07</v>
      </c>
      <c r="H186" s="91">
        <v>510771.15</v>
      </c>
      <c r="I186" s="21">
        <v>-0.21047217950097619</v>
      </c>
      <c r="J186" s="92">
        <v>93.05240231951862</v>
      </c>
      <c r="K186" s="93">
        <v>572208.93000000005</v>
      </c>
      <c r="L186" s="91">
        <v>-55948.710000000021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149854.146764</v>
      </c>
      <c r="D187" s="90">
        <v>30689.915966386561</v>
      </c>
      <c r="E187" s="90">
        <v>117365.70400000001</v>
      </c>
      <c r="F187" s="91">
        <v>-32488.442763999992</v>
      </c>
      <c r="G187" s="90">
        <v>2381.25</v>
      </c>
      <c r="H187" s="91">
        <v>114984.45400000001</v>
      </c>
      <c r="I187" s="21">
        <v>-0.21680042538405619</v>
      </c>
      <c r="J187" s="92">
        <v>48.287434750656175</v>
      </c>
      <c r="K187" s="93">
        <v>146989.48319999996</v>
      </c>
      <c r="L187" s="91">
        <v>-29623.779199999946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92342.905561029387</v>
      </c>
      <c r="D188" s="90">
        <v>8346.2184873949573</v>
      </c>
      <c r="E188" s="90">
        <v>62756.015970588225</v>
      </c>
      <c r="F188" s="91">
        <v>-29586.889590441162</v>
      </c>
      <c r="G188" s="90">
        <v>-664.51</v>
      </c>
      <c r="H188" s="91">
        <v>63420.525970588227</v>
      </c>
      <c r="I188" s="21">
        <v>-0.32040241110766432</v>
      </c>
      <c r="J188" s="92">
        <v>-95.439535854371229</v>
      </c>
      <c r="K188" s="93">
        <v>67153.668952941167</v>
      </c>
      <c r="L188" s="91">
        <v>-4397.6529823529418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7874</v>
      </c>
      <c r="D190" s="90">
        <v>7874</v>
      </c>
      <c r="E190" s="90">
        <v>7874</v>
      </c>
      <c r="F190" s="91">
        <v>0</v>
      </c>
      <c r="G190" s="90">
        <v>7874</v>
      </c>
      <c r="H190" s="91">
        <v>0</v>
      </c>
      <c r="I190" s="96"/>
      <c r="J190" s="97"/>
      <c r="K190" s="93">
        <v>7874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5758</v>
      </c>
      <c r="D191" s="90">
        <v>3782</v>
      </c>
      <c r="E191" s="90">
        <v>4745</v>
      </c>
      <c r="F191" s="91">
        <v>-1013</v>
      </c>
      <c r="G191" s="90">
        <v>0</v>
      </c>
      <c r="H191" s="91">
        <v>4745</v>
      </c>
      <c r="I191" s="96"/>
      <c r="J191" s="97"/>
      <c r="K191" s="93">
        <v>5246</v>
      </c>
      <c r="L191" s="91">
        <v>-501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0.73126746253492503</v>
      </c>
      <c r="D192" s="86">
        <v>0.48031496062992124</v>
      </c>
      <c r="E192" s="86">
        <v>0.60261620523241044</v>
      </c>
      <c r="F192" s="100">
        <v>-0.12865125730251459</v>
      </c>
      <c r="G192" s="86">
        <v>0</v>
      </c>
      <c r="H192" s="100">
        <v>0.60261620523241044</v>
      </c>
      <c r="I192" s="20">
        <v>-0.17592914206321641</v>
      </c>
      <c r="J192" s="86">
        <v>0</v>
      </c>
      <c r="K192" s="101">
        <v>0.66624333248666501</v>
      </c>
      <c r="L192" s="100">
        <v>-6.3627127254254567E-2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8655.94</v>
      </c>
      <c r="D194" s="90">
        <v>6801</v>
      </c>
      <c r="E194" s="90">
        <v>7829.6</v>
      </c>
      <c r="F194" s="91">
        <v>-826.34000000000015</v>
      </c>
      <c r="G194" s="90">
        <v>0</v>
      </c>
      <c r="H194" s="91">
        <v>7829.6</v>
      </c>
      <c r="I194" s="21"/>
      <c r="J194" s="92"/>
      <c r="K194" s="93">
        <v>8571.6799999999985</v>
      </c>
      <c r="L194" s="91">
        <v>-742.07999999999811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1.5032893365751998</v>
      </c>
      <c r="D195" s="105">
        <v>1.7982548915917504</v>
      </c>
      <c r="E195" s="105">
        <v>1.6500737618545838</v>
      </c>
      <c r="F195" s="106">
        <v>0.14678442527938396</v>
      </c>
      <c r="G195" s="105">
        <v>0</v>
      </c>
      <c r="H195" s="106">
        <v>1.6500737618545838</v>
      </c>
      <c r="I195" s="21"/>
      <c r="J195" s="92"/>
      <c r="K195" s="107">
        <v>1.6339458635150588</v>
      </c>
      <c r="L195" s="106">
        <v>1.6127898339524993E-2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113.56109298367488</v>
      </c>
      <c r="D197" s="105">
        <v>107.85980807125864</v>
      </c>
      <c r="E197" s="105">
        <v>108.80088935721813</v>
      </c>
      <c r="F197" s="106">
        <v>-4.7602036264567573</v>
      </c>
      <c r="G197" s="105">
        <v>0</v>
      </c>
      <c r="H197" s="106">
        <v>108.80088935721813</v>
      </c>
      <c r="I197" s="21">
        <v>-4.1917557337538769E-2</v>
      </c>
      <c r="J197" s="92">
        <v>0</v>
      </c>
      <c r="K197" s="107">
        <v>109.07528211971027</v>
      </c>
      <c r="L197" s="106">
        <v>-0.27439276249214117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83.043532308864613</v>
      </c>
      <c r="D198" s="108">
        <v>51.806679467297457</v>
      </c>
      <c r="E198" s="108">
        <v>65.565179070358141</v>
      </c>
      <c r="F198" s="109">
        <v>-17.478353238506472</v>
      </c>
      <c r="G198" s="108">
        <v>0.69711328422656837</v>
      </c>
      <c r="H198" s="109">
        <v>64.868065786131567</v>
      </c>
      <c r="I198" s="20">
        <v>-0.21047217950097619</v>
      </c>
      <c r="J198" s="86">
        <v>93.05240231951862</v>
      </c>
      <c r="K198" s="110">
        <v>72.670679451358907</v>
      </c>
      <c r="L198" s="109">
        <v>-7.1055003810007662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155.62379745137713</v>
      </c>
      <c r="D199" s="113">
        <v>118.18136662593382</v>
      </c>
      <c r="E199" s="113">
        <v>146.7612096882167</v>
      </c>
      <c r="F199" s="119">
        <v>-8.862587763160434</v>
      </c>
      <c r="G199" s="113">
        <v>0</v>
      </c>
      <c r="H199" s="119">
        <v>146.7612096882167</v>
      </c>
      <c r="I199" s="25">
        <v>-5.6948795160518095E-2</v>
      </c>
      <c r="J199" s="120">
        <v>0</v>
      </c>
      <c r="K199" s="115">
        <v>149.89555511874596</v>
      </c>
      <c r="L199" s="119">
        <v>-3.1343454305292653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9845677.2028732914</v>
      </c>
      <c r="D200" s="84">
        <v>5255776.149799211</v>
      </c>
      <c r="E200" s="84">
        <v>5564067.4903775267</v>
      </c>
      <c r="F200" s="118">
        <v>-4281609.7124957647</v>
      </c>
      <c r="G200" s="84">
        <v>4937490.42</v>
      </c>
      <c r="H200" s="118">
        <v>626577.0703775268</v>
      </c>
      <c r="I200" s="20">
        <v>-0.43487203818202069</v>
      </c>
      <c r="J200" s="86">
        <v>0.1269019313616262</v>
      </c>
      <c r="K200" s="87">
        <v>5690331.8962352946</v>
      </c>
      <c r="L200" s="118">
        <v>-126264.40585776884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7120313.9704163307</v>
      </c>
      <c r="D201" s="90">
        <v>3795222.4895816646</v>
      </c>
      <c r="E201" s="90">
        <v>3914371.8747196267</v>
      </c>
      <c r="F201" s="91">
        <v>-3205942.095696704</v>
      </c>
      <c r="G201" s="90">
        <v>3185324.85</v>
      </c>
      <c r="H201" s="91">
        <v>729047.02471962664</v>
      </c>
      <c r="I201" s="21">
        <v>-0.45025291146104474</v>
      </c>
      <c r="J201" s="92">
        <v>0.22887682074863624</v>
      </c>
      <c r="K201" s="93">
        <v>4026192.6220000009</v>
      </c>
      <c r="L201" s="91">
        <v>-111820.74728037417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1714368.0763705689</v>
      </c>
      <c r="D202" s="90">
        <v>944142.75981936837</v>
      </c>
      <c r="E202" s="90">
        <v>1050561.0887226053</v>
      </c>
      <c r="F202" s="91">
        <v>-663806.98764796369</v>
      </c>
      <c r="G202" s="90">
        <v>901711</v>
      </c>
      <c r="H202" s="91">
        <v>148850.08872260526</v>
      </c>
      <c r="I202" s="21">
        <v>-0.38720213984227192</v>
      </c>
      <c r="J202" s="92">
        <v>0.16507516124634747</v>
      </c>
      <c r="K202" s="93">
        <v>1110001.9574000002</v>
      </c>
      <c r="L202" s="91">
        <v>-59440.86867739493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1010995.1560863912</v>
      </c>
      <c r="D203" s="90">
        <v>516410.90039817843</v>
      </c>
      <c r="E203" s="90">
        <v>599134.52693529404</v>
      </c>
      <c r="F203" s="91">
        <v>-411860.62915109715</v>
      </c>
      <c r="G203" s="90">
        <v>850454.57000000007</v>
      </c>
      <c r="H203" s="91">
        <v>-251320.04306470603</v>
      </c>
      <c r="I203" s="21">
        <v>-0.40738140699449898</v>
      </c>
      <c r="J203" s="92">
        <v>-0.29551260223659681</v>
      </c>
      <c r="K203" s="93">
        <v>554137.31683529378</v>
      </c>
      <c r="L203" s="91">
        <v>44997.210100000259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92710</v>
      </c>
      <c r="D205" s="90">
        <v>92710</v>
      </c>
      <c r="E205" s="90">
        <v>92710</v>
      </c>
      <c r="F205" s="91">
        <v>0</v>
      </c>
      <c r="G205" s="90">
        <v>92964</v>
      </c>
      <c r="H205" s="91">
        <v>-254</v>
      </c>
      <c r="I205" s="96"/>
      <c r="J205" s="97"/>
      <c r="K205" s="93">
        <v>92710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63400</v>
      </c>
      <c r="D206" s="90">
        <v>37977</v>
      </c>
      <c r="E206" s="90">
        <v>39059</v>
      </c>
      <c r="F206" s="91">
        <v>-24341</v>
      </c>
      <c r="G206" s="90">
        <v>34798</v>
      </c>
      <c r="H206" s="91">
        <v>4261</v>
      </c>
      <c r="I206" s="96"/>
      <c r="J206" s="97"/>
      <c r="K206" s="93">
        <v>39629</v>
      </c>
      <c r="L206" s="91">
        <v>-570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0.68385287455506416</v>
      </c>
      <c r="D207" s="86">
        <v>0.40963218638766047</v>
      </c>
      <c r="E207" s="86">
        <v>0.42130298781145509</v>
      </c>
      <c r="F207" s="100">
        <v>-0.26254988674360907</v>
      </c>
      <c r="G207" s="86">
        <v>0.37431693989071041</v>
      </c>
      <c r="H207" s="100">
        <v>4.6986047920744678E-2</v>
      </c>
      <c r="I207" s="20">
        <v>-0.38392744479495267</v>
      </c>
      <c r="J207" s="86">
        <v>0.12552477035760989</v>
      </c>
      <c r="K207" s="101">
        <v>0.42745119188868513</v>
      </c>
      <c r="L207" s="100">
        <v>-6.1482040772300461E-3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99751.369999999966</v>
      </c>
      <c r="D209" s="90">
        <v>65791</v>
      </c>
      <c r="E209" s="90">
        <v>66927.290000000008</v>
      </c>
      <c r="F209" s="91">
        <v>-32824.079999999958</v>
      </c>
      <c r="G209" s="90">
        <v>58227</v>
      </c>
      <c r="H209" s="91">
        <v>8700.2900000000081</v>
      </c>
      <c r="I209" s="21">
        <v>-0.32905893924063367</v>
      </c>
      <c r="J209" s="92">
        <v>0.14942020025074298</v>
      </c>
      <c r="K209" s="93">
        <v>67705.259999999995</v>
      </c>
      <c r="L209" s="91">
        <v>-777.96999999998661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1.5733654574132487</v>
      </c>
      <c r="D210" s="105">
        <v>1.7323906575032257</v>
      </c>
      <c r="E210" s="105">
        <v>1.7134921528968998</v>
      </c>
      <c r="F210" s="106">
        <v>0.14012669548365109</v>
      </c>
      <c r="G210" s="105">
        <v>1.6732858210241968</v>
      </c>
      <c r="H210" s="106">
        <v>4.0206331872703061E-2</v>
      </c>
      <c r="I210" s="21"/>
      <c r="J210" s="92"/>
      <c r="K210" s="107">
        <v>1.7084776300184208</v>
      </c>
      <c r="L210" s="106">
        <v>5.014522878479033E-3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112.30779133148786</v>
      </c>
      <c r="D212" s="105">
        <v>99.934762871781984</v>
      </c>
      <c r="E212" s="105">
        <v>100.2168994270111</v>
      </c>
      <c r="F212" s="106">
        <v>-12.090891904476763</v>
      </c>
      <c r="G212" s="105">
        <v>91.537584056554977</v>
      </c>
      <c r="H212" s="106">
        <v>8.6793153704561234</v>
      </c>
      <c r="I212" s="21">
        <v>-0.10765853162216743</v>
      </c>
      <c r="J212" s="92">
        <v>9.4816959174864657E-2</v>
      </c>
      <c r="K212" s="107">
        <v>101.59712892073989</v>
      </c>
      <c r="L212" s="106">
        <v>-1.3802294937287911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76.8020059369683</v>
      </c>
      <c r="D213" s="108">
        <v>40.936495411300449</v>
      </c>
      <c r="E213" s="108">
        <v>42.221679157799876</v>
      </c>
      <c r="F213" s="109">
        <v>-34.580326779168423</v>
      </c>
      <c r="G213" s="108">
        <v>34.26406834903834</v>
      </c>
      <c r="H213" s="109">
        <v>7.9576108087615367</v>
      </c>
      <c r="I213" s="20">
        <v>-0.45025291146104474</v>
      </c>
      <c r="J213" s="86">
        <v>0.23224360655890641</v>
      </c>
      <c r="K213" s="110">
        <v>43.427813849638667</v>
      </c>
      <c r="L213" s="109">
        <v>-1.2061346918387912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155.29459310525695</v>
      </c>
      <c r="D214" s="113">
        <v>138.39366326458673</v>
      </c>
      <c r="E214" s="113">
        <v>142.45289153274601</v>
      </c>
      <c r="F214" s="119">
        <v>-12.841701572510942</v>
      </c>
      <c r="G214" s="113">
        <v>141.89006322202425</v>
      </c>
      <c r="H214" s="119">
        <v>0.56282831072175554</v>
      </c>
      <c r="I214" s="25">
        <v>-8.2692522100927146E-2</v>
      </c>
      <c r="J214" s="120">
        <v>3.9666506444575589E-3</v>
      </c>
      <c r="K214" s="115">
        <v>143.59009554203473</v>
      </c>
      <c r="L214" s="119">
        <v>-1.1372040092887232</v>
      </c>
      <c r="M214" s="142"/>
      <c r="N214" s="143"/>
    </row>
  </sheetData>
  <sheetProtection algorithmName="SHA-512" hashValue="w09In7/FaJThqZsw7JsYJFGFaiZ11hPzV5f44+9OjrdN1F66N+d3afL0ct2uV1c9l1woohEX0R68GpTTaDvhLQ==" saltValue="fdUmL5K2yRkDrqjymI0hF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224" priority="58">
      <formula>$I155&gt;=0</formula>
    </cfRule>
    <cfRule type="expression" dxfId="5223" priority="59">
      <formula>$I155&lt;0</formula>
    </cfRule>
  </conditionalFormatting>
  <conditionalFormatting sqref="J159">
    <cfRule type="expression" dxfId="5222" priority="56">
      <formula>$J155&gt;=0</formula>
    </cfRule>
    <cfRule type="expression" dxfId="5221" priority="57">
      <formula>$J155&lt;0</formula>
    </cfRule>
  </conditionalFormatting>
  <conditionalFormatting sqref="I174">
    <cfRule type="expression" dxfId="5220" priority="54">
      <formula>$I170&gt;=0</formula>
    </cfRule>
    <cfRule type="expression" dxfId="5219" priority="55">
      <formula>$I170&lt;0</formula>
    </cfRule>
  </conditionalFormatting>
  <conditionalFormatting sqref="J174">
    <cfRule type="expression" dxfId="5218" priority="52">
      <formula>$J170&gt;=0</formula>
    </cfRule>
    <cfRule type="expression" dxfId="5217" priority="53">
      <formula>$J170&lt;0</formula>
    </cfRule>
  </conditionalFormatting>
  <conditionalFormatting sqref="I24">
    <cfRule type="expression" dxfId="5216" priority="94">
      <formula>$I20&gt;=0</formula>
    </cfRule>
    <cfRule type="expression" dxfId="5215" priority="95">
      <formula>$I20&lt;0</formula>
    </cfRule>
  </conditionalFormatting>
  <conditionalFormatting sqref="J24">
    <cfRule type="expression" dxfId="5214" priority="92">
      <formula>$J20&gt;=0</formula>
    </cfRule>
    <cfRule type="expression" dxfId="5213" priority="93">
      <formula>$J20&lt;0</formula>
    </cfRule>
  </conditionalFormatting>
  <conditionalFormatting sqref="I39">
    <cfRule type="expression" dxfId="5212" priority="90">
      <formula>$I35&gt;=0</formula>
    </cfRule>
    <cfRule type="expression" dxfId="5211" priority="91">
      <formula>$I35&lt;0</formula>
    </cfRule>
  </conditionalFormatting>
  <conditionalFormatting sqref="J39">
    <cfRule type="expression" dxfId="5210" priority="88">
      <formula>$J35&gt;=0</formula>
    </cfRule>
    <cfRule type="expression" dxfId="5209" priority="89">
      <formula>$J35&lt;0</formula>
    </cfRule>
  </conditionalFormatting>
  <conditionalFormatting sqref="I54">
    <cfRule type="expression" dxfId="5208" priority="86">
      <formula>$I50&gt;=0</formula>
    </cfRule>
    <cfRule type="expression" dxfId="5207" priority="87">
      <formula>$I50&lt;0</formula>
    </cfRule>
  </conditionalFormatting>
  <conditionalFormatting sqref="J54">
    <cfRule type="expression" dxfId="5206" priority="84">
      <formula>$J50&gt;=0</formula>
    </cfRule>
    <cfRule type="expression" dxfId="5205" priority="85">
      <formula>$J50&lt;0</formula>
    </cfRule>
  </conditionalFormatting>
  <conditionalFormatting sqref="I69">
    <cfRule type="expression" dxfId="5204" priority="82">
      <formula>$I65&gt;=0</formula>
    </cfRule>
    <cfRule type="expression" dxfId="5203" priority="83">
      <formula>$I65&lt;0</formula>
    </cfRule>
  </conditionalFormatting>
  <conditionalFormatting sqref="J69">
    <cfRule type="expression" dxfId="5202" priority="80">
      <formula>$J65&gt;=0</formula>
    </cfRule>
    <cfRule type="expression" dxfId="5201" priority="81">
      <formula>$J65&lt;0</formula>
    </cfRule>
  </conditionalFormatting>
  <conditionalFormatting sqref="I84">
    <cfRule type="expression" dxfId="5200" priority="78">
      <formula>$I80&gt;=0</formula>
    </cfRule>
    <cfRule type="expression" dxfId="5199" priority="79">
      <formula>$I80&lt;0</formula>
    </cfRule>
  </conditionalFormatting>
  <conditionalFormatting sqref="J84">
    <cfRule type="expression" dxfId="5198" priority="76">
      <formula>$J80&gt;=0</formula>
    </cfRule>
    <cfRule type="expression" dxfId="5197" priority="77">
      <formula>$J80&lt;0</formula>
    </cfRule>
  </conditionalFormatting>
  <conditionalFormatting sqref="I99">
    <cfRule type="expression" dxfId="5196" priority="74">
      <formula>$I95&gt;=0</formula>
    </cfRule>
    <cfRule type="expression" dxfId="5195" priority="75">
      <formula>$I95&lt;0</formula>
    </cfRule>
  </conditionalFormatting>
  <conditionalFormatting sqref="J99">
    <cfRule type="expression" dxfId="5194" priority="72">
      <formula>$J95&gt;=0</formula>
    </cfRule>
    <cfRule type="expression" dxfId="5193" priority="73">
      <formula>$J95&lt;0</formula>
    </cfRule>
  </conditionalFormatting>
  <conditionalFormatting sqref="I114">
    <cfRule type="expression" dxfId="5192" priority="70">
      <formula>$I110&gt;=0</formula>
    </cfRule>
    <cfRule type="expression" dxfId="5191" priority="71">
      <formula>$I110&lt;0</formula>
    </cfRule>
  </conditionalFormatting>
  <conditionalFormatting sqref="J114">
    <cfRule type="expression" dxfId="5190" priority="68">
      <formula>$J110&gt;=0</formula>
    </cfRule>
    <cfRule type="expression" dxfId="5189" priority="69">
      <formula>$J110&lt;0</formula>
    </cfRule>
  </conditionalFormatting>
  <conditionalFormatting sqref="I129">
    <cfRule type="expression" dxfId="5188" priority="66">
      <formula>$I125&gt;=0</formula>
    </cfRule>
    <cfRule type="expression" dxfId="5187" priority="67">
      <formula>$I125&lt;0</formula>
    </cfRule>
  </conditionalFormatting>
  <conditionalFormatting sqref="J129">
    <cfRule type="expression" dxfId="5186" priority="64">
      <formula>$J125&gt;=0</formula>
    </cfRule>
    <cfRule type="expression" dxfId="5185" priority="65">
      <formula>$J125&lt;0</formula>
    </cfRule>
  </conditionalFormatting>
  <conditionalFormatting sqref="I144">
    <cfRule type="expression" dxfId="5184" priority="62">
      <formula>$I140&gt;=0</formula>
    </cfRule>
    <cfRule type="expression" dxfId="5183" priority="63">
      <formula>$I140&lt;0</formula>
    </cfRule>
  </conditionalFormatting>
  <conditionalFormatting sqref="J144">
    <cfRule type="expression" dxfId="5182" priority="60">
      <formula>$J140&gt;=0</formula>
    </cfRule>
    <cfRule type="expression" dxfId="5181" priority="61">
      <formula>$J140&lt;0</formula>
    </cfRule>
  </conditionalFormatting>
  <conditionalFormatting sqref="I189">
    <cfRule type="expression" dxfId="5180" priority="50">
      <formula>$I185&gt;=0</formula>
    </cfRule>
    <cfRule type="expression" dxfId="5179" priority="51">
      <formula>$I185&lt;0</formula>
    </cfRule>
  </conditionalFormatting>
  <conditionalFormatting sqref="J189">
    <cfRule type="expression" dxfId="5178" priority="48">
      <formula>$J185&gt;=0</formula>
    </cfRule>
    <cfRule type="expression" dxfId="5177" priority="49">
      <formula>$J185&lt;0</formula>
    </cfRule>
  </conditionalFormatting>
  <conditionalFormatting sqref="I204">
    <cfRule type="expression" dxfId="5176" priority="46">
      <formula>$I200&gt;=0</formula>
    </cfRule>
    <cfRule type="expression" dxfId="5175" priority="47">
      <formula>$I200&lt;0</formula>
    </cfRule>
  </conditionalFormatting>
  <conditionalFormatting sqref="J204">
    <cfRule type="expression" dxfId="5174" priority="44">
      <formula>$J200&gt;=0</formula>
    </cfRule>
    <cfRule type="expression" dxfId="5173" priority="45">
      <formula>$J200&lt;0</formula>
    </cfRule>
  </conditionalFormatting>
  <conditionalFormatting sqref="I9">
    <cfRule type="expression" dxfId="5172" priority="42">
      <formula>$I5&gt;=0</formula>
    </cfRule>
    <cfRule type="expression" dxfId="5171" priority="43">
      <formula>$I5&lt;0</formula>
    </cfRule>
  </conditionalFormatting>
  <conditionalFormatting sqref="J9">
    <cfRule type="expression" dxfId="5170" priority="40">
      <formula>$J5&gt;=0</formula>
    </cfRule>
    <cfRule type="expression" dxfId="5169" priority="41">
      <formula>$J5&lt;0</formula>
    </cfRule>
  </conditionalFormatting>
  <conditionalFormatting sqref="L207">
    <cfRule type="cellIs" dxfId="5168" priority="39" operator="lessThan">
      <formula>0</formula>
    </cfRule>
  </conditionalFormatting>
  <conditionalFormatting sqref="H207">
    <cfRule type="cellIs" dxfId="5167" priority="38" operator="lessThan">
      <formula>0</formula>
    </cfRule>
  </conditionalFormatting>
  <conditionalFormatting sqref="F207">
    <cfRule type="cellIs" dxfId="5166" priority="37" operator="lessThan">
      <formula>0</formula>
    </cfRule>
  </conditionalFormatting>
  <conditionalFormatting sqref="F192">
    <cfRule type="cellIs" dxfId="5165" priority="36" operator="lessThan">
      <formula>0</formula>
    </cfRule>
  </conditionalFormatting>
  <conditionalFormatting sqref="H192">
    <cfRule type="cellIs" dxfId="5164" priority="35" operator="lessThan">
      <formula>0</formula>
    </cfRule>
  </conditionalFormatting>
  <conditionalFormatting sqref="L192">
    <cfRule type="cellIs" dxfId="5163" priority="34" operator="lessThan">
      <formula>0</formula>
    </cfRule>
  </conditionalFormatting>
  <conditionalFormatting sqref="L177">
    <cfRule type="cellIs" dxfId="5162" priority="33" operator="lessThan">
      <formula>0</formula>
    </cfRule>
  </conditionalFormatting>
  <conditionalFormatting sqref="H177">
    <cfRule type="cellIs" dxfId="5161" priority="32" operator="lessThan">
      <formula>0</formula>
    </cfRule>
  </conditionalFormatting>
  <conditionalFormatting sqref="F177">
    <cfRule type="cellIs" dxfId="5160" priority="31" operator="lessThan">
      <formula>0</formula>
    </cfRule>
  </conditionalFormatting>
  <conditionalFormatting sqref="F162">
    <cfRule type="cellIs" dxfId="5159" priority="30" operator="lessThan">
      <formula>0</formula>
    </cfRule>
  </conditionalFormatting>
  <conditionalFormatting sqref="H162">
    <cfRule type="cellIs" dxfId="5158" priority="29" operator="lessThan">
      <formula>0</formula>
    </cfRule>
  </conditionalFormatting>
  <conditionalFormatting sqref="L162">
    <cfRule type="cellIs" dxfId="5157" priority="28" operator="lessThan">
      <formula>0</formula>
    </cfRule>
  </conditionalFormatting>
  <conditionalFormatting sqref="L147">
    <cfRule type="cellIs" dxfId="5156" priority="27" operator="lessThan">
      <formula>0</formula>
    </cfRule>
  </conditionalFormatting>
  <conditionalFormatting sqref="H147">
    <cfRule type="cellIs" dxfId="5155" priority="26" operator="lessThan">
      <formula>0</formula>
    </cfRule>
  </conditionalFormatting>
  <conditionalFormatting sqref="F147">
    <cfRule type="cellIs" dxfId="5154" priority="25" operator="lessThan">
      <formula>0</formula>
    </cfRule>
  </conditionalFormatting>
  <conditionalFormatting sqref="F132">
    <cfRule type="cellIs" dxfId="5153" priority="24" operator="lessThan">
      <formula>0</formula>
    </cfRule>
  </conditionalFormatting>
  <conditionalFormatting sqref="H132">
    <cfRule type="cellIs" dxfId="5152" priority="23" operator="lessThan">
      <formula>0</formula>
    </cfRule>
  </conditionalFormatting>
  <conditionalFormatting sqref="L132">
    <cfRule type="cellIs" dxfId="5151" priority="22" operator="lessThan">
      <formula>0</formula>
    </cfRule>
  </conditionalFormatting>
  <conditionalFormatting sqref="L117">
    <cfRule type="cellIs" dxfId="5150" priority="21" operator="lessThan">
      <formula>0</formula>
    </cfRule>
  </conditionalFormatting>
  <conditionalFormatting sqref="H117">
    <cfRule type="cellIs" dxfId="5149" priority="20" operator="lessThan">
      <formula>0</formula>
    </cfRule>
  </conditionalFormatting>
  <conditionalFormatting sqref="F117">
    <cfRule type="cellIs" dxfId="5148" priority="19" operator="lessThan">
      <formula>0</formula>
    </cfRule>
  </conditionalFormatting>
  <conditionalFormatting sqref="F102">
    <cfRule type="cellIs" dxfId="5147" priority="18" operator="lessThan">
      <formula>0</formula>
    </cfRule>
  </conditionalFormatting>
  <conditionalFormatting sqref="H102">
    <cfRule type="cellIs" dxfId="5146" priority="17" operator="lessThan">
      <formula>0</formula>
    </cfRule>
  </conditionalFormatting>
  <conditionalFormatting sqref="L102">
    <cfRule type="cellIs" dxfId="5145" priority="16" operator="lessThan">
      <formula>0</formula>
    </cfRule>
  </conditionalFormatting>
  <conditionalFormatting sqref="L87">
    <cfRule type="cellIs" dxfId="5144" priority="15" operator="lessThan">
      <formula>0</formula>
    </cfRule>
  </conditionalFormatting>
  <conditionalFormatting sqref="H87">
    <cfRule type="cellIs" dxfId="5143" priority="14" operator="lessThan">
      <formula>0</formula>
    </cfRule>
  </conditionalFormatting>
  <conditionalFormatting sqref="F87">
    <cfRule type="cellIs" dxfId="5142" priority="13" operator="lessThan">
      <formula>0</formula>
    </cfRule>
  </conditionalFormatting>
  <conditionalFormatting sqref="F72">
    <cfRule type="cellIs" dxfId="5141" priority="12" operator="lessThan">
      <formula>0</formula>
    </cfRule>
  </conditionalFormatting>
  <conditionalFormatting sqref="H72">
    <cfRule type="cellIs" dxfId="5140" priority="11" operator="lessThan">
      <formula>0</formula>
    </cfRule>
  </conditionalFormatting>
  <conditionalFormatting sqref="L72">
    <cfRule type="cellIs" dxfId="5139" priority="10" operator="lessThan">
      <formula>0</formula>
    </cfRule>
  </conditionalFormatting>
  <conditionalFormatting sqref="L57">
    <cfRule type="cellIs" dxfId="5138" priority="9" operator="lessThan">
      <formula>0</formula>
    </cfRule>
  </conditionalFormatting>
  <conditionalFormatting sqref="H57">
    <cfRule type="cellIs" dxfId="5137" priority="8" operator="lessThan">
      <formula>0</formula>
    </cfRule>
  </conditionalFormatting>
  <conditionalFormatting sqref="F57">
    <cfRule type="cellIs" dxfId="5136" priority="7" operator="lessThan">
      <formula>0</formula>
    </cfRule>
  </conditionalFormatting>
  <conditionalFormatting sqref="F42">
    <cfRule type="cellIs" dxfId="5135" priority="6" operator="lessThan">
      <formula>0</formula>
    </cfRule>
  </conditionalFormatting>
  <conditionalFormatting sqref="H42">
    <cfRule type="cellIs" dxfId="5134" priority="5" operator="lessThan">
      <formula>0</formula>
    </cfRule>
  </conditionalFormatting>
  <conditionalFormatting sqref="L42">
    <cfRule type="cellIs" dxfId="5133" priority="4" operator="lessThan">
      <formula>0</formula>
    </cfRule>
  </conditionalFormatting>
  <conditionalFormatting sqref="L27">
    <cfRule type="cellIs" dxfId="5132" priority="3" operator="lessThan">
      <formula>0</formula>
    </cfRule>
  </conditionalFormatting>
  <conditionalFormatting sqref="H27">
    <cfRule type="cellIs" dxfId="5131" priority="2" operator="lessThan">
      <formula>0</formula>
    </cfRule>
  </conditionalFormatting>
  <conditionalFormatting sqref="F27">
    <cfRule type="cellIs" dxfId="5130" priority="1" operator="lessThan">
      <formula>0</formula>
    </cfRule>
  </conditionalFormatting>
  <dataValidations count="1">
    <dataValidation type="list" allowBlank="1" showInputMessage="1" showErrorMessage="1" sqref="B3:B4" xr:uid="{E9B88265-0401-4BA3-9824-089A28F40C9E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A7615-8DA8-46BD-A801-FCBCF2D7FA28}">
  <sheetPr codeName="Tabelle24">
    <tabColor theme="8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41</v>
      </c>
      <c r="N1" s="73" t="s">
        <v>28</v>
      </c>
    </row>
    <row r="2" spans="1:14" ht="15.75" thickBot="1" x14ac:dyDescent="0.3">
      <c r="M2" s="72">
        <v>144</v>
      </c>
      <c r="N2" s="73" t="s">
        <v>29</v>
      </c>
    </row>
    <row r="3" spans="1:14" s="70" customFormat="1" ht="13.5" customHeight="1" thickBot="1" x14ac:dyDescent="0.25">
      <c r="A3" s="144"/>
      <c r="B3" s="146" t="s">
        <v>67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63.708325983843736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1768878</v>
      </c>
      <c r="D5" s="84">
        <v>1061772</v>
      </c>
      <c r="E5" s="84">
        <v>1072567</v>
      </c>
      <c r="F5" s="85">
        <v>-696311</v>
      </c>
      <c r="G5" s="84">
        <v>1089147</v>
      </c>
      <c r="H5" s="85">
        <v>-16580</v>
      </c>
      <c r="I5" s="20">
        <v>-0.39364557646146314</v>
      </c>
      <c r="J5" s="86">
        <v>-1.5222922158349639E-2</v>
      </c>
      <c r="K5" s="87">
        <v>1099252</v>
      </c>
      <c r="L5" s="85">
        <v>-26685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1437464</v>
      </c>
      <c r="D6" s="90">
        <v>1007893</v>
      </c>
      <c r="E6" s="90">
        <v>1013032</v>
      </c>
      <c r="F6" s="91">
        <v>-424432</v>
      </c>
      <c r="G6" s="90">
        <v>1023414</v>
      </c>
      <c r="H6" s="91">
        <v>-10382</v>
      </c>
      <c r="I6" s="21">
        <v>-0.29526443792679324</v>
      </c>
      <c r="J6" s="92">
        <v>-1.0144477210591196E-2</v>
      </c>
      <c r="K6" s="93">
        <v>1038773</v>
      </c>
      <c r="L6" s="91">
        <v>-25741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0</v>
      </c>
      <c r="D7" s="90">
        <v>24402</v>
      </c>
      <c r="E7" s="90">
        <v>24402</v>
      </c>
      <c r="F7" s="91">
        <v>24402</v>
      </c>
      <c r="G7" s="90">
        <v>21449</v>
      </c>
      <c r="H7" s="91">
        <v>2953</v>
      </c>
      <c r="I7" s="21">
        <v>0</v>
      </c>
      <c r="J7" s="92">
        <v>0.13767541610331491</v>
      </c>
      <c r="K7" s="93">
        <v>24402</v>
      </c>
      <c r="L7" s="91">
        <v>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331414</v>
      </c>
      <c r="D8" s="90">
        <v>29477</v>
      </c>
      <c r="E8" s="90">
        <v>35133</v>
      </c>
      <c r="F8" s="91">
        <v>-296281</v>
      </c>
      <c r="G8" s="90">
        <v>44284</v>
      </c>
      <c r="H8" s="91">
        <v>-9151</v>
      </c>
      <c r="I8" s="21">
        <v>-0.89399059786249224</v>
      </c>
      <c r="J8" s="92">
        <v>-0.20664348297353441</v>
      </c>
      <c r="K8" s="93">
        <v>36077</v>
      </c>
      <c r="L8" s="91">
        <v>-944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16425</v>
      </c>
      <c r="D10" s="90">
        <v>16425</v>
      </c>
      <c r="E10" s="90">
        <v>16425</v>
      </c>
      <c r="F10" s="91">
        <v>0</v>
      </c>
      <c r="G10" s="90">
        <v>16470</v>
      </c>
      <c r="H10" s="91">
        <v>-45</v>
      </c>
      <c r="I10" s="96"/>
      <c r="J10" s="97"/>
      <c r="K10" s="93">
        <v>16425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11645</v>
      </c>
      <c r="D11" s="90">
        <v>6696</v>
      </c>
      <c r="E11" s="90">
        <v>6743</v>
      </c>
      <c r="F11" s="91">
        <v>-4902</v>
      </c>
      <c r="G11" s="90">
        <v>7927</v>
      </c>
      <c r="H11" s="91">
        <v>-1184</v>
      </c>
      <c r="I11" s="96"/>
      <c r="J11" s="97"/>
      <c r="K11" s="93">
        <v>6929</v>
      </c>
      <c r="L11" s="91">
        <v>-186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0.70898021308980208</v>
      </c>
      <c r="D12" s="86">
        <v>0.40767123287671231</v>
      </c>
      <c r="E12" s="86">
        <v>0.41053272450532724</v>
      </c>
      <c r="F12" s="100">
        <v>-0.29844748858447484</v>
      </c>
      <c r="G12" s="86">
        <v>0.48129933211900428</v>
      </c>
      <c r="H12" s="100">
        <v>-7.0766607613677035E-2</v>
      </c>
      <c r="I12" s="20">
        <v>-0.42095319879776727</v>
      </c>
      <c r="J12" s="86">
        <v>-0.14703242429636187</v>
      </c>
      <c r="K12" s="101">
        <v>0.42185692541856923</v>
      </c>
      <c r="L12" s="100">
        <v>-1.1324200913241989E-2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36814</v>
      </c>
      <c r="D14" s="90">
        <v>0</v>
      </c>
      <c r="E14" s="90">
        <v>0</v>
      </c>
      <c r="F14" s="91">
        <v>-36814</v>
      </c>
      <c r="G14" s="90">
        <v>0</v>
      </c>
      <c r="H14" s="91">
        <v>0</v>
      </c>
      <c r="I14" s="21">
        <v>-1</v>
      </c>
      <c r="J14" s="92">
        <v>0</v>
      </c>
      <c r="K14" s="93">
        <v>0</v>
      </c>
      <c r="L14" s="91">
        <v>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3.1613568054959211</v>
      </c>
      <c r="D15" s="105">
        <v>0</v>
      </c>
      <c r="E15" s="105">
        <v>0</v>
      </c>
      <c r="F15" s="106">
        <v>-3.1613568054959211</v>
      </c>
      <c r="G15" s="105">
        <v>0</v>
      </c>
      <c r="H15" s="106">
        <v>0</v>
      </c>
      <c r="I15" s="21"/>
      <c r="J15" s="92"/>
      <c r="K15" s="107">
        <v>0</v>
      </c>
      <c r="L15" s="106">
        <v>0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123.44044654358093</v>
      </c>
      <c r="D17" s="105">
        <v>150.52165471923536</v>
      </c>
      <c r="E17" s="105">
        <v>150.23461367343913</v>
      </c>
      <c r="F17" s="106">
        <v>26.794167129858195</v>
      </c>
      <c r="G17" s="105">
        <v>129.10483158824272</v>
      </c>
      <c r="H17" s="106">
        <v>21.12978208519641</v>
      </c>
      <c r="I17" s="20">
        <v>0.21706148900229749</v>
      </c>
      <c r="J17" s="86">
        <v>0.16366375932843602</v>
      </c>
      <c r="K17" s="107">
        <v>149.91672680040409</v>
      </c>
      <c r="L17" s="106">
        <v>0.31788687303503593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87.516834094368335</v>
      </c>
      <c r="D18" s="108">
        <v>61.363348554033486</v>
      </c>
      <c r="E18" s="108">
        <v>61.676225266362252</v>
      </c>
      <c r="F18" s="109">
        <v>-25.840608828006083</v>
      </c>
      <c r="G18" s="108">
        <v>62.138069216757742</v>
      </c>
      <c r="H18" s="109">
        <v>-0.46184395039549031</v>
      </c>
      <c r="I18" s="20">
        <v>-0.29526443792679324</v>
      </c>
      <c r="J18" s="86">
        <v>-7.4325442714421319E-3</v>
      </c>
      <c r="K18" s="110">
        <v>63.243409436834092</v>
      </c>
      <c r="L18" s="109">
        <v>-1.5671841704718403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151.90021468441392</v>
      </c>
      <c r="D19" s="113">
        <v>158.56810035842295</v>
      </c>
      <c r="E19" s="113">
        <v>159.06376983538485</v>
      </c>
      <c r="F19" s="106">
        <v>7.1635551509709217</v>
      </c>
      <c r="G19" s="113">
        <v>137.39712375425759</v>
      </c>
      <c r="H19" s="106">
        <v>21.666646081127254</v>
      </c>
      <c r="I19" s="38">
        <v>4.7159611761272702E-2</v>
      </c>
      <c r="J19" s="114">
        <v>0.15769359277039352</v>
      </c>
      <c r="K19" s="115">
        <v>158.64511473517101</v>
      </c>
      <c r="L19" s="106">
        <v>0.41865510021384011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53513.205882353002</v>
      </c>
      <c r="D20" s="84">
        <v>327.91999999999996</v>
      </c>
      <c r="E20" s="84">
        <v>327.91999999999996</v>
      </c>
      <c r="F20" s="118">
        <v>-53185.285882353004</v>
      </c>
      <c r="G20" s="84">
        <v>52304.11</v>
      </c>
      <c r="H20" s="118">
        <v>-51976.19</v>
      </c>
      <c r="I20" s="20">
        <v>-0.99387216679335333</v>
      </c>
      <c r="J20" s="86">
        <v>-0.99373051180872785</v>
      </c>
      <c r="K20" s="87">
        <v>327.91999999999996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38058.5</v>
      </c>
      <c r="D21" s="90">
        <v>409.94</v>
      </c>
      <c r="E21" s="90">
        <v>409.94</v>
      </c>
      <c r="F21" s="91">
        <v>-37648.559999999998</v>
      </c>
      <c r="G21" s="90">
        <v>34605.69</v>
      </c>
      <c r="H21" s="91">
        <v>-34195.75</v>
      </c>
      <c r="I21" s="21">
        <v>-0.98922868741542624</v>
      </c>
      <c r="J21" s="92">
        <v>-0.98815397121109272</v>
      </c>
      <c r="K21" s="93">
        <v>409.94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-127.73</v>
      </c>
      <c r="E22" s="90">
        <v>-127.73</v>
      </c>
      <c r="F22" s="91">
        <v>-127.73</v>
      </c>
      <c r="G22" s="90">
        <v>1101.22</v>
      </c>
      <c r="H22" s="91">
        <v>-1228.95</v>
      </c>
      <c r="I22" s="21">
        <v>0</v>
      </c>
      <c r="J22" s="92">
        <v>-1.1159895388750658</v>
      </c>
      <c r="K22" s="93">
        <v>-127.73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15454.705882353001</v>
      </c>
      <c r="D23" s="90">
        <v>45.71</v>
      </c>
      <c r="E23" s="90">
        <v>45.71</v>
      </c>
      <c r="F23" s="91">
        <v>-15408.995882353001</v>
      </c>
      <c r="G23" s="90">
        <v>16597.2</v>
      </c>
      <c r="H23" s="91">
        <v>-16551.490000000002</v>
      </c>
      <c r="I23" s="21">
        <v>-0.99704232482015753</v>
      </c>
      <c r="J23" s="92">
        <v>-0.99724592099872267</v>
      </c>
      <c r="K23" s="93">
        <v>45.71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1395</v>
      </c>
      <c r="D25" s="90">
        <v>1395</v>
      </c>
      <c r="E25" s="90">
        <v>1395</v>
      </c>
      <c r="F25" s="91">
        <v>0</v>
      </c>
      <c r="G25" s="90">
        <v>1395</v>
      </c>
      <c r="H25" s="91">
        <v>0</v>
      </c>
      <c r="I25" s="96"/>
      <c r="J25" s="97"/>
      <c r="K25" s="93">
        <v>1395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448</v>
      </c>
      <c r="D26" s="90">
        <v>15</v>
      </c>
      <c r="E26" s="90">
        <v>15</v>
      </c>
      <c r="F26" s="91">
        <v>-433</v>
      </c>
      <c r="G26" s="90">
        <v>418</v>
      </c>
      <c r="H26" s="91">
        <v>-403</v>
      </c>
      <c r="I26" s="96"/>
      <c r="J26" s="97"/>
      <c r="K26" s="93">
        <v>15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0.32114695340501792</v>
      </c>
      <c r="D27" s="86">
        <v>1.0752688172043012E-2</v>
      </c>
      <c r="E27" s="86">
        <v>1.0752688172043012E-2</v>
      </c>
      <c r="F27" s="100">
        <v>-0.31039426523297492</v>
      </c>
      <c r="G27" s="86">
        <v>0.29964157706093192</v>
      </c>
      <c r="H27" s="100">
        <v>-0.28888888888888892</v>
      </c>
      <c r="I27" s="20">
        <v>-0.9665178571428571</v>
      </c>
      <c r="J27" s="86">
        <v>-0.96411483253588515</v>
      </c>
      <c r="K27" s="101">
        <v>1.0752688172043012E-2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1210.062921</v>
      </c>
      <c r="D29" s="90">
        <v>0</v>
      </c>
      <c r="E29" s="90">
        <v>0</v>
      </c>
      <c r="F29" s="91">
        <v>-1210.062921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2.7010333058035711</v>
      </c>
      <c r="D30" s="105">
        <v>0</v>
      </c>
      <c r="E30" s="105">
        <v>0</v>
      </c>
      <c r="F30" s="106">
        <v>-2.7010333058035711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84.952008928571431</v>
      </c>
      <c r="D32" s="105">
        <v>27.329333333333334</v>
      </c>
      <c r="E32" s="105">
        <v>27.329333333333334</v>
      </c>
      <c r="F32" s="106">
        <v>-57.622675595238093</v>
      </c>
      <c r="G32" s="105">
        <v>82.788732057416269</v>
      </c>
      <c r="H32" s="106">
        <v>-55.459398724082931</v>
      </c>
      <c r="I32" s="21">
        <v>-0.67829679747406413</v>
      </c>
      <c r="J32" s="92">
        <v>-0.66989066441578449</v>
      </c>
      <c r="K32" s="107">
        <v>27.329333333333334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27.282078853046595</v>
      </c>
      <c r="D33" s="108">
        <v>0.29386379928315415</v>
      </c>
      <c r="E33" s="108">
        <v>0.29386379928315415</v>
      </c>
      <c r="F33" s="109">
        <v>-26.98821505376344</v>
      </c>
      <c r="G33" s="108">
        <v>24.806946236559142</v>
      </c>
      <c r="H33" s="109">
        <v>-24.513082437275987</v>
      </c>
      <c r="I33" s="20">
        <v>-0.98922868741542624</v>
      </c>
      <c r="J33" s="86">
        <v>-0.98815397121109272</v>
      </c>
      <c r="K33" s="110">
        <v>0.29386379928315415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119.44912027310939</v>
      </c>
      <c r="D34" s="113">
        <v>21.861333333333331</v>
      </c>
      <c r="E34" s="113">
        <v>21.861333333333331</v>
      </c>
      <c r="F34" s="119">
        <v>-97.587786939776052</v>
      </c>
      <c r="G34" s="113">
        <v>125.12944976076555</v>
      </c>
      <c r="H34" s="119">
        <v>-103.26811642743222</v>
      </c>
      <c r="I34" s="25">
        <v>-0.81698204822815423</v>
      </c>
      <c r="J34" s="120">
        <v>-0.8252902624032159</v>
      </c>
      <c r="K34" s="115">
        <v>21.861333333333331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106288.621848739</v>
      </c>
      <c r="D35" s="84">
        <v>719.50000000000011</v>
      </c>
      <c r="E35" s="84">
        <v>719.50000000000011</v>
      </c>
      <c r="F35" s="118">
        <v>-105569.121848739</v>
      </c>
      <c r="G35" s="84">
        <v>93450.4</v>
      </c>
      <c r="H35" s="118">
        <v>-92730.9</v>
      </c>
      <c r="I35" s="20">
        <v>-0.99323069593447233</v>
      </c>
      <c r="J35" s="86">
        <v>-0.99230072851480566</v>
      </c>
      <c r="K35" s="87">
        <v>719.50000000000011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85564</v>
      </c>
      <c r="D36" s="90">
        <v>668.41000000000008</v>
      </c>
      <c r="E36" s="90">
        <v>668.41000000000008</v>
      </c>
      <c r="F36" s="91">
        <v>-84895.59</v>
      </c>
      <c r="G36" s="90">
        <v>69822.06</v>
      </c>
      <c r="H36" s="91">
        <v>-69153.649999999994</v>
      </c>
      <c r="I36" s="21">
        <v>-0.99218818662054131</v>
      </c>
      <c r="J36" s="92">
        <v>-0.99042695102378819</v>
      </c>
      <c r="K36" s="93">
        <v>668.41000000000008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3858.4</v>
      </c>
      <c r="H37" s="91">
        <v>-3858.4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20724.621848739</v>
      </c>
      <c r="D38" s="90">
        <v>51.09</v>
      </c>
      <c r="E38" s="90">
        <v>51.09</v>
      </c>
      <c r="F38" s="91">
        <v>-20673.531848739</v>
      </c>
      <c r="G38" s="90">
        <v>19769.939999999999</v>
      </c>
      <c r="H38" s="91">
        <v>-19718.849999999999</v>
      </c>
      <c r="I38" s="21">
        <v>-0.99753481629856089</v>
      </c>
      <c r="J38" s="92">
        <v>-0.99741577364422962</v>
      </c>
      <c r="K38" s="93">
        <v>51.09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1260</v>
      </c>
      <c r="D40" s="90">
        <v>1260</v>
      </c>
      <c r="E40" s="90">
        <v>1260</v>
      </c>
      <c r="F40" s="91">
        <v>0</v>
      </c>
      <c r="G40" s="90">
        <v>1305</v>
      </c>
      <c r="H40" s="91">
        <v>-45</v>
      </c>
      <c r="I40" s="96"/>
      <c r="J40" s="97"/>
      <c r="K40" s="93">
        <v>1260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1069</v>
      </c>
      <c r="D41" s="90">
        <v>19</v>
      </c>
      <c r="E41" s="90">
        <v>19</v>
      </c>
      <c r="F41" s="91">
        <v>-1050</v>
      </c>
      <c r="G41" s="90">
        <v>945</v>
      </c>
      <c r="H41" s="91">
        <v>-926</v>
      </c>
      <c r="I41" s="96"/>
      <c r="J41" s="97"/>
      <c r="K41" s="93">
        <v>19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0.8484126984126984</v>
      </c>
      <c r="D42" s="86">
        <v>1.507936507936508E-2</v>
      </c>
      <c r="E42" s="86">
        <v>1.507936507936508E-2</v>
      </c>
      <c r="F42" s="100">
        <v>-0.83333333333333337</v>
      </c>
      <c r="G42" s="86">
        <v>0.72413793103448276</v>
      </c>
      <c r="H42" s="100">
        <v>-0.70905856595511774</v>
      </c>
      <c r="I42" s="20">
        <v>-0.98222637979420013</v>
      </c>
      <c r="J42" s="86">
        <v>-0.97917611489040057</v>
      </c>
      <c r="K42" s="101">
        <v>1.507936507936508E-2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3328.288736</v>
      </c>
      <c r="D44" s="90">
        <v>0</v>
      </c>
      <c r="E44" s="90">
        <v>0</v>
      </c>
      <c r="F44" s="91">
        <v>-3328.288736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3.113459996258185</v>
      </c>
      <c r="D45" s="105">
        <v>0</v>
      </c>
      <c r="E45" s="105">
        <v>0</v>
      </c>
      <c r="F45" s="106">
        <v>-3.113459996258185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80.041159962581858</v>
      </c>
      <c r="D47" s="105">
        <v>35.179473684210528</v>
      </c>
      <c r="E47" s="105">
        <v>35.179473684210528</v>
      </c>
      <c r="F47" s="106">
        <v>-44.86168627837133</v>
      </c>
      <c r="G47" s="105">
        <v>73.885777777777776</v>
      </c>
      <c r="H47" s="106">
        <v>-38.706304093567248</v>
      </c>
      <c r="I47" s="21">
        <v>-0.56048271038730013</v>
      </c>
      <c r="J47" s="92">
        <v>-0.52386677460420172</v>
      </c>
      <c r="K47" s="107">
        <v>35.179473684210528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67.907936507936512</v>
      </c>
      <c r="D48" s="108">
        <v>0.53048412698412706</v>
      </c>
      <c r="E48" s="108">
        <v>0.53048412698412706</v>
      </c>
      <c r="F48" s="109">
        <v>-67.377452380952391</v>
      </c>
      <c r="G48" s="108">
        <v>53.503494252873558</v>
      </c>
      <c r="H48" s="109">
        <v>-52.973010125889431</v>
      </c>
      <c r="I48" s="20">
        <v>-0.99218818662054131</v>
      </c>
      <c r="J48" s="86">
        <v>-0.99008505641749489</v>
      </c>
      <c r="K48" s="110">
        <v>0.53048412698412706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99.428084049334899</v>
      </c>
      <c r="D49" s="113">
        <v>37.868421052631582</v>
      </c>
      <c r="E49" s="113">
        <v>37.868421052631582</v>
      </c>
      <c r="F49" s="119">
        <v>-61.559662996703317</v>
      </c>
      <c r="G49" s="113">
        <v>98.889312169312163</v>
      </c>
      <c r="H49" s="119">
        <v>-61.020891116680581</v>
      </c>
      <c r="I49" s="25">
        <v>-0.61913757652373369</v>
      </c>
      <c r="J49" s="120">
        <v>-0.61706254981533681</v>
      </c>
      <c r="K49" s="115">
        <v>37.868421052631582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83848.810924370002</v>
      </c>
      <c r="D50" s="84">
        <v>1037.79</v>
      </c>
      <c r="E50" s="84">
        <v>1037.79</v>
      </c>
      <c r="F50" s="118">
        <v>-82811.020924369994</v>
      </c>
      <c r="G50" s="84">
        <v>27796.720000000001</v>
      </c>
      <c r="H50" s="118">
        <v>-26758.93</v>
      </c>
      <c r="I50" s="20">
        <v>-0.98762308029703527</v>
      </c>
      <c r="J50" s="86">
        <v>-0.96266501946992311</v>
      </c>
      <c r="K50" s="87">
        <v>1037.79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64011.5</v>
      </c>
      <c r="D51" s="90">
        <v>883.36</v>
      </c>
      <c r="E51" s="90">
        <v>883.36</v>
      </c>
      <c r="F51" s="91">
        <v>-63128.14</v>
      </c>
      <c r="G51" s="90">
        <v>24042.09</v>
      </c>
      <c r="H51" s="91">
        <v>-23158.73</v>
      </c>
      <c r="I51" s="21">
        <v>-0.98619997969114925</v>
      </c>
      <c r="J51" s="92">
        <v>-0.96325777001916224</v>
      </c>
      <c r="K51" s="93">
        <v>883.36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1607.14</v>
      </c>
      <c r="H52" s="91">
        <v>-1607.14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19837.310924369998</v>
      </c>
      <c r="D53" s="90">
        <v>154.43</v>
      </c>
      <c r="E53" s="90">
        <v>154.43</v>
      </c>
      <c r="F53" s="91">
        <v>-19682.880924369998</v>
      </c>
      <c r="G53" s="90">
        <v>2147.4899999999998</v>
      </c>
      <c r="H53" s="91">
        <v>-1993.0599999999997</v>
      </c>
      <c r="I53" s="21">
        <v>-0.99221517469838694</v>
      </c>
      <c r="J53" s="92">
        <v>-0.92808814010775365</v>
      </c>
      <c r="K53" s="93">
        <v>154.43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1395</v>
      </c>
      <c r="D55" s="90">
        <v>1395</v>
      </c>
      <c r="E55" s="90">
        <v>1395</v>
      </c>
      <c r="F55" s="91">
        <v>0</v>
      </c>
      <c r="G55" s="90">
        <v>1395</v>
      </c>
      <c r="H55" s="91">
        <v>0</v>
      </c>
      <c r="I55" s="96"/>
      <c r="J55" s="97"/>
      <c r="K55" s="93">
        <v>1395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832</v>
      </c>
      <c r="D56" s="90">
        <v>58</v>
      </c>
      <c r="E56" s="90">
        <v>58</v>
      </c>
      <c r="F56" s="91">
        <v>-774</v>
      </c>
      <c r="G56" s="90">
        <v>357</v>
      </c>
      <c r="H56" s="91">
        <v>-299</v>
      </c>
      <c r="I56" s="96"/>
      <c r="J56" s="97"/>
      <c r="K56" s="93">
        <v>58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0.59641577060931905</v>
      </c>
      <c r="D57" s="86">
        <v>4.157706093189964E-2</v>
      </c>
      <c r="E57" s="86">
        <v>4.157706093189964E-2</v>
      </c>
      <c r="F57" s="100">
        <v>-0.55483870967741944</v>
      </c>
      <c r="G57" s="86">
        <v>0.25591397849462366</v>
      </c>
      <c r="H57" s="100">
        <v>-0.21433691756272402</v>
      </c>
      <c r="I57" s="20">
        <v>-0.93028846153846156</v>
      </c>
      <c r="J57" s="86">
        <v>-0.83753501400560226</v>
      </c>
      <c r="K57" s="101">
        <v>4.157706093189964E-2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2228.6815210000004</v>
      </c>
      <c r="D59" s="90">
        <v>0</v>
      </c>
      <c r="E59" s="90">
        <v>0</v>
      </c>
      <c r="F59" s="91">
        <v>-2228.6815210000004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2.6787037512019234</v>
      </c>
      <c r="D60" s="105">
        <v>0</v>
      </c>
      <c r="E60" s="105">
        <v>0</v>
      </c>
      <c r="F60" s="106">
        <v>-2.6787037512019234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76.936899038461533</v>
      </c>
      <c r="D62" s="105">
        <v>15.230344827586206</v>
      </c>
      <c r="E62" s="105">
        <v>15.230344827586206</v>
      </c>
      <c r="F62" s="106">
        <v>-61.706554210875325</v>
      </c>
      <c r="G62" s="105">
        <v>67.344789915966388</v>
      </c>
      <c r="H62" s="106">
        <v>-52.11444508838018</v>
      </c>
      <c r="I62" s="21">
        <v>-0.80204108798338225</v>
      </c>
      <c r="J62" s="92">
        <v>-0.77384523960070539</v>
      </c>
      <c r="K62" s="107">
        <v>15.230344827586206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45.886379928315414</v>
      </c>
      <c r="D63" s="108">
        <v>0.63323297491039432</v>
      </c>
      <c r="E63" s="108">
        <v>0.63323297491039432</v>
      </c>
      <c r="F63" s="109">
        <v>-45.253146953405022</v>
      </c>
      <c r="G63" s="108">
        <v>17.234473118279571</v>
      </c>
      <c r="H63" s="109">
        <v>-16.601240143369175</v>
      </c>
      <c r="I63" s="20">
        <v>-0.98619997969114925</v>
      </c>
      <c r="J63" s="86">
        <v>-0.96325777001916224</v>
      </c>
      <c r="K63" s="110">
        <v>0.63323297491039432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100.7798208225601</v>
      </c>
      <c r="D64" s="113">
        <v>17.892931034482757</v>
      </c>
      <c r="E64" s="113">
        <v>17.892931034482757</v>
      </c>
      <c r="F64" s="119">
        <v>-82.88688978807734</v>
      </c>
      <c r="G64" s="113">
        <v>77.861960784313723</v>
      </c>
      <c r="H64" s="119">
        <v>-59.969029749830966</v>
      </c>
      <c r="I64" s="25">
        <v>-0.82245522081264377</v>
      </c>
      <c r="J64" s="120">
        <v>-0.77019675777176788</v>
      </c>
      <c r="K64" s="115">
        <v>17.892931034482757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133927.39495798299</v>
      </c>
      <c r="D65" s="84">
        <v>393.93</v>
      </c>
      <c r="E65" s="84">
        <v>393.93</v>
      </c>
      <c r="F65" s="118">
        <v>-133533.464957983</v>
      </c>
      <c r="G65" s="84">
        <v>-30156.720000000001</v>
      </c>
      <c r="H65" s="118">
        <v>30550.65</v>
      </c>
      <c r="I65" s="20">
        <v>-0.99705863016208451</v>
      </c>
      <c r="J65" s="86">
        <v>-1.0130627601410234</v>
      </c>
      <c r="K65" s="87">
        <v>393.93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106440</v>
      </c>
      <c r="D66" s="90">
        <v>377.8</v>
      </c>
      <c r="E66" s="90">
        <v>377.8</v>
      </c>
      <c r="F66" s="91">
        <v>-106062.2</v>
      </c>
      <c r="G66" s="90">
        <v>-239.81</v>
      </c>
      <c r="H66" s="91">
        <v>617.61</v>
      </c>
      <c r="I66" s="21">
        <v>-0.99645058248778651</v>
      </c>
      <c r="J66" s="92">
        <v>-2.5754138693132065</v>
      </c>
      <c r="K66" s="93">
        <v>377.8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0</v>
      </c>
      <c r="H67" s="91">
        <v>0</v>
      </c>
      <c r="I67" s="21">
        <v>0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27487.394957983</v>
      </c>
      <c r="D68" s="90">
        <v>16.13</v>
      </c>
      <c r="E68" s="90">
        <v>16.13</v>
      </c>
      <c r="F68" s="91">
        <v>-27471.264957982999</v>
      </c>
      <c r="G68" s="90">
        <v>-29916.91</v>
      </c>
      <c r="H68" s="91">
        <v>29933.040000000001</v>
      </c>
      <c r="I68" s="21">
        <v>-0.99941318557016201</v>
      </c>
      <c r="J68" s="92">
        <v>-1.000539159960036</v>
      </c>
      <c r="K68" s="93">
        <v>16.13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1350</v>
      </c>
      <c r="D70" s="90">
        <v>1350</v>
      </c>
      <c r="E70" s="90">
        <v>1350</v>
      </c>
      <c r="F70" s="91">
        <v>0</v>
      </c>
      <c r="G70" s="90">
        <v>1350</v>
      </c>
      <c r="H70" s="91">
        <v>0</v>
      </c>
      <c r="I70" s="96"/>
      <c r="J70" s="97"/>
      <c r="K70" s="93">
        <v>1350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925</v>
      </c>
      <c r="D71" s="90">
        <v>14</v>
      </c>
      <c r="E71" s="90">
        <v>14</v>
      </c>
      <c r="F71" s="91">
        <v>-911</v>
      </c>
      <c r="G71" s="90">
        <v>1</v>
      </c>
      <c r="H71" s="91">
        <v>13</v>
      </c>
      <c r="I71" s="96"/>
      <c r="J71" s="97"/>
      <c r="K71" s="93">
        <v>14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0.68518518518518523</v>
      </c>
      <c r="D72" s="86">
        <v>1.037037037037037E-2</v>
      </c>
      <c r="E72" s="86">
        <v>1.037037037037037E-2</v>
      </c>
      <c r="F72" s="100">
        <v>-0.67481481481481487</v>
      </c>
      <c r="G72" s="86">
        <v>7.407407407407407E-4</v>
      </c>
      <c r="H72" s="100">
        <v>9.6296296296296286E-3</v>
      </c>
      <c r="I72" s="20">
        <v>-0.98486486486486491</v>
      </c>
      <c r="J72" s="86">
        <v>13</v>
      </c>
      <c r="K72" s="101">
        <v>1.037037037037037E-2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3160.4413</v>
      </c>
      <c r="D74" s="90">
        <v>0</v>
      </c>
      <c r="E74" s="90">
        <v>0</v>
      </c>
      <c r="F74" s="91">
        <v>-3160.4413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3.4166932972972974</v>
      </c>
      <c r="D75" s="105">
        <v>0</v>
      </c>
      <c r="E75" s="105">
        <v>0</v>
      </c>
      <c r="F75" s="106">
        <v>-3.4166932972972974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115.07027027027027</v>
      </c>
      <c r="D77" s="105">
        <v>26.985714285714288</v>
      </c>
      <c r="E77" s="105">
        <v>26.985714285714288</v>
      </c>
      <c r="F77" s="106">
        <v>-88.084555984555976</v>
      </c>
      <c r="G77" s="105">
        <v>-239.81</v>
      </c>
      <c r="H77" s="106">
        <v>266.79571428571427</v>
      </c>
      <c r="I77" s="21">
        <v>-0.76548491437161115</v>
      </c>
      <c r="J77" s="92">
        <v>-1.1125295620938005</v>
      </c>
      <c r="K77" s="107">
        <v>26.985714285714288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78.844444444444449</v>
      </c>
      <c r="D78" s="108">
        <v>0.27985185185185185</v>
      </c>
      <c r="E78" s="108">
        <v>0.27985185185185185</v>
      </c>
      <c r="F78" s="109">
        <v>-78.564592592592604</v>
      </c>
      <c r="G78" s="108">
        <v>-0.17763703703703704</v>
      </c>
      <c r="H78" s="109">
        <v>0.45748888888888889</v>
      </c>
      <c r="I78" s="20">
        <v>-0.99645058248778651</v>
      </c>
      <c r="J78" s="86">
        <v>-2.5754138693132065</v>
      </c>
      <c r="K78" s="110">
        <v>0.27985185185185185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144.78637292754919</v>
      </c>
      <c r="D79" s="113">
        <v>28.137857142857143</v>
      </c>
      <c r="E79" s="113">
        <v>28.137857142857143</v>
      </c>
      <c r="F79" s="119">
        <v>-116.64851578469205</v>
      </c>
      <c r="G79" s="113">
        <v>-30156.720000000001</v>
      </c>
      <c r="H79" s="119">
        <v>30184.857857142859</v>
      </c>
      <c r="I79" s="25">
        <v>-0.80565949285201532</v>
      </c>
      <c r="J79" s="120">
        <v>-1.0009330542957873</v>
      </c>
      <c r="K79" s="115">
        <v>28.137857142857143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143347.08403361301</v>
      </c>
      <c r="D80" s="84">
        <v>2370.56</v>
      </c>
      <c r="E80" s="84">
        <v>2370.56</v>
      </c>
      <c r="F80" s="118">
        <v>-140976.52403361298</v>
      </c>
      <c r="G80" s="84">
        <v>29140.41</v>
      </c>
      <c r="H80" s="118">
        <v>-26769.85</v>
      </c>
      <c r="I80" s="20">
        <v>-0.98346279580096563</v>
      </c>
      <c r="J80" s="86">
        <v>-0.91865042393020557</v>
      </c>
      <c r="K80" s="87">
        <v>2370.56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120137</v>
      </c>
      <c r="D81" s="90">
        <v>2238.88</v>
      </c>
      <c r="E81" s="90">
        <v>2238.88</v>
      </c>
      <c r="F81" s="91">
        <v>-117898.12</v>
      </c>
      <c r="G81" s="90">
        <v>27604.55</v>
      </c>
      <c r="H81" s="91">
        <v>-25365.67</v>
      </c>
      <c r="I81" s="21">
        <v>-0.98136394283193351</v>
      </c>
      <c r="J81" s="92">
        <v>-0.9188945300684126</v>
      </c>
      <c r="K81" s="93">
        <v>2238.88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401.68</v>
      </c>
      <c r="H82" s="91">
        <v>-401.68</v>
      </c>
      <c r="I82" s="21">
        <v>0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23210.084033612999</v>
      </c>
      <c r="D83" s="90">
        <v>131.68</v>
      </c>
      <c r="E83" s="90">
        <v>131.68</v>
      </c>
      <c r="F83" s="91">
        <v>-23078.404033612998</v>
      </c>
      <c r="G83" s="90">
        <v>1134.18</v>
      </c>
      <c r="H83" s="91">
        <v>-1002.5</v>
      </c>
      <c r="I83" s="21">
        <v>-0.99432660391020988</v>
      </c>
      <c r="J83" s="92">
        <v>-0.88389849935636322</v>
      </c>
      <c r="K83" s="93">
        <v>131.68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1395</v>
      </c>
      <c r="D85" s="90">
        <v>1395</v>
      </c>
      <c r="E85" s="90">
        <v>1395</v>
      </c>
      <c r="F85" s="91">
        <v>0</v>
      </c>
      <c r="G85" s="90">
        <v>1395</v>
      </c>
      <c r="H85" s="91">
        <v>0</v>
      </c>
      <c r="I85" s="96"/>
      <c r="J85" s="97"/>
      <c r="K85" s="93">
        <v>1395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1045</v>
      </c>
      <c r="D86" s="90">
        <v>26</v>
      </c>
      <c r="E86" s="90">
        <v>26</v>
      </c>
      <c r="F86" s="91">
        <v>-1019</v>
      </c>
      <c r="G86" s="90">
        <v>214</v>
      </c>
      <c r="H86" s="91">
        <v>-188</v>
      </c>
      <c r="I86" s="96"/>
      <c r="J86" s="97"/>
      <c r="K86" s="93">
        <v>26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0.74910394265232971</v>
      </c>
      <c r="D87" s="86">
        <v>1.863799283154122E-2</v>
      </c>
      <c r="E87" s="86">
        <v>1.863799283154122E-2</v>
      </c>
      <c r="F87" s="100">
        <v>-0.7304659498207885</v>
      </c>
      <c r="G87" s="86">
        <v>0.15340501792114694</v>
      </c>
      <c r="H87" s="100">
        <v>-0.13476702508960572</v>
      </c>
      <c r="I87" s="20">
        <v>-0.97511961722488039</v>
      </c>
      <c r="J87" s="86">
        <v>-0.87850467289719625</v>
      </c>
      <c r="K87" s="101">
        <v>1.863799283154122E-2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3112.1322500000001</v>
      </c>
      <c r="D89" s="90">
        <v>0</v>
      </c>
      <c r="E89" s="90">
        <v>0</v>
      </c>
      <c r="F89" s="91">
        <v>-3112.1322500000001</v>
      </c>
      <c r="G89" s="90">
        <v>0</v>
      </c>
      <c r="H89" s="91">
        <v>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2.9781169856459333</v>
      </c>
      <c r="D90" s="105">
        <v>0</v>
      </c>
      <c r="E90" s="105">
        <v>0</v>
      </c>
      <c r="F90" s="106">
        <v>-2.9781169856459333</v>
      </c>
      <c r="G90" s="105">
        <v>0</v>
      </c>
      <c r="H90" s="106">
        <v>0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114.96363636363637</v>
      </c>
      <c r="D92" s="105">
        <v>86.110769230769236</v>
      </c>
      <c r="E92" s="105">
        <v>86.110769230769236</v>
      </c>
      <c r="F92" s="106">
        <v>-28.852867132867132</v>
      </c>
      <c r="G92" s="105">
        <v>128.99322429906542</v>
      </c>
      <c r="H92" s="106">
        <v>-42.882455068296181</v>
      </c>
      <c r="I92" s="21">
        <v>-0.25097385612963663</v>
      </c>
      <c r="J92" s="92">
        <v>-0.33243959364001163</v>
      </c>
      <c r="K92" s="107">
        <v>86.110769230769236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86.119713261648741</v>
      </c>
      <c r="D93" s="108">
        <v>1.6049318996415771</v>
      </c>
      <c r="E93" s="108">
        <v>1.6049318996415771</v>
      </c>
      <c r="F93" s="109">
        <v>-84.51478136200717</v>
      </c>
      <c r="G93" s="108">
        <v>19.788207885304658</v>
      </c>
      <c r="H93" s="109">
        <v>-18.18327598566308</v>
      </c>
      <c r="I93" s="20">
        <v>-0.98136394283193351</v>
      </c>
      <c r="J93" s="86">
        <v>-0.9188945300684126</v>
      </c>
      <c r="K93" s="110">
        <v>1.6049318996415771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137.17424309436652</v>
      </c>
      <c r="D94" s="113">
        <v>91.175384615384615</v>
      </c>
      <c r="E94" s="113">
        <v>91.175384615384615</v>
      </c>
      <c r="F94" s="119">
        <v>-45.998858478981901</v>
      </c>
      <c r="G94" s="113">
        <v>136.17014018691589</v>
      </c>
      <c r="H94" s="119">
        <v>-44.994755571531272</v>
      </c>
      <c r="I94" s="25">
        <v>-0.33533160046188715</v>
      </c>
      <c r="J94" s="120">
        <v>-0.33043041234861459</v>
      </c>
      <c r="K94" s="115">
        <v>91.175384615384615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178764.77731092399</v>
      </c>
      <c r="D95" s="84">
        <v>113721.71</v>
      </c>
      <c r="E95" s="84">
        <v>113721.71</v>
      </c>
      <c r="F95" s="118">
        <v>-65043.067310923994</v>
      </c>
      <c r="G95" s="84">
        <v>141083.63</v>
      </c>
      <c r="H95" s="118">
        <v>-27361.919999999998</v>
      </c>
      <c r="I95" s="20">
        <v>-0.36384722029326366</v>
      </c>
      <c r="J95" s="86">
        <v>-0.19394113973392946</v>
      </c>
      <c r="K95" s="87">
        <v>113721.71</v>
      </c>
      <c r="L95" s="118">
        <v>0</v>
      </c>
      <c r="M95" s="142" t="s">
        <v>192</v>
      </c>
      <c r="N95" s="143"/>
    </row>
    <row r="96" spans="1:14" s="70" customFormat="1" ht="15" customHeight="1" thickBot="1" x14ac:dyDescent="0.3">
      <c r="A96" s="88"/>
      <c r="B96" s="89" t="s">
        <v>5</v>
      </c>
      <c r="C96" s="90">
        <v>152331.5</v>
      </c>
      <c r="D96" s="90">
        <v>107143.69</v>
      </c>
      <c r="E96" s="90">
        <v>107143.69</v>
      </c>
      <c r="F96" s="91">
        <v>-45187.81</v>
      </c>
      <c r="G96" s="90">
        <v>133510.16</v>
      </c>
      <c r="H96" s="91">
        <v>-26366.47</v>
      </c>
      <c r="I96" s="21">
        <v>-0.29664127248796213</v>
      </c>
      <c r="J96" s="92">
        <v>-0.19748661824688096</v>
      </c>
      <c r="K96" s="93">
        <v>107143.69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3376.05</v>
      </c>
      <c r="E97" s="90">
        <v>3376.05</v>
      </c>
      <c r="F97" s="91">
        <v>3376.05</v>
      </c>
      <c r="G97" s="90">
        <v>2521.85</v>
      </c>
      <c r="H97" s="91">
        <v>854.20000000000027</v>
      </c>
      <c r="I97" s="21">
        <v>0</v>
      </c>
      <c r="J97" s="92">
        <v>0.33871959077661251</v>
      </c>
      <c r="K97" s="93">
        <v>3376.05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26433.277310924001</v>
      </c>
      <c r="D98" s="90">
        <v>3201.97</v>
      </c>
      <c r="E98" s="90">
        <v>3201.97</v>
      </c>
      <c r="F98" s="91">
        <v>-23231.307310923999</v>
      </c>
      <c r="G98" s="90">
        <v>5051.6200000000008</v>
      </c>
      <c r="H98" s="91">
        <v>-1849.650000000001</v>
      </c>
      <c r="I98" s="21">
        <v>-0.87886594755782588</v>
      </c>
      <c r="J98" s="92">
        <v>-0.3661498687549738</v>
      </c>
      <c r="K98" s="93">
        <v>3201.97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1350</v>
      </c>
      <c r="D100" s="90">
        <v>1350</v>
      </c>
      <c r="E100" s="90">
        <v>1350</v>
      </c>
      <c r="F100" s="91">
        <v>0</v>
      </c>
      <c r="G100" s="90">
        <v>1350</v>
      </c>
      <c r="H100" s="91">
        <v>0</v>
      </c>
      <c r="I100" s="96"/>
      <c r="J100" s="97"/>
      <c r="K100" s="93">
        <v>1350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1128</v>
      </c>
      <c r="D101" s="90">
        <v>701</v>
      </c>
      <c r="E101" s="90">
        <v>701</v>
      </c>
      <c r="F101" s="91">
        <v>-427</v>
      </c>
      <c r="G101" s="90">
        <v>992</v>
      </c>
      <c r="H101" s="91">
        <v>-291</v>
      </c>
      <c r="I101" s="96"/>
      <c r="J101" s="97"/>
      <c r="K101" s="93">
        <v>701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0.83555555555555561</v>
      </c>
      <c r="D102" s="86">
        <v>0.51925925925925931</v>
      </c>
      <c r="E102" s="86">
        <v>0.51925925925925931</v>
      </c>
      <c r="F102" s="100">
        <v>-0.3162962962962963</v>
      </c>
      <c r="G102" s="86">
        <v>0.73481481481481481</v>
      </c>
      <c r="H102" s="100">
        <v>-0.2155555555555555</v>
      </c>
      <c r="I102" s="20">
        <v>-0.37854609929078009</v>
      </c>
      <c r="J102" s="86">
        <v>-0.29334677419354827</v>
      </c>
      <c r="K102" s="101">
        <v>0.51925925925925931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3774.2146049999997</v>
      </c>
      <c r="D104" s="90">
        <v>0</v>
      </c>
      <c r="E104" s="90">
        <v>0</v>
      </c>
      <c r="F104" s="91">
        <v>-3774.2146049999997</v>
      </c>
      <c r="G104" s="90">
        <v>0</v>
      </c>
      <c r="H104" s="91">
        <v>0</v>
      </c>
      <c r="I104" s="21"/>
      <c r="J104" s="92"/>
      <c r="K104" s="93">
        <v>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3.3459349335106379</v>
      </c>
      <c r="D105" s="105">
        <v>0</v>
      </c>
      <c r="E105" s="105">
        <v>0</v>
      </c>
      <c r="F105" s="106">
        <v>-3.3459349335106379</v>
      </c>
      <c r="G105" s="105">
        <v>0</v>
      </c>
      <c r="H105" s="106">
        <v>0</v>
      </c>
      <c r="I105" s="21"/>
      <c r="J105" s="92"/>
      <c r="K105" s="107">
        <v>0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135.0456560283688</v>
      </c>
      <c r="D107" s="105">
        <v>152.8440656205421</v>
      </c>
      <c r="E107" s="105">
        <v>152.8440656205421</v>
      </c>
      <c r="F107" s="106">
        <v>17.7984095921733</v>
      </c>
      <c r="G107" s="105">
        <v>134.58685483870968</v>
      </c>
      <c r="H107" s="106">
        <v>18.257210781832413</v>
      </c>
      <c r="I107" s="21">
        <v>0.13179549876402108</v>
      </c>
      <c r="J107" s="92">
        <v>0.13565374422124687</v>
      </c>
      <c r="K107" s="107">
        <v>152.8440656205421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112.83814814814815</v>
      </c>
      <c r="D108" s="108">
        <v>79.365696296296292</v>
      </c>
      <c r="E108" s="108">
        <v>79.365696296296292</v>
      </c>
      <c r="F108" s="109">
        <v>-33.472451851851858</v>
      </c>
      <c r="G108" s="108">
        <v>98.896414814814818</v>
      </c>
      <c r="H108" s="109">
        <v>-19.530718518518526</v>
      </c>
      <c r="I108" s="20">
        <v>-0.29664127248796213</v>
      </c>
      <c r="J108" s="86">
        <v>-0.19748661824688107</v>
      </c>
      <c r="K108" s="110">
        <v>79.365696296296292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158.47941250968438</v>
      </c>
      <c r="D109" s="113">
        <v>162.22783166904424</v>
      </c>
      <c r="E109" s="113">
        <v>162.22783166904424</v>
      </c>
      <c r="F109" s="119">
        <v>3.7484191593598553</v>
      </c>
      <c r="G109" s="113">
        <v>142.22140120967742</v>
      </c>
      <c r="H109" s="119">
        <v>20.006430459366811</v>
      </c>
      <c r="I109" s="25">
        <v>2.3652404435376084E-2</v>
      </c>
      <c r="J109" s="120">
        <v>0.14067102622530969</v>
      </c>
      <c r="K109" s="115">
        <v>162.22783166904424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262872.134453782</v>
      </c>
      <c r="D110" s="123">
        <v>248664.71000000002</v>
      </c>
      <c r="E110" s="123">
        <v>248664.71000000002</v>
      </c>
      <c r="F110" s="118">
        <v>-14207.424453781987</v>
      </c>
      <c r="G110" s="123">
        <v>234133.5</v>
      </c>
      <c r="H110" s="118">
        <v>14531.210000000021</v>
      </c>
      <c r="I110" s="59">
        <v>-5.4046901864677976E-2</v>
      </c>
      <c r="J110" s="124">
        <v>6.2063779852093104E-2</v>
      </c>
      <c r="K110" s="125">
        <v>248664.71000000002</v>
      </c>
      <c r="L110" s="118">
        <v>0</v>
      </c>
      <c r="M110" s="142" t="s">
        <v>192</v>
      </c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227136</v>
      </c>
      <c r="D111" s="90">
        <v>237186.48</v>
      </c>
      <c r="E111" s="90">
        <v>237186.48</v>
      </c>
      <c r="F111" s="91">
        <v>10050.48000000001</v>
      </c>
      <c r="G111" s="90">
        <v>220739.31</v>
      </c>
      <c r="H111" s="91">
        <v>16447.170000000013</v>
      </c>
      <c r="I111" s="21">
        <v>4.4248732037193594E-2</v>
      </c>
      <c r="J111" s="92">
        <v>7.4509474547147958E-2</v>
      </c>
      <c r="K111" s="93">
        <v>237186.48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0</v>
      </c>
      <c r="D112" s="90">
        <v>4618.91</v>
      </c>
      <c r="E112" s="90">
        <v>4618.91</v>
      </c>
      <c r="F112" s="91">
        <v>4618.91</v>
      </c>
      <c r="G112" s="90">
        <v>2594.83</v>
      </c>
      <c r="H112" s="91">
        <v>2024.08</v>
      </c>
      <c r="I112" s="21">
        <v>0</v>
      </c>
      <c r="J112" s="92">
        <v>0.78004339397956701</v>
      </c>
      <c r="K112" s="93">
        <v>4618.91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35736.134453781997</v>
      </c>
      <c r="D113" s="90">
        <v>6859.32</v>
      </c>
      <c r="E113" s="90">
        <v>6859.32</v>
      </c>
      <c r="F113" s="91">
        <v>-28876.814453781997</v>
      </c>
      <c r="G113" s="90">
        <v>10799.36</v>
      </c>
      <c r="H113" s="91">
        <v>-3940.0400000000009</v>
      </c>
      <c r="I113" s="21">
        <v>-0.80805646428067801</v>
      </c>
      <c r="J113" s="92">
        <v>-0.36484013867488452</v>
      </c>
      <c r="K113" s="93">
        <v>6859.32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1395</v>
      </c>
      <c r="D115" s="90">
        <v>1395</v>
      </c>
      <c r="E115" s="90">
        <v>1395</v>
      </c>
      <c r="F115" s="91">
        <v>0</v>
      </c>
      <c r="G115" s="90">
        <v>1395</v>
      </c>
      <c r="H115" s="91">
        <v>0</v>
      </c>
      <c r="I115" s="96"/>
      <c r="J115" s="97"/>
      <c r="K115" s="93">
        <v>1395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1315</v>
      </c>
      <c r="D116" s="90">
        <v>1246</v>
      </c>
      <c r="E116" s="90">
        <v>1246</v>
      </c>
      <c r="F116" s="91">
        <v>-69</v>
      </c>
      <c r="G116" s="90">
        <v>1285</v>
      </c>
      <c r="H116" s="91">
        <v>-39</v>
      </c>
      <c r="I116" s="96"/>
      <c r="J116" s="97"/>
      <c r="K116" s="93">
        <v>1246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0.94265232974910396</v>
      </c>
      <c r="D117" s="86">
        <v>0.89318996415770613</v>
      </c>
      <c r="E117" s="86">
        <v>0.89318996415770613</v>
      </c>
      <c r="F117" s="100">
        <v>-4.9462365591397828E-2</v>
      </c>
      <c r="G117" s="86">
        <v>0.92114695340501795</v>
      </c>
      <c r="H117" s="100">
        <v>-2.7956989247311825E-2</v>
      </c>
      <c r="I117" s="20">
        <v>-5.24714828897338E-2</v>
      </c>
      <c r="J117" s="86">
        <v>-3.0350194552529186E-2</v>
      </c>
      <c r="K117" s="101">
        <v>0.89318996415770613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4922.1948440000006</v>
      </c>
      <c r="D119" s="90">
        <v>0</v>
      </c>
      <c r="E119" s="90">
        <v>0</v>
      </c>
      <c r="F119" s="91">
        <v>-4922.1948440000006</v>
      </c>
      <c r="G119" s="90">
        <v>0</v>
      </c>
      <c r="H119" s="91">
        <v>0</v>
      </c>
      <c r="I119" s="21"/>
      <c r="J119" s="92"/>
      <c r="K119" s="93">
        <v>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3.7431139498098864</v>
      </c>
      <c r="D120" s="105">
        <v>0</v>
      </c>
      <c r="E120" s="105">
        <v>0</v>
      </c>
      <c r="F120" s="106">
        <v>-3.7431139498098864</v>
      </c>
      <c r="G120" s="105">
        <v>0</v>
      </c>
      <c r="H120" s="106">
        <v>0</v>
      </c>
      <c r="I120" s="21"/>
      <c r="J120" s="92"/>
      <c r="K120" s="107">
        <v>0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172.72699619771862</v>
      </c>
      <c r="D122" s="105">
        <v>190.35833065810596</v>
      </c>
      <c r="E122" s="105">
        <v>190.35833065810596</v>
      </c>
      <c r="F122" s="106">
        <v>17.631334460387336</v>
      </c>
      <c r="G122" s="105">
        <v>171.78156420233464</v>
      </c>
      <c r="H122" s="106">
        <v>18.57676645577132</v>
      </c>
      <c r="I122" s="21">
        <v>0.10207631029607533</v>
      </c>
      <c r="J122" s="92">
        <v>0.10814179357390463</v>
      </c>
      <c r="K122" s="107">
        <v>190.35833065810596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162.82150537634408</v>
      </c>
      <c r="D123" s="108">
        <v>170.02615053763441</v>
      </c>
      <c r="E123" s="108">
        <v>170.02615053763441</v>
      </c>
      <c r="F123" s="109">
        <v>7.2046451612903297</v>
      </c>
      <c r="G123" s="108">
        <v>158.23606451612903</v>
      </c>
      <c r="H123" s="109">
        <v>11.790086021505374</v>
      </c>
      <c r="I123" s="20">
        <v>4.4248732037193594E-2</v>
      </c>
      <c r="J123" s="86">
        <v>7.4509474547147958E-2</v>
      </c>
      <c r="K123" s="110">
        <v>170.02615053763441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199.90276384318022</v>
      </c>
      <c r="D124" s="113">
        <v>199.57039325842698</v>
      </c>
      <c r="E124" s="113">
        <v>199.57039325842698</v>
      </c>
      <c r="F124" s="119">
        <v>-0.33237058475324943</v>
      </c>
      <c r="G124" s="113">
        <v>182.20505836575876</v>
      </c>
      <c r="H124" s="119">
        <v>17.365334892668216</v>
      </c>
      <c r="I124" s="25">
        <v>-1.6626612777299599E-3</v>
      </c>
      <c r="J124" s="120">
        <v>9.5306546637190515E-2</v>
      </c>
      <c r="K124" s="115">
        <v>199.57039325842698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265992.134453782</v>
      </c>
      <c r="D125" s="84">
        <v>262821.21999999997</v>
      </c>
      <c r="E125" s="84">
        <v>262821.21999999997</v>
      </c>
      <c r="F125" s="118">
        <v>-3170.9144537820102</v>
      </c>
      <c r="G125" s="84">
        <v>225990.69</v>
      </c>
      <c r="H125" s="118">
        <v>36830.52999999997</v>
      </c>
      <c r="I125" s="20">
        <v>-1.1921083532389187E-2</v>
      </c>
      <c r="J125" s="86">
        <v>0.16297366055212259</v>
      </c>
      <c r="K125" s="87">
        <v>262821.21999999997</v>
      </c>
      <c r="L125" s="118">
        <v>0</v>
      </c>
      <c r="M125" s="142" t="s">
        <v>192</v>
      </c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219406</v>
      </c>
      <c r="D126" s="90">
        <v>253253.05</v>
      </c>
      <c r="E126" s="90">
        <v>253253.05</v>
      </c>
      <c r="F126" s="91">
        <v>33847.049999999988</v>
      </c>
      <c r="G126" s="90">
        <v>218440.32000000001</v>
      </c>
      <c r="H126" s="91">
        <v>34812.729999999981</v>
      </c>
      <c r="I126" s="21">
        <v>0.1542667474909527</v>
      </c>
      <c r="J126" s="92">
        <v>0.15936952482032618</v>
      </c>
      <c r="K126" s="93">
        <v>253253.05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0</v>
      </c>
      <c r="D127" s="90">
        <v>3031.09</v>
      </c>
      <c r="E127" s="90">
        <v>3031.09</v>
      </c>
      <c r="F127" s="91">
        <v>3031.09</v>
      </c>
      <c r="G127" s="90">
        <v>1901.72</v>
      </c>
      <c r="H127" s="91">
        <v>1129.3700000000001</v>
      </c>
      <c r="I127" s="21">
        <v>0</v>
      </c>
      <c r="J127" s="92">
        <v>0.59386765664766639</v>
      </c>
      <c r="K127" s="93">
        <v>3031.09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46586.134453781997</v>
      </c>
      <c r="D128" s="90">
        <v>6537.08</v>
      </c>
      <c r="E128" s="90">
        <v>6537.08</v>
      </c>
      <c r="F128" s="91">
        <v>-40049.054453781995</v>
      </c>
      <c r="G128" s="90">
        <v>5648.6500000000005</v>
      </c>
      <c r="H128" s="91">
        <v>888.42999999999938</v>
      </c>
      <c r="I128" s="21">
        <v>-0.85967756121758887</v>
      </c>
      <c r="J128" s="92">
        <v>0.15728182840147631</v>
      </c>
      <c r="K128" s="93">
        <v>6537.08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1395</v>
      </c>
      <c r="D130" s="90">
        <v>1395</v>
      </c>
      <c r="E130" s="90">
        <v>1395</v>
      </c>
      <c r="F130" s="91">
        <v>0</v>
      </c>
      <c r="G130" s="90">
        <v>1395</v>
      </c>
      <c r="H130" s="91">
        <v>0</v>
      </c>
      <c r="I130" s="96"/>
      <c r="J130" s="97"/>
      <c r="K130" s="93">
        <v>1395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1315</v>
      </c>
      <c r="D131" s="90">
        <v>1321</v>
      </c>
      <c r="E131" s="90">
        <v>1321</v>
      </c>
      <c r="F131" s="91">
        <v>6</v>
      </c>
      <c r="G131" s="90">
        <v>1318</v>
      </c>
      <c r="H131" s="91">
        <v>3</v>
      </c>
      <c r="I131" s="96"/>
      <c r="J131" s="97"/>
      <c r="K131" s="93">
        <v>1321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0.94265232974910396</v>
      </c>
      <c r="D132" s="86">
        <v>0.94695340501792113</v>
      </c>
      <c r="E132" s="86">
        <v>0.94695340501792113</v>
      </c>
      <c r="F132" s="100">
        <v>4.3010752688171783E-3</v>
      </c>
      <c r="G132" s="86">
        <v>0.94480286738351249</v>
      </c>
      <c r="H132" s="100">
        <v>2.1505376344086446E-3</v>
      </c>
      <c r="I132" s="20">
        <v>4.5627376425854127E-3</v>
      </c>
      <c r="J132" s="86">
        <v>2.2761760242793194E-3</v>
      </c>
      <c r="K132" s="101">
        <v>0.94695340501792113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4528.2348919999995</v>
      </c>
      <c r="D134" s="90">
        <v>0</v>
      </c>
      <c r="E134" s="90">
        <v>0</v>
      </c>
      <c r="F134" s="91">
        <v>-4528.2348919999995</v>
      </c>
      <c r="G134" s="90">
        <v>0</v>
      </c>
      <c r="H134" s="91">
        <v>0</v>
      </c>
      <c r="I134" s="21"/>
      <c r="J134" s="92"/>
      <c r="K134" s="93">
        <v>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3.4435246326996194</v>
      </c>
      <c r="D135" s="105">
        <v>0</v>
      </c>
      <c r="E135" s="105">
        <v>0</v>
      </c>
      <c r="F135" s="106">
        <v>-3.4435246326996194</v>
      </c>
      <c r="G135" s="105">
        <v>0</v>
      </c>
      <c r="H135" s="106">
        <v>0</v>
      </c>
      <c r="I135" s="21"/>
      <c r="J135" s="92"/>
      <c r="K135" s="107">
        <v>0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166.84866920152092</v>
      </c>
      <c r="D137" s="105">
        <v>191.71313398940197</v>
      </c>
      <c r="E137" s="105">
        <v>191.71313398940197</v>
      </c>
      <c r="F137" s="106">
        <v>24.864464787881047</v>
      </c>
      <c r="G137" s="105">
        <v>165.73620637329287</v>
      </c>
      <c r="H137" s="106">
        <v>25.976927616109094</v>
      </c>
      <c r="I137" s="21">
        <v>0.14902405219576309</v>
      </c>
      <c r="J137" s="92">
        <v>0.15673658873065088</v>
      </c>
      <c r="K137" s="107">
        <v>191.71313398940197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157.28028673835126</v>
      </c>
      <c r="D138" s="108">
        <v>181.54340501792115</v>
      </c>
      <c r="E138" s="108">
        <v>181.54340501792115</v>
      </c>
      <c r="F138" s="109">
        <v>24.263118279569881</v>
      </c>
      <c r="G138" s="108">
        <v>156.5880430107527</v>
      </c>
      <c r="H138" s="109">
        <v>24.955362007168446</v>
      </c>
      <c r="I138" s="20">
        <v>0.1542667474909527</v>
      </c>
      <c r="J138" s="86">
        <v>0.15936952482032618</v>
      </c>
      <c r="K138" s="110">
        <v>181.54340501792115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202.27538741732471</v>
      </c>
      <c r="D139" s="113">
        <v>198.95626040878122</v>
      </c>
      <c r="E139" s="113">
        <v>198.95626040878122</v>
      </c>
      <c r="F139" s="119">
        <v>-3.3191270085434894</v>
      </c>
      <c r="G139" s="113">
        <v>171.46486342943854</v>
      </c>
      <c r="H139" s="119">
        <v>27.491396979342682</v>
      </c>
      <c r="I139" s="25">
        <v>-1.6408951434588648E-2</v>
      </c>
      <c r="J139" s="120">
        <v>0.16033253944564563</v>
      </c>
      <c r="K139" s="115">
        <v>198.95626040878122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189723.983193277</v>
      </c>
      <c r="D140" s="84">
        <v>164477.65</v>
      </c>
      <c r="E140" s="84">
        <v>164477.65</v>
      </c>
      <c r="F140" s="118">
        <v>-25246.333193276998</v>
      </c>
      <c r="G140" s="84">
        <v>164923.88999999998</v>
      </c>
      <c r="H140" s="118">
        <v>-446.23999999999069</v>
      </c>
      <c r="I140" s="20">
        <v>-0.13306874949783165</v>
      </c>
      <c r="J140" s="86">
        <v>-2.705732929292326E-3</v>
      </c>
      <c r="K140" s="87">
        <v>164477.65</v>
      </c>
      <c r="L140" s="118">
        <v>0</v>
      </c>
      <c r="M140" s="142" t="s">
        <v>192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145566</v>
      </c>
      <c r="D141" s="90">
        <v>151253.38</v>
      </c>
      <c r="E141" s="90">
        <v>151253.38</v>
      </c>
      <c r="F141" s="91">
        <v>5687.3800000000047</v>
      </c>
      <c r="G141" s="90">
        <v>157087.75</v>
      </c>
      <c r="H141" s="91">
        <v>-5834.3699999999953</v>
      </c>
      <c r="I141" s="21">
        <v>3.9070799499883346E-2</v>
      </c>
      <c r="J141" s="92">
        <v>-3.7140833706001852E-2</v>
      </c>
      <c r="K141" s="93">
        <v>151253.38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0</v>
      </c>
      <c r="D142" s="90">
        <v>6561.34</v>
      </c>
      <c r="E142" s="90">
        <v>6561.34</v>
      </c>
      <c r="F142" s="91">
        <v>6561.34</v>
      </c>
      <c r="G142" s="90">
        <v>3769.8300000000008</v>
      </c>
      <c r="H142" s="91">
        <v>2791.5099999999993</v>
      </c>
      <c r="I142" s="21">
        <v>0</v>
      </c>
      <c r="J142" s="92">
        <v>0.74048697156105159</v>
      </c>
      <c r="K142" s="93">
        <v>6561.34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44157.983193277003</v>
      </c>
      <c r="D143" s="90">
        <v>6662.93</v>
      </c>
      <c r="E143" s="90">
        <v>6662.93</v>
      </c>
      <c r="F143" s="91">
        <v>-37495.053193277003</v>
      </c>
      <c r="G143" s="90">
        <v>4066.3100000000009</v>
      </c>
      <c r="H143" s="91">
        <v>2596.6199999999994</v>
      </c>
      <c r="I143" s="21">
        <v>-0.84911154182842252</v>
      </c>
      <c r="J143" s="92">
        <v>0.63856912040646163</v>
      </c>
      <c r="K143" s="93">
        <v>6662.93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1350</v>
      </c>
      <c r="D145" s="90">
        <v>1350</v>
      </c>
      <c r="E145" s="90">
        <v>1350</v>
      </c>
      <c r="F145" s="91">
        <v>0</v>
      </c>
      <c r="G145" s="90">
        <v>1350</v>
      </c>
      <c r="H145" s="91">
        <v>0</v>
      </c>
      <c r="I145" s="96"/>
      <c r="J145" s="97"/>
      <c r="K145" s="93">
        <v>1350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1100</v>
      </c>
      <c r="D146" s="90">
        <v>1101</v>
      </c>
      <c r="E146" s="90">
        <v>1101</v>
      </c>
      <c r="F146" s="91">
        <v>1</v>
      </c>
      <c r="G146" s="90">
        <v>1219</v>
      </c>
      <c r="H146" s="91">
        <v>-118</v>
      </c>
      <c r="I146" s="96"/>
      <c r="J146" s="97"/>
      <c r="K146" s="93">
        <v>1101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0.81481481481481477</v>
      </c>
      <c r="D147" s="86">
        <v>0.81555555555555559</v>
      </c>
      <c r="E147" s="86">
        <v>0.81555555555555559</v>
      </c>
      <c r="F147" s="100">
        <v>7.4074074074081953E-4</v>
      </c>
      <c r="G147" s="86">
        <v>0.90296296296296297</v>
      </c>
      <c r="H147" s="100">
        <v>-8.7407407407407378E-2</v>
      </c>
      <c r="I147" s="20">
        <v>9.0909090909097046E-4</v>
      </c>
      <c r="J147" s="86">
        <v>-9.6800656275635721E-2</v>
      </c>
      <c r="K147" s="101">
        <v>0.81555555555555559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2834.4576380000003</v>
      </c>
      <c r="D149" s="90">
        <v>0</v>
      </c>
      <c r="E149" s="90">
        <v>0</v>
      </c>
      <c r="F149" s="91">
        <v>-2834.4576380000003</v>
      </c>
      <c r="G149" s="90">
        <v>0</v>
      </c>
      <c r="H149" s="91">
        <v>0</v>
      </c>
      <c r="I149" s="21"/>
      <c r="J149" s="92"/>
      <c r="K149" s="93">
        <v>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2.5767796709090911</v>
      </c>
      <c r="D150" s="105">
        <v>0</v>
      </c>
      <c r="E150" s="105">
        <v>0</v>
      </c>
      <c r="F150" s="106">
        <v>-2.5767796709090911</v>
      </c>
      <c r="G150" s="105">
        <v>0</v>
      </c>
      <c r="H150" s="106">
        <v>0</v>
      </c>
      <c r="I150" s="21"/>
      <c r="J150" s="92"/>
      <c r="K150" s="107">
        <v>0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132.33272727272728</v>
      </c>
      <c r="D152" s="105">
        <v>137.37818346957312</v>
      </c>
      <c r="E152" s="105">
        <v>137.37818346957312</v>
      </c>
      <c r="F152" s="106">
        <v>5.0454561968458336</v>
      </c>
      <c r="G152" s="105">
        <v>128.86607875307629</v>
      </c>
      <c r="H152" s="106">
        <v>8.5121047164968218</v>
      </c>
      <c r="I152" s="21">
        <v>3.8127047638393696E-2</v>
      </c>
      <c r="J152" s="92">
        <v>6.6053881664290381E-2</v>
      </c>
      <c r="K152" s="107">
        <v>137.37818346957312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107.82666666666667</v>
      </c>
      <c r="D153" s="108">
        <v>112.03954074074075</v>
      </c>
      <c r="E153" s="108">
        <v>112.03954074074075</v>
      </c>
      <c r="F153" s="109">
        <v>4.2128740740740795</v>
      </c>
      <c r="G153" s="108">
        <v>116.3612962962963</v>
      </c>
      <c r="H153" s="109">
        <v>-4.3217555555555549</v>
      </c>
      <c r="I153" s="20">
        <v>3.9070799499883346E-2</v>
      </c>
      <c r="J153" s="86">
        <v>-3.7140833706001852E-2</v>
      </c>
      <c r="K153" s="110">
        <v>112.03954074074075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172.47634835752456</v>
      </c>
      <c r="D154" s="113">
        <v>149.38932788374206</v>
      </c>
      <c r="E154" s="113">
        <v>149.38932788374206</v>
      </c>
      <c r="F154" s="119">
        <v>-23.087020473782502</v>
      </c>
      <c r="G154" s="113">
        <v>135.29441345365052</v>
      </c>
      <c r="H154" s="119">
        <v>14.094914430091535</v>
      </c>
      <c r="I154" s="25">
        <v>-0.13385615299510889</v>
      </c>
      <c r="J154" s="120">
        <v>0.10417957453151017</v>
      </c>
      <c r="K154" s="115">
        <v>149.38932788374206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180064.71008403401</v>
      </c>
      <c r="D155" s="84">
        <v>159817.23000000001</v>
      </c>
      <c r="E155" s="84">
        <v>159817.23000000001</v>
      </c>
      <c r="F155" s="118">
        <v>-20247.480084033996</v>
      </c>
      <c r="G155" s="84">
        <v>145302.40000000002</v>
      </c>
      <c r="H155" s="118">
        <v>14514.829999999987</v>
      </c>
      <c r="I155" s="20">
        <v>-0.11244557622970519</v>
      </c>
      <c r="J155" s="86">
        <v>9.9893945316801291E-2</v>
      </c>
      <c r="K155" s="87">
        <v>159817.23000000001</v>
      </c>
      <c r="L155" s="118">
        <v>0</v>
      </c>
      <c r="M155" s="142" t="s">
        <v>192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147239.5</v>
      </c>
      <c r="D156" s="90">
        <v>147058.35</v>
      </c>
      <c r="E156" s="90">
        <v>147058.35</v>
      </c>
      <c r="F156" s="91">
        <v>-181.14999999999418</v>
      </c>
      <c r="G156" s="90">
        <v>133753.32</v>
      </c>
      <c r="H156" s="91">
        <v>13305.029999999999</v>
      </c>
      <c r="I156" s="21">
        <v>-1.2303084430468347E-3</v>
      </c>
      <c r="J156" s="92">
        <v>9.9474390616995478E-2</v>
      </c>
      <c r="K156" s="93">
        <v>147058.35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0</v>
      </c>
      <c r="D157" s="90">
        <v>6942.44</v>
      </c>
      <c r="E157" s="90">
        <v>6942.44</v>
      </c>
      <c r="F157" s="91">
        <v>6942.44</v>
      </c>
      <c r="G157" s="90">
        <v>3507.76</v>
      </c>
      <c r="H157" s="91">
        <v>3434.6799999999994</v>
      </c>
      <c r="I157" s="21">
        <v>0</v>
      </c>
      <c r="J157" s="92">
        <v>0.97916619152963702</v>
      </c>
      <c r="K157" s="93">
        <v>6942.44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32825.210084033999</v>
      </c>
      <c r="D158" s="90">
        <v>5816.44</v>
      </c>
      <c r="E158" s="90">
        <v>5816.44</v>
      </c>
      <c r="F158" s="91">
        <v>-27008.770084034</v>
      </c>
      <c r="G158" s="90">
        <v>8041.32</v>
      </c>
      <c r="H158" s="91">
        <v>-2224.88</v>
      </c>
      <c r="I158" s="21">
        <v>-0.8228057037530101</v>
      </c>
      <c r="J158" s="92">
        <v>-0.27668094292976775</v>
      </c>
      <c r="K158" s="93">
        <v>5816.44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1395</v>
      </c>
      <c r="D160" s="90">
        <v>1395</v>
      </c>
      <c r="E160" s="90">
        <v>1395</v>
      </c>
      <c r="F160" s="91">
        <v>0</v>
      </c>
      <c r="G160" s="90">
        <v>1395</v>
      </c>
      <c r="H160" s="91">
        <v>0</v>
      </c>
      <c r="I160" s="96"/>
      <c r="J160" s="97"/>
      <c r="K160" s="93">
        <v>1395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1125</v>
      </c>
      <c r="D161" s="90">
        <v>1078</v>
      </c>
      <c r="E161" s="90">
        <v>1078</v>
      </c>
      <c r="F161" s="91">
        <v>-47</v>
      </c>
      <c r="G161" s="90">
        <v>1050</v>
      </c>
      <c r="H161" s="91">
        <v>28</v>
      </c>
      <c r="I161" s="96"/>
      <c r="J161" s="97"/>
      <c r="K161" s="93">
        <v>1078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0.80645161290322576</v>
      </c>
      <c r="D162" s="86">
        <v>0.77275985663082436</v>
      </c>
      <c r="E162" s="86">
        <v>0.77275985663082436</v>
      </c>
      <c r="F162" s="100">
        <v>-3.3691756272401396E-2</v>
      </c>
      <c r="G162" s="86">
        <v>0.75268817204301075</v>
      </c>
      <c r="H162" s="100">
        <v>2.007168458781361E-2</v>
      </c>
      <c r="I162" s="20">
        <v>-4.1777777777777692E-2</v>
      </c>
      <c r="J162" s="86">
        <v>2.6666666666666616E-2</v>
      </c>
      <c r="K162" s="101">
        <v>0.77275985663082436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3819.607555</v>
      </c>
      <c r="D164" s="90">
        <v>0</v>
      </c>
      <c r="E164" s="90">
        <v>0</v>
      </c>
      <c r="F164" s="91">
        <v>-3819.607555</v>
      </c>
      <c r="G164" s="90">
        <v>0</v>
      </c>
      <c r="H164" s="91">
        <v>0</v>
      </c>
      <c r="I164" s="21"/>
      <c r="J164" s="92"/>
      <c r="K164" s="93">
        <v>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3.3952067155555556</v>
      </c>
      <c r="D165" s="105">
        <v>0</v>
      </c>
      <c r="E165" s="105">
        <v>0</v>
      </c>
      <c r="F165" s="106">
        <v>-3.3952067155555556</v>
      </c>
      <c r="G165" s="105">
        <v>0</v>
      </c>
      <c r="H165" s="106">
        <v>0</v>
      </c>
      <c r="I165" s="21"/>
      <c r="J165" s="92"/>
      <c r="K165" s="107">
        <v>0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130.87955555555556</v>
      </c>
      <c r="D167" s="105">
        <v>136.41776437847867</v>
      </c>
      <c r="E167" s="105">
        <v>136.41776437847867</v>
      </c>
      <c r="F167" s="106">
        <v>5.5382088229231101</v>
      </c>
      <c r="G167" s="105">
        <v>127.38411428571429</v>
      </c>
      <c r="H167" s="106">
        <v>9.0336500927643755</v>
      </c>
      <c r="I167" s="21">
        <v>4.2315308906838878E-2</v>
      </c>
      <c r="J167" s="92">
        <v>7.0916614237333198E-2</v>
      </c>
      <c r="K167" s="107">
        <v>136.41776437847867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105.54802867383512</v>
      </c>
      <c r="D168" s="108">
        <v>105.41817204301076</v>
      </c>
      <c r="E168" s="108">
        <v>105.41817204301076</v>
      </c>
      <c r="F168" s="109">
        <v>-0.12985663082436361</v>
      </c>
      <c r="G168" s="108">
        <v>95.880516129032259</v>
      </c>
      <c r="H168" s="109">
        <v>9.5376559139784973</v>
      </c>
      <c r="I168" s="20">
        <v>-1.2303084430468347E-3</v>
      </c>
      <c r="J168" s="86">
        <v>9.9474390616995478E-2</v>
      </c>
      <c r="K168" s="110">
        <v>105.41817204301076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160.0575200746969</v>
      </c>
      <c r="D169" s="113">
        <v>148.25346011131725</v>
      </c>
      <c r="E169" s="113">
        <v>148.25346011131725</v>
      </c>
      <c r="F169" s="119">
        <v>-11.804059963379643</v>
      </c>
      <c r="G169" s="113">
        <v>138.38323809523811</v>
      </c>
      <c r="H169" s="119">
        <v>9.8702220160791398</v>
      </c>
      <c r="I169" s="25">
        <v>-7.3748862020796224E-2</v>
      </c>
      <c r="J169" s="120">
        <v>7.1325271412468805E-2</v>
      </c>
      <c r="K169" s="115">
        <v>148.25346011131725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79839.210084033999</v>
      </c>
      <c r="D170" s="84">
        <v>54561.36</v>
      </c>
      <c r="E170" s="84">
        <v>57714.880000000005</v>
      </c>
      <c r="F170" s="118">
        <v>-22124.330084033994</v>
      </c>
      <c r="G170" s="84">
        <v>4761.5599999999995</v>
      </c>
      <c r="H170" s="118">
        <v>52953.320000000007</v>
      </c>
      <c r="I170" s="20">
        <v>-0.27711108440009913</v>
      </c>
      <c r="J170" s="86">
        <v>11.121002360570907</v>
      </c>
      <c r="K170" s="87">
        <v>67500</v>
      </c>
      <c r="L170" s="118">
        <v>-9785.1199999999953</v>
      </c>
      <c r="M170" s="142" t="s">
        <v>192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59024</v>
      </c>
      <c r="D171" s="90">
        <v>54561.36</v>
      </c>
      <c r="E171" s="90">
        <v>55058.880000000005</v>
      </c>
      <c r="F171" s="91">
        <v>-3965.1199999999953</v>
      </c>
      <c r="G171" s="90">
        <v>3676.18</v>
      </c>
      <c r="H171" s="91">
        <v>51382.700000000004</v>
      </c>
      <c r="I171" s="21">
        <v>-6.7178097045269669E-2</v>
      </c>
      <c r="J171" s="92">
        <v>13.977199157821437</v>
      </c>
      <c r="K171" s="93">
        <v>64500</v>
      </c>
      <c r="L171" s="91">
        <v>-9441.1199999999953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0</v>
      </c>
      <c r="D172" s="90">
        <v>0</v>
      </c>
      <c r="E172" s="90">
        <v>0</v>
      </c>
      <c r="F172" s="91">
        <v>0</v>
      </c>
      <c r="G172" s="90">
        <v>184.91</v>
      </c>
      <c r="H172" s="91">
        <v>-184.91</v>
      </c>
      <c r="I172" s="21">
        <v>0</v>
      </c>
      <c r="J172" s="92">
        <v>-1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20815.210084033999</v>
      </c>
      <c r="D173" s="90">
        <v>0</v>
      </c>
      <c r="E173" s="90">
        <v>2656</v>
      </c>
      <c r="F173" s="91">
        <v>-18159.210084033999</v>
      </c>
      <c r="G173" s="90">
        <v>900.47</v>
      </c>
      <c r="H173" s="91">
        <v>1755.53</v>
      </c>
      <c r="I173" s="21">
        <v>-0.8724009995922527</v>
      </c>
      <c r="J173" s="92">
        <v>1.9495707797039321</v>
      </c>
      <c r="K173" s="93">
        <v>3000</v>
      </c>
      <c r="L173" s="91">
        <v>-344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1350</v>
      </c>
      <c r="D175" s="90">
        <v>1350</v>
      </c>
      <c r="E175" s="90">
        <v>1350</v>
      </c>
      <c r="F175" s="91">
        <v>0</v>
      </c>
      <c r="G175" s="90">
        <v>1350</v>
      </c>
      <c r="H175" s="91">
        <v>0</v>
      </c>
      <c r="I175" s="96"/>
      <c r="J175" s="97"/>
      <c r="K175" s="93">
        <v>1350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768</v>
      </c>
      <c r="D176" s="90">
        <v>658</v>
      </c>
      <c r="E176" s="90">
        <v>664</v>
      </c>
      <c r="F176" s="91">
        <v>-104</v>
      </c>
      <c r="G176" s="90">
        <v>95</v>
      </c>
      <c r="H176" s="91">
        <v>569</v>
      </c>
      <c r="I176" s="96"/>
      <c r="J176" s="97"/>
      <c r="K176" s="93">
        <v>750</v>
      </c>
      <c r="L176" s="91">
        <v>-86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0.56888888888888889</v>
      </c>
      <c r="D177" s="86">
        <v>0.4874074074074074</v>
      </c>
      <c r="E177" s="86">
        <v>0.49185185185185187</v>
      </c>
      <c r="F177" s="100">
        <v>-7.7037037037037015E-2</v>
      </c>
      <c r="G177" s="86">
        <v>7.0370370370370375E-2</v>
      </c>
      <c r="H177" s="100">
        <v>0.42148148148148151</v>
      </c>
      <c r="I177" s="20">
        <v>-0.13541666666666663</v>
      </c>
      <c r="J177" s="86">
        <v>5.9894736842105258</v>
      </c>
      <c r="K177" s="101">
        <v>0.55555555555555558</v>
      </c>
      <c r="L177" s="100">
        <v>-6.3703703703703707E-2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2293.9447909999999</v>
      </c>
      <c r="D179" s="90">
        <v>0</v>
      </c>
      <c r="E179" s="90">
        <v>0</v>
      </c>
      <c r="F179" s="91">
        <v>-2293.9447909999999</v>
      </c>
      <c r="G179" s="90">
        <v>0</v>
      </c>
      <c r="H179" s="91">
        <v>0</v>
      </c>
      <c r="I179" s="21"/>
      <c r="J179" s="92"/>
      <c r="K179" s="93">
        <v>0</v>
      </c>
      <c r="L179" s="91">
        <v>0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2.9869072799479164</v>
      </c>
      <c r="D180" s="105">
        <v>0</v>
      </c>
      <c r="E180" s="105">
        <v>0</v>
      </c>
      <c r="F180" s="106">
        <v>-2.9869072799479164</v>
      </c>
      <c r="G180" s="105">
        <v>0</v>
      </c>
      <c r="H180" s="106">
        <v>0</v>
      </c>
      <c r="I180" s="21"/>
      <c r="J180" s="92"/>
      <c r="K180" s="107">
        <v>0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76.854166666666671</v>
      </c>
      <c r="D182" s="105">
        <v>82.92</v>
      </c>
      <c r="E182" s="105">
        <v>82.92</v>
      </c>
      <c r="F182" s="106">
        <v>6.0658333333333303</v>
      </c>
      <c r="G182" s="105">
        <v>38.696631578947368</v>
      </c>
      <c r="H182" s="106">
        <v>44.223368421052633</v>
      </c>
      <c r="I182" s="21">
        <v>7.8926538357278364E-2</v>
      </c>
      <c r="J182" s="92">
        <v>1.1428221686642113</v>
      </c>
      <c r="K182" s="107">
        <v>86</v>
      </c>
      <c r="L182" s="106">
        <v>-3.0799999999999983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43.721481481481483</v>
      </c>
      <c r="D183" s="108">
        <v>40.415822222222225</v>
      </c>
      <c r="E183" s="108">
        <v>40.784355555555557</v>
      </c>
      <c r="F183" s="109">
        <v>-2.9371259259259261</v>
      </c>
      <c r="G183" s="108">
        <v>2.7230962962962963</v>
      </c>
      <c r="H183" s="109">
        <v>38.061259259259259</v>
      </c>
      <c r="I183" s="20">
        <v>-6.7178097045269669E-2</v>
      </c>
      <c r="J183" s="86">
        <v>13.977199157821435</v>
      </c>
      <c r="K183" s="110">
        <v>47.777777777777779</v>
      </c>
      <c r="L183" s="109">
        <v>-6.9934222222222218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103.95730479691927</v>
      </c>
      <c r="D184" s="113">
        <v>82.92</v>
      </c>
      <c r="E184" s="113">
        <v>86.92</v>
      </c>
      <c r="F184" s="119">
        <v>-17.037304796919273</v>
      </c>
      <c r="G184" s="113">
        <v>50.121684210526311</v>
      </c>
      <c r="H184" s="119">
        <v>36.798315789473691</v>
      </c>
      <c r="I184" s="25">
        <v>-0.16388751930613887</v>
      </c>
      <c r="J184" s="120">
        <v>0.73417955459975315</v>
      </c>
      <c r="K184" s="115">
        <v>90</v>
      </c>
      <c r="L184" s="119">
        <v>-3.0799999999999983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90696.218487395003</v>
      </c>
      <c r="D185" s="84">
        <v>52858.439999999995</v>
      </c>
      <c r="E185" s="84">
        <v>60500</v>
      </c>
      <c r="F185" s="118">
        <v>-30196.218487394999</v>
      </c>
      <c r="G185" s="84">
        <v>416.43</v>
      </c>
      <c r="H185" s="118">
        <v>60083.57</v>
      </c>
      <c r="I185" s="20">
        <v>-0.33293800988617495</v>
      </c>
      <c r="J185" s="86">
        <v>144.28252047162789</v>
      </c>
      <c r="K185" s="87">
        <v>77400</v>
      </c>
      <c r="L185" s="118">
        <v>-16900</v>
      </c>
      <c r="M185" s="142" t="s">
        <v>192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72550</v>
      </c>
      <c r="D186" s="90">
        <v>52858.439999999995</v>
      </c>
      <c r="E186" s="90">
        <v>57500</v>
      </c>
      <c r="F186" s="91">
        <v>-15050</v>
      </c>
      <c r="G186" s="90">
        <v>372.29</v>
      </c>
      <c r="H186" s="91">
        <v>57127.71</v>
      </c>
      <c r="I186" s="21">
        <v>-0.20744314266023434</v>
      </c>
      <c r="J186" s="92">
        <v>153.44948830213005</v>
      </c>
      <c r="K186" s="93">
        <v>73800</v>
      </c>
      <c r="L186" s="91">
        <v>-16300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0</v>
      </c>
      <c r="D187" s="90">
        <v>0</v>
      </c>
      <c r="E187" s="90">
        <v>0</v>
      </c>
      <c r="F187" s="91">
        <v>0</v>
      </c>
      <c r="G187" s="90">
        <v>0</v>
      </c>
      <c r="H187" s="91">
        <v>0</v>
      </c>
      <c r="I187" s="21">
        <v>0</v>
      </c>
      <c r="J187" s="92">
        <v>0</v>
      </c>
      <c r="K187" s="93">
        <v>0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18146.218487394999</v>
      </c>
      <c r="D188" s="90">
        <v>0</v>
      </c>
      <c r="E188" s="90">
        <v>3000</v>
      </c>
      <c r="F188" s="91">
        <v>-15146.218487394999</v>
      </c>
      <c r="G188" s="90">
        <v>44.14</v>
      </c>
      <c r="H188" s="91">
        <v>2955.86</v>
      </c>
      <c r="I188" s="21">
        <v>-0.83467629897193696</v>
      </c>
      <c r="J188" s="92">
        <v>66.965564114182143</v>
      </c>
      <c r="K188" s="93">
        <v>3600</v>
      </c>
      <c r="L188" s="91">
        <v>-600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1395</v>
      </c>
      <c r="D190" s="90">
        <v>1395</v>
      </c>
      <c r="E190" s="90">
        <v>1395</v>
      </c>
      <c r="F190" s="91">
        <v>0</v>
      </c>
      <c r="G190" s="90">
        <v>1395</v>
      </c>
      <c r="H190" s="91">
        <v>0</v>
      </c>
      <c r="I190" s="96"/>
      <c r="J190" s="97"/>
      <c r="K190" s="93">
        <v>1395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575</v>
      </c>
      <c r="D191" s="90">
        <v>459</v>
      </c>
      <c r="E191" s="90">
        <v>500</v>
      </c>
      <c r="F191" s="91">
        <v>-75</v>
      </c>
      <c r="G191" s="90">
        <v>33</v>
      </c>
      <c r="H191" s="91">
        <v>467</v>
      </c>
      <c r="I191" s="96"/>
      <c r="J191" s="97"/>
      <c r="K191" s="93">
        <v>600</v>
      </c>
      <c r="L191" s="91">
        <v>-100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0.41218637992831542</v>
      </c>
      <c r="D192" s="86">
        <v>0.32903225806451614</v>
      </c>
      <c r="E192" s="86">
        <v>0.35842293906810035</v>
      </c>
      <c r="F192" s="100">
        <v>-5.3763440860215062E-2</v>
      </c>
      <c r="G192" s="86">
        <v>2.3655913978494623E-2</v>
      </c>
      <c r="H192" s="100">
        <v>0.33476702508960571</v>
      </c>
      <c r="I192" s="20">
        <v>-0.13043478260869568</v>
      </c>
      <c r="J192" s="86">
        <v>14.151515151515152</v>
      </c>
      <c r="K192" s="101">
        <v>0.43010752688172044</v>
      </c>
      <c r="L192" s="100">
        <v>-7.1684587813620082E-2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1601.965173</v>
      </c>
      <c r="D194" s="90">
        <v>0</v>
      </c>
      <c r="E194" s="90">
        <v>0</v>
      </c>
      <c r="F194" s="91">
        <v>-1601.965173</v>
      </c>
      <c r="G194" s="90">
        <v>0</v>
      </c>
      <c r="H194" s="91">
        <v>0</v>
      </c>
      <c r="I194" s="21"/>
      <c r="J194" s="92"/>
      <c r="K194" s="93">
        <v>0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2.7860263878260869</v>
      </c>
      <c r="D195" s="105">
        <v>0</v>
      </c>
      <c r="E195" s="105">
        <v>0</v>
      </c>
      <c r="F195" s="106">
        <v>-2.7860263878260869</v>
      </c>
      <c r="G195" s="105">
        <v>0</v>
      </c>
      <c r="H195" s="106">
        <v>0</v>
      </c>
      <c r="I195" s="21"/>
      <c r="J195" s="92"/>
      <c r="K195" s="107">
        <v>0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126.17391304347827</v>
      </c>
      <c r="D197" s="105">
        <v>115.15999999999998</v>
      </c>
      <c r="E197" s="105">
        <v>115</v>
      </c>
      <c r="F197" s="106">
        <v>-11.173913043478265</v>
      </c>
      <c r="G197" s="105">
        <v>11.281515151515151</v>
      </c>
      <c r="H197" s="106">
        <v>103.71848484848485</v>
      </c>
      <c r="I197" s="21">
        <v>-8.8559614059269487E-2</v>
      </c>
      <c r="J197" s="92">
        <v>9.1936662279405841</v>
      </c>
      <c r="K197" s="107">
        <v>123</v>
      </c>
      <c r="L197" s="106">
        <v>-8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52.007168458781365</v>
      </c>
      <c r="D198" s="108">
        <v>37.891354838709674</v>
      </c>
      <c r="E198" s="108">
        <v>41.218637992831539</v>
      </c>
      <c r="F198" s="109">
        <v>-10.788530465949826</v>
      </c>
      <c r="G198" s="108">
        <v>0.2668745519713262</v>
      </c>
      <c r="H198" s="109">
        <v>40.951763440860212</v>
      </c>
      <c r="I198" s="20">
        <v>-0.20744314266023445</v>
      </c>
      <c r="J198" s="86">
        <v>153.44948830213002</v>
      </c>
      <c r="K198" s="110">
        <v>52.903225806451616</v>
      </c>
      <c r="L198" s="109">
        <v>-11.684587813620077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157.73255389112174</v>
      </c>
      <c r="D199" s="113">
        <v>115.15999999999998</v>
      </c>
      <c r="E199" s="113">
        <v>121</v>
      </c>
      <c r="F199" s="119">
        <v>-36.732553891121739</v>
      </c>
      <c r="G199" s="113">
        <v>12.619090909090909</v>
      </c>
      <c r="H199" s="119">
        <v>108.38090909090909</v>
      </c>
      <c r="I199" s="25">
        <v>-0.23287871136910121</v>
      </c>
      <c r="J199" s="120">
        <v>8.5886463511274407</v>
      </c>
      <c r="K199" s="115">
        <v>129</v>
      </c>
      <c r="L199" s="119">
        <v>-8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1768878.2857142859</v>
      </c>
      <c r="D200" s="84">
        <v>1061772.02</v>
      </c>
      <c r="E200" s="84">
        <v>1072567.0999999999</v>
      </c>
      <c r="F200" s="118">
        <v>-696311.18571428629</v>
      </c>
      <c r="G200" s="84">
        <v>1089147.0199999998</v>
      </c>
      <c r="H200" s="118">
        <v>-16579.919999999925</v>
      </c>
      <c r="I200" s="20">
        <v>-0.39364561786856378</v>
      </c>
      <c r="J200" s="86">
        <v>-1.5222848426835855E-2</v>
      </c>
      <c r="K200" s="87">
        <v>1099252.22</v>
      </c>
      <c r="L200" s="118">
        <v>-26685.120000000112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1437464</v>
      </c>
      <c r="D201" s="90">
        <v>1007893.14</v>
      </c>
      <c r="E201" s="90">
        <v>1013032.2199999999</v>
      </c>
      <c r="F201" s="91">
        <v>-424431.78000000014</v>
      </c>
      <c r="G201" s="90">
        <v>1023413.9099999999</v>
      </c>
      <c r="H201" s="91">
        <v>-10381.690000000061</v>
      </c>
      <c r="I201" s="21">
        <v>-0.29526428487948231</v>
      </c>
      <c r="J201" s="92">
        <v>-1.0144175194961025E-2</v>
      </c>
      <c r="K201" s="93">
        <v>1038773.34</v>
      </c>
      <c r="L201" s="91">
        <v>-25741.120000000112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0</v>
      </c>
      <c r="D202" s="90">
        <v>24402.1</v>
      </c>
      <c r="E202" s="90">
        <v>24402.1</v>
      </c>
      <c r="F202" s="91">
        <v>24402.1</v>
      </c>
      <c r="G202" s="90">
        <v>21449.340000000004</v>
      </c>
      <c r="H202" s="91">
        <v>2952.7599999999948</v>
      </c>
      <c r="I202" s="21">
        <v>0</v>
      </c>
      <c r="J202" s="92">
        <v>0.13766204461302745</v>
      </c>
      <c r="K202" s="93">
        <v>24402.1</v>
      </c>
      <c r="L202" s="91">
        <v>0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331414.28571428603</v>
      </c>
      <c r="D203" s="90">
        <v>29476.78</v>
      </c>
      <c r="E203" s="90">
        <v>35132.779999999992</v>
      </c>
      <c r="F203" s="91">
        <v>-296281.50571428606</v>
      </c>
      <c r="G203" s="90">
        <v>44283.770000000004</v>
      </c>
      <c r="H203" s="91">
        <v>-9150.9900000000125</v>
      </c>
      <c r="I203" s="21">
        <v>-0.89399135307556377</v>
      </c>
      <c r="J203" s="92">
        <v>-0.2066443304172163</v>
      </c>
      <c r="K203" s="93">
        <v>36076.779999999992</v>
      </c>
      <c r="L203" s="91">
        <v>-944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16425</v>
      </c>
      <c r="D205" s="90">
        <v>16425</v>
      </c>
      <c r="E205" s="90">
        <v>16425</v>
      </c>
      <c r="F205" s="91">
        <v>0</v>
      </c>
      <c r="G205" s="90">
        <v>16470</v>
      </c>
      <c r="H205" s="91">
        <v>-45</v>
      </c>
      <c r="I205" s="96"/>
      <c r="J205" s="97"/>
      <c r="K205" s="93">
        <v>16425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11645</v>
      </c>
      <c r="D206" s="90">
        <v>6696</v>
      </c>
      <c r="E206" s="90">
        <v>6743</v>
      </c>
      <c r="F206" s="91">
        <v>-4902</v>
      </c>
      <c r="G206" s="90">
        <v>7927</v>
      </c>
      <c r="H206" s="91">
        <v>-1184</v>
      </c>
      <c r="I206" s="96"/>
      <c r="J206" s="97"/>
      <c r="K206" s="93">
        <v>6929</v>
      </c>
      <c r="L206" s="91">
        <v>-186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0.70898021308980208</v>
      </c>
      <c r="D207" s="86">
        <v>0.40767123287671231</v>
      </c>
      <c r="E207" s="86">
        <v>0.41053272450532724</v>
      </c>
      <c r="F207" s="100">
        <v>-0.29844748858447484</v>
      </c>
      <c r="G207" s="86">
        <v>0.48129933211900428</v>
      </c>
      <c r="H207" s="100">
        <v>-7.0766607613677035E-2</v>
      </c>
      <c r="I207" s="20">
        <v>-0.42095319879776727</v>
      </c>
      <c r="J207" s="86">
        <v>-0.14703242429636187</v>
      </c>
      <c r="K207" s="101">
        <v>0.42185692541856923</v>
      </c>
      <c r="L207" s="100">
        <v>-1.1324200913241989E-2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36814.226225999999</v>
      </c>
      <c r="D209" s="90">
        <v>0</v>
      </c>
      <c r="E209" s="90">
        <v>0</v>
      </c>
      <c r="F209" s="91">
        <v>-36814.226225999999</v>
      </c>
      <c r="G209" s="90">
        <v>0</v>
      </c>
      <c r="H209" s="91">
        <v>0</v>
      </c>
      <c r="I209" s="21">
        <v>-1</v>
      </c>
      <c r="J209" s="92">
        <v>0</v>
      </c>
      <c r="K209" s="93">
        <v>0</v>
      </c>
      <c r="L209" s="91">
        <v>0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3.1613762323744097</v>
      </c>
      <c r="D210" s="105">
        <v>0</v>
      </c>
      <c r="E210" s="105">
        <v>0</v>
      </c>
      <c r="F210" s="106">
        <v>-3.1613762323744097</v>
      </c>
      <c r="G210" s="105">
        <v>0</v>
      </c>
      <c r="H210" s="106">
        <v>0</v>
      </c>
      <c r="I210" s="21"/>
      <c r="J210" s="92"/>
      <c r="K210" s="107">
        <v>0</v>
      </c>
      <c r="L210" s="106">
        <v>0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123.44044654358093</v>
      </c>
      <c r="D212" s="105">
        <v>150.52167562724014</v>
      </c>
      <c r="E212" s="105">
        <v>150.23464629986651</v>
      </c>
      <c r="F212" s="106">
        <v>26.794199756285579</v>
      </c>
      <c r="G212" s="105">
        <v>129.1048202346411</v>
      </c>
      <c r="H212" s="106">
        <v>21.129826065225416</v>
      </c>
      <c r="I212" s="21">
        <v>0.21706175331134947</v>
      </c>
      <c r="J212" s="92">
        <v>0.16366411437483963</v>
      </c>
      <c r="K212" s="107">
        <v>149.91677586953384</v>
      </c>
      <c r="L212" s="106">
        <v>0.31787043033267537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87.516834094368335</v>
      </c>
      <c r="D213" s="108">
        <v>61.363357077625572</v>
      </c>
      <c r="E213" s="108">
        <v>61.676238660578377</v>
      </c>
      <c r="F213" s="109">
        <v>-25.840595433789957</v>
      </c>
      <c r="G213" s="108">
        <v>62.138063752276864</v>
      </c>
      <c r="H213" s="109">
        <v>-0.46182509169848629</v>
      </c>
      <c r="I213" s="20">
        <v>-0.29526428487948231</v>
      </c>
      <c r="J213" s="86">
        <v>-7.4322414283718441E-3</v>
      </c>
      <c r="K213" s="110">
        <v>63.243430136986298</v>
      </c>
      <c r="L213" s="109">
        <v>-1.5671914764079204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151.90023921977553</v>
      </c>
      <c r="D214" s="113">
        <v>158.56810334528078</v>
      </c>
      <c r="E214" s="113">
        <v>159.06378466557911</v>
      </c>
      <c r="F214" s="119">
        <v>7.1635454458035781</v>
      </c>
      <c r="G214" s="113">
        <v>137.39712627728017</v>
      </c>
      <c r="H214" s="119">
        <v>21.666658388298941</v>
      </c>
      <c r="I214" s="25">
        <v>4.7159540252198484E-2</v>
      </c>
      <c r="J214" s="120">
        <v>0.15769367944838675</v>
      </c>
      <c r="K214" s="115">
        <v>158.64514648578438</v>
      </c>
      <c r="L214" s="119">
        <v>0.41863817979472628</v>
      </c>
      <c r="M214" s="142"/>
      <c r="N214" s="143"/>
    </row>
  </sheetData>
  <sheetProtection algorithmName="SHA-512" hashValue="6N418zRTJu+VaYoMrRaZOG/t0JzA/PsEFz7JoQUKfYWTv7OHOGOEBBg+SwMPQkebOJCTukXW0i7kscScVndAkA==" saltValue="ql0Eq6TFFh4UgCbElJ3NG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5129" priority="95" operator="lessThan">
      <formula>0</formula>
    </cfRule>
  </conditionalFormatting>
  <conditionalFormatting sqref="H207">
    <cfRule type="cellIs" dxfId="5128" priority="94" operator="lessThan">
      <formula>0</formula>
    </cfRule>
  </conditionalFormatting>
  <conditionalFormatting sqref="F207">
    <cfRule type="cellIs" dxfId="5127" priority="93" operator="lessThan">
      <formula>0</formula>
    </cfRule>
  </conditionalFormatting>
  <conditionalFormatting sqref="F192">
    <cfRule type="cellIs" dxfId="5126" priority="92" operator="lessThan">
      <formula>0</formula>
    </cfRule>
  </conditionalFormatting>
  <conditionalFormatting sqref="H192">
    <cfRule type="cellIs" dxfId="5125" priority="91" operator="lessThan">
      <formula>0</formula>
    </cfRule>
  </conditionalFormatting>
  <conditionalFormatting sqref="L192">
    <cfRule type="cellIs" dxfId="5124" priority="90" operator="lessThan">
      <formula>0</formula>
    </cfRule>
  </conditionalFormatting>
  <conditionalFormatting sqref="L177">
    <cfRule type="cellIs" dxfId="5123" priority="89" operator="lessThan">
      <formula>0</formula>
    </cfRule>
  </conditionalFormatting>
  <conditionalFormatting sqref="H177">
    <cfRule type="cellIs" dxfId="5122" priority="88" operator="lessThan">
      <formula>0</formula>
    </cfRule>
  </conditionalFormatting>
  <conditionalFormatting sqref="F177">
    <cfRule type="cellIs" dxfId="5121" priority="87" operator="lessThan">
      <formula>0</formula>
    </cfRule>
  </conditionalFormatting>
  <conditionalFormatting sqref="F162">
    <cfRule type="cellIs" dxfId="5120" priority="86" operator="lessThan">
      <formula>0</formula>
    </cfRule>
  </conditionalFormatting>
  <conditionalFormatting sqref="H162">
    <cfRule type="cellIs" dxfId="5119" priority="85" operator="lessThan">
      <formula>0</formula>
    </cfRule>
  </conditionalFormatting>
  <conditionalFormatting sqref="L162">
    <cfRule type="cellIs" dxfId="5118" priority="84" operator="lessThan">
      <formula>0</formula>
    </cfRule>
  </conditionalFormatting>
  <conditionalFormatting sqref="L147">
    <cfRule type="cellIs" dxfId="5117" priority="83" operator="lessThan">
      <formula>0</formula>
    </cfRule>
  </conditionalFormatting>
  <conditionalFormatting sqref="H147">
    <cfRule type="cellIs" dxfId="5116" priority="82" operator="lessThan">
      <formula>0</formula>
    </cfRule>
  </conditionalFormatting>
  <conditionalFormatting sqref="F147">
    <cfRule type="cellIs" dxfId="5115" priority="81" operator="lessThan">
      <formula>0</formula>
    </cfRule>
  </conditionalFormatting>
  <conditionalFormatting sqref="F132">
    <cfRule type="cellIs" dxfId="5114" priority="80" operator="lessThan">
      <formula>0</formula>
    </cfRule>
  </conditionalFormatting>
  <conditionalFormatting sqref="H132">
    <cfRule type="cellIs" dxfId="5113" priority="79" operator="lessThan">
      <formula>0</formula>
    </cfRule>
  </conditionalFormatting>
  <conditionalFormatting sqref="L132">
    <cfRule type="cellIs" dxfId="5112" priority="78" operator="lessThan">
      <formula>0</formula>
    </cfRule>
  </conditionalFormatting>
  <conditionalFormatting sqref="L117">
    <cfRule type="cellIs" dxfId="5111" priority="77" operator="lessThan">
      <formula>0</formula>
    </cfRule>
  </conditionalFormatting>
  <conditionalFormatting sqref="H117">
    <cfRule type="cellIs" dxfId="5110" priority="76" operator="lessThan">
      <formula>0</formula>
    </cfRule>
  </conditionalFormatting>
  <conditionalFormatting sqref="F117">
    <cfRule type="cellIs" dxfId="5109" priority="75" operator="lessThan">
      <formula>0</formula>
    </cfRule>
  </conditionalFormatting>
  <conditionalFormatting sqref="F102">
    <cfRule type="cellIs" dxfId="5108" priority="74" operator="lessThan">
      <formula>0</formula>
    </cfRule>
  </conditionalFormatting>
  <conditionalFormatting sqref="H102">
    <cfRule type="cellIs" dxfId="5107" priority="73" operator="lessThan">
      <formula>0</formula>
    </cfRule>
  </conditionalFormatting>
  <conditionalFormatting sqref="L102">
    <cfRule type="cellIs" dxfId="5106" priority="72" operator="lessThan">
      <formula>0</formula>
    </cfRule>
  </conditionalFormatting>
  <conditionalFormatting sqref="L87">
    <cfRule type="cellIs" dxfId="5105" priority="71" operator="lessThan">
      <formula>0</formula>
    </cfRule>
  </conditionalFormatting>
  <conditionalFormatting sqref="H87">
    <cfRule type="cellIs" dxfId="5104" priority="70" operator="lessThan">
      <formula>0</formula>
    </cfRule>
  </conditionalFormatting>
  <conditionalFormatting sqref="F87">
    <cfRule type="cellIs" dxfId="5103" priority="69" operator="lessThan">
      <formula>0</formula>
    </cfRule>
  </conditionalFormatting>
  <conditionalFormatting sqref="F72">
    <cfRule type="cellIs" dxfId="5102" priority="68" operator="lessThan">
      <formula>0</formula>
    </cfRule>
  </conditionalFormatting>
  <conditionalFormatting sqref="H72">
    <cfRule type="cellIs" dxfId="5101" priority="67" operator="lessThan">
      <formula>0</formula>
    </cfRule>
  </conditionalFormatting>
  <conditionalFormatting sqref="L72">
    <cfRule type="cellIs" dxfId="5100" priority="66" operator="lessThan">
      <formula>0</formula>
    </cfRule>
  </conditionalFormatting>
  <conditionalFormatting sqref="L57">
    <cfRule type="cellIs" dxfId="5099" priority="65" operator="lessThan">
      <formula>0</formula>
    </cfRule>
  </conditionalFormatting>
  <conditionalFormatting sqref="H57">
    <cfRule type="cellIs" dxfId="5098" priority="64" operator="lessThan">
      <formula>0</formula>
    </cfRule>
  </conditionalFormatting>
  <conditionalFormatting sqref="F57">
    <cfRule type="cellIs" dxfId="5097" priority="63" operator="lessThan">
      <formula>0</formula>
    </cfRule>
  </conditionalFormatting>
  <conditionalFormatting sqref="F42">
    <cfRule type="cellIs" dxfId="5096" priority="62" operator="lessThan">
      <formula>0</formula>
    </cfRule>
  </conditionalFormatting>
  <conditionalFormatting sqref="H42">
    <cfRule type="cellIs" dxfId="5095" priority="61" operator="lessThan">
      <formula>0</formula>
    </cfRule>
  </conditionalFormatting>
  <conditionalFormatting sqref="L42">
    <cfRule type="cellIs" dxfId="5094" priority="60" operator="lessThan">
      <formula>0</formula>
    </cfRule>
  </conditionalFormatting>
  <conditionalFormatting sqref="L27">
    <cfRule type="cellIs" dxfId="5093" priority="59" operator="lessThan">
      <formula>0</formula>
    </cfRule>
  </conditionalFormatting>
  <conditionalFormatting sqref="H27">
    <cfRule type="cellIs" dxfId="5092" priority="58" operator="lessThan">
      <formula>0</formula>
    </cfRule>
  </conditionalFormatting>
  <conditionalFormatting sqref="F27">
    <cfRule type="cellIs" dxfId="5091" priority="57" operator="lessThan">
      <formula>0</formula>
    </cfRule>
  </conditionalFormatting>
  <conditionalFormatting sqref="I24">
    <cfRule type="expression" dxfId="5090" priority="55">
      <formula>$I20&gt;=0</formula>
    </cfRule>
    <cfRule type="expression" dxfId="5089" priority="56">
      <formula>$I20&lt;0</formula>
    </cfRule>
  </conditionalFormatting>
  <conditionalFormatting sqref="J24">
    <cfRule type="expression" dxfId="5088" priority="53">
      <formula>$J20&gt;=0</formula>
    </cfRule>
    <cfRule type="expression" dxfId="5087" priority="54">
      <formula>$J20&lt;0</formula>
    </cfRule>
  </conditionalFormatting>
  <conditionalFormatting sqref="I39">
    <cfRule type="expression" dxfId="5086" priority="51">
      <formula>$I35&gt;=0</formula>
    </cfRule>
    <cfRule type="expression" dxfId="5085" priority="52">
      <formula>$I35&lt;0</formula>
    </cfRule>
  </conditionalFormatting>
  <conditionalFormatting sqref="J39">
    <cfRule type="expression" dxfId="5084" priority="49">
      <formula>$J35&gt;=0</formula>
    </cfRule>
    <cfRule type="expression" dxfId="5083" priority="50">
      <formula>$J35&lt;0</formula>
    </cfRule>
  </conditionalFormatting>
  <conditionalFormatting sqref="I54">
    <cfRule type="expression" dxfId="5082" priority="47">
      <formula>$I50&gt;=0</formula>
    </cfRule>
    <cfRule type="expression" dxfId="5081" priority="48">
      <formula>$I50&lt;0</formula>
    </cfRule>
  </conditionalFormatting>
  <conditionalFormatting sqref="J54">
    <cfRule type="expression" dxfId="5080" priority="45">
      <formula>$J50&gt;=0</formula>
    </cfRule>
    <cfRule type="expression" dxfId="5079" priority="46">
      <formula>$J50&lt;0</formula>
    </cfRule>
  </conditionalFormatting>
  <conditionalFormatting sqref="I69">
    <cfRule type="expression" dxfId="5078" priority="43">
      <formula>$I65&gt;=0</formula>
    </cfRule>
    <cfRule type="expression" dxfId="5077" priority="44">
      <formula>$I65&lt;0</formula>
    </cfRule>
  </conditionalFormatting>
  <conditionalFormatting sqref="J69">
    <cfRule type="expression" dxfId="5076" priority="41">
      <formula>$J65&gt;=0</formula>
    </cfRule>
    <cfRule type="expression" dxfId="5075" priority="42">
      <formula>$J65&lt;0</formula>
    </cfRule>
  </conditionalFormatting>
  <conditionalFormatting sqref="I84">
    <cfRule type="expression" dxfId="5074" priority="39">
      <formula>$I80&gt;=0</formula>
    </cfRule>
    <cfRule type="expression" dxfId="5073" priority="40">
      <formula>$I80&lt;0</formula>
    </cfRule>
  </conditionalFormatting>
  <conditionalFormatting sqref="J84">
    <cfRule type="expression" dxfId="5072" priority="37">
      <formula>$J80&gt;=0</formula>
    </cfRule>
    <cfRule type="expression" dxfId="5071" priority="38">
      <formula>$J80&lt;0</formula>
    </cfRule>
  </conditionalFormatting>
  <conditionalFormatting sqref="I99">
    <cfRule type="expression" dxfId="5070" priority="35">
      <formula>$I95&gt;=0</formula>
    </cfRule>
    <cfRule type="expression" dxfId="5069" priority="36">
      <formula>$I95&lt;0</formula>
    </cfRule>
  </conditionalFormatting>
  <conditionalFormatting sqref="J99">
    <cfRule type="expression" dxfId="5068" priority="33">
      <formula>$J95&gt;=0</formula>
    </cfRule>
    <cfRule type="expression" dxfId="5067" priority="34">
      <formula>$J95&lt;0</formula>
    </cfRule>
  </conditionalFormatting>
  <conditionalFormatting sqref="I114">
    <cfRule type="expression" dxfId="5066" priority="31">
      <formula>$I110&gt;=0</formula>
    </cfRule>
    <cfRule type="expression" dxfId="5065" priority="32">
      <formula>$I110&lt;0</formula>
    </cfRule>
  </conditionalFormatting>
  <conditionalFormatting sqref="J114">
    <cfRule type="expression" dxfId="5064" priority="29">
      <formula>$J110&gt;=0</formula>
    </cfRule>
    <cfRule type="expression" dxfId="5063" priority="30">
      <formula>$J110&lt;0</formula>
    </cfRule>
  </conditionalFormatting>
  <conditionalFormatting sqref="I129">
    <cfRule type="expression" dxfId="5062" priority="27">
      <formula>$I125&gt;=0</formula>
    </cfRule>
    <cfRule type="expression" dxfId="5061" priority="28">
      <formula>$I125&lt;0</formula>
    </cfRule>
  </conditionalFormatting>
  <conditionalFormatting sqref="J129">
    <cfRule type="expression" dxfId="5060" priority="25">
      <formula>$J125&gt;=0</formula>
    </cfRule>
    <cfRule type="expression" dxfId="5059" priority="26">
      <formula>$J125&lt;0</formula>
    </cfRule>
  </conditionalFormatting>
  <conditionalFormatting sqref="I144">
    <cfRule type="expression" dxfId="5058" priority="23">
      <formula>$I140&gt;=0</formula>
    </cfRule>
    <cfRule type="expression" dxfId="5057" priority="24">
      <formula>$I140&lt;0</formula>
    </cfRule>
  </conditionalFormatting>
  <conditionalFormatting sqref="J144">
    <cfRule type="expression" dxfId="5056" priority="21">
      <formula>$J140&gt;=0</formula>
    </cfRule>
    <cfRule type="expression" dxfId="5055" priority="22">
      <formula>$J140&lt;0</formula>
    </cfRule>
  </conditionalFormatting>
  <conditionalFormatting sqref="I159">
    <cfRule type="expression" dxfId="5054" priority="19">
      <formula>$I155&gt;=0</formula>
    </cfRule>
    <cfRule type="expression" dxfId="5053" priority="20">
      <formula>$I155&lt;0</formula>
    </cfRule>
  </conditionalFormatting>
  <conditionalFormatting sqref="J159">
    <cfRule type="expression" dxfId="5052" priority="17">
      <formula>$J155&gt;=0</formula>
    </cfRule>
    <cfRule type="expression" dxfId="5051" priority="18">
      <formula>$J155&lt;0</formula>
    </cfRule>
  </conditionalFormatting>
  <conditionalFormatting sqref="I174">
    <cfRule type="expression" dxfId="5050" priority="15">
      <formula>$I170&gt;=0</formula>
    </cfRule>
    <cfRule type="expression" dxfId="5049" priority="16">
      <formula>$I170&lt;0</formula>
    </cfRule>
  </conditionalFormatting>
  <conditionalFormatting sqref="J174">
    <cfRule type="expression" dxfId="5048" priority="13">
      <formula>$J170&gt;=0</formula>
    </cfRule>
    <cfRule type="expression" dxfId="5047" priority="14">
      <formula>$J170&lt;0</formula>
    </cfRule>
  </conditionalFormatting>
  <conditionalFormatting sqref="I189">
    <cfRule type="expression" dxfId="5046" priority="11">
      <formula>$I185&gt;=0</formula>
    </cfRule>
    <cfRule type="expression" dxfId="5045" priority="12">
      <formula>$I185&lt;0</formula>
    </cfRule>
  </conditionalFormatting>
  <conditionalFormatting sqref="J189">
    <cfRule type="expression" dxfId="5044" priority="9">
      <formula>$J185&gt;=0</formula>
    </cfRule>
    <cfRule type="expression" dxfId="5043" priority="10">
      <formula>$J185&lt;0</formula>
    </cfRule>
  </conditionalFormatting>
  <conditionalFormatting sqref="I204">
    <cfRule type="expression" dxfId="5042" priority="7">
      <formula>$I200&gt;=0</formula>
    </cfRule>
    <cfRule type="expression" dxfId="5041" priority="8">
      <formula>$I200&lt;0</formula>
    </cfRule>
  </conditionalFormatting>
  <conditionalFormatting sqref="J204">
    <cfRule type="expression" dxfId="5040" priority="5">
      <formula>$J200&gt;=0</formula>
    </cfRule>
    <cfRule type="expression" dxfId="5039" priority="6">
      <formula>$J200&lt;0</formula>
    </cfRule>
  </conditionalFormatting>
  <conditionalFormatting sqref="I9">
    <cfRule type="expression" dxfId="5038" priority="3">
      <formula>$I5&gt;=0</formula>
    </cfRule>
    <cfRule type="expression" dxfId="5037" priority="4">
      <formula>$I5&lt;0</formula>
    </cfRule>
  </conditionalFormatting>
  <conditionalFormatting sqref="J9">
    <cfRule type="expression" dxfId="5036" priority="1">
      <formula>$J5&gt;=0</formula>
    </cfRule>
    <cfRule type="expression" dxfId="5035" priority="2">
      <formula>$J5&lt;0</formula>
    </cfRule>
  </conditionalFormatting>
  <dataValidations count="1">
    <dataValidation type="list" allowBlank="1" showInputMessage="1" showErrorMessage="1" sqref="B3:B4" xr:uid="{9E544CEE-F845-438B-8AA5-4979DE101B86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AB51E-94D5-4C54-B02F-B04FB9186E17}">
  <sheetPr codeName="Tabelle25">
    <tabColor theme="6" tint="-0.249977111117893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945</v>
      </c>
      <c r="N1" s="73" t="s">
        <v>28</v>
      </c>
    </row>
    <row r="2" spans="1:14" ht="15.75" thickBot="1" x14ac:dyDescent="0.3">
      <c r="M2" s="72">
        <v>1653</v>
      </c>
      <c r="N2" s="73" t="s">
        <v>29</v>
      </c>
    </row>
    <row r="3" spans="1:14" s="70" customFormat="1" ht="13.5" customHeight="1" thickBot="1" x14ac:dyDescent="0.25">
      <c r="A3" s="144"/>
      <c r="B3" s="146" t="s">
        <v>163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55.114572046738417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17382179</v>
      </c>
      <c r="D5" s="84">
        <v>7158676</v>
      </c>
      <c r="E5" s="84">
        <v>7168094</v>
      </c>
      <c r="F5" s="85">
        <v>-10214085</v>
      </c>
      <c r="G5" s="84">
        <v>9913828</v>
      </c>
      <c r="H5" s="85">
        <v>-2745734</v>
      </c>
      <c r="I5" s="20">
        <v>-0.58761821518464408</v>
      </c>
      <c r="J5" s="86">
        <v>-0.27696001988333874</v>
      </c>
      <c r="K5" s="87">
        <v>7463766</v>
      </c>
      <c r="L5" s="85">
        <v>-295672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11026533</v>
      </c>
      <c r="D6" s="90">
        <v>4246500</v>
      </c>
      <c r="E6" s="90">
        <v>4246727</v>
      </c>
      <c r="F6" s="91">
        <v>-6779806</v>
      </c>
      <c r="G6" s="90">
        <v>5446222</v>
      </c>
      <c r="H6" s="91">
        <v>-1199495</v>
      </c>
      <c r="I6" s="21">
        <v>-0.61486289480111289</v>
      </c>
      <c r="J6" s="92">
        <v>-0.22024350090760159</v>
      </c>
      <c r="K6" s="93">
        <v>4528623</v>
      </c>
      <c r="L6" s="91">
        <v>-281896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4556215</v>
      </c>
      <c r="D7" s="90">
        <v>2071788</v>
      </c>
      <c r="E7" s="90">
        <v>2018634</v>
      </c>
      <c r="F7" s="91">
        <v>-2537581</v>
      </c>
      <c r="G7" s="90">
        <v>2330854</v>
      </c>
      <c r="H7" s="91">
        <v>-312220</v>
      </c>
      <c r="I7" s="21">
        <v>-0.55694935379476163</v>
      </c>
      <c r="J7" s="92">
        <v>-0.13395090383181441</v>
      </c>
      <c r="K7" s="93">
        <v>2111170</v>
      </c>
      <c r="L7" s="91">
        <v>-92536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1799431</v>
      </c>
      <c r="D8" s="90">
        <v>840388</v>
      </c>
      <c r="E8" s="90">
        <v>902733</v>
      </c>
      <c r="F8" s="91">
        <v>-896698</v>
      </c>
      <c r="G8" s="90">
        <v>2136752</v>
      </c>
      <c r="H8" s="91">
        <v>-1234019</v>
      </c>
      <c r="I8" s="21">
        <v>-0.49832308101838863</v>
      </c>
      <c r="J8" s="92">
        <v>-0.57752092896133944</v>
      </c>
      <c r="K8" s="93">
        <v>823973</v>
      </c>
      <c r="L8" s="91">
        <v>78760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344925</v>
      </c>
      <c r="D10" s="90">
        <v>344925</v>
      </c>
      <c r="E10" s="90">
        <v>344925</v>
      </c>
      <c r="F10" s="91">
        <v>0</v>
      </c>
      <c r="G10" s="90">
        <v>345870</v>
      </c>
      <c r="H10" s="91">
        <v>-945</v>
      </c>
      <c r="I10" s="96"/>
      <c r="J10" s="97"/>
      <c r="K10" s="93">
        <v>344925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150136</v>
      </c>
      <c r="D11" s="90">
        <v>70986</v>
      </c>
      <c r="E11" s="90">
        <v>70834</v>
      </c>
      <c r="F11" s="91">
        <v>-79302</v>
      </c>
      <c r="G11" s="90">
        <v>80676</v>
      </c>
      <c r="H11" s="91">
        <v>-9842</v>
      </c>
      <c r="I11" s="96"/>
      <c r="J11" s="97"/>
      <c r="K11" s="93">
        <v>74803</v>
      </c>
      <c r="L11" s="91">
        <v>-3969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0.43527143581938105</v>
      </c>
      <c r="D12" s="86">
        <v>0.2058012611437269</v>
      </c>
      <c r="E12" s="86">
        <v>0.20536058563455822</v>
      </c>
      <c r="F12" s="100">
        <v>-0.22991085018482282</v>
      </c>
      <c r="G12" s="86">
        <v>0.23325526932084309</v>
      </c>
      <c r="H12" s="100">
        <v>-2.7894683686284866E-2</v>
      </c>
      <c r="I12" s="20">
        <v>-0.52820109767144463</v>
      </c>
      <c r="J12" s="86">
        <v>-0.11958865395626139</v>
      </c>
      <c r="K12" s="101">
        <v>0.21686743494962674</v>
      </c>
      <c r="L12" s="100">
        <v>-1.1506849315068512E-2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205262</v>
      </c>
      <c r="D14" s="90">
        <v>100166</v>
      </c>
      <c r="E14" s="90">
        <v>100106</v>
      </c>
      <c r="F14" s="91">
        <v>-105156</v>
      </c>
      <c r="G14" s="90">
        <v>110724</v>
      </c>
      <c r="H14" s="91">
        <v>-10618</v>
      </c>
      <c r="I14" s="21">
        <v>-0.51230135144352096</v>
      </c>
      <c r="J14" s="92">
        <v>-9.5896102019435769E-2</v>
      </c>
      <c r="K14" s="93">
        <v>105242</v>
      </c>
      <c r="L14" s="91">
        <v>-5136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1.3671737624553737</v>
      </c>
      <c r="D15" s="105">
        <v>1.4110669709520187</v>
      </c>
      <c r="E15" s="105">
        <v>1.4132478753141147</v>
      </c>
      <c r="F15" s="106">
        <v>4.6074112858740968E-2</v>
      </c>
      <c r="G15" s="105">
        <v>1.3724527740591999</v>
      </c>
      <c r="H15" s="106">
        <v>4.0795101254914812E-2</v>
      </c>
      <c r="I15" s="21"/>
      <c r="J15" s="92"/>
      <c r="K15" s="107">
        <v>1.4069221822654172</v>
      </c>
      <c r="L15" s="106">
        <v>6.3256930486974561E-3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73.443631107795596</v>
      </c>
      <c r="D17" s="105">
        <v>59.821654974220266</v>
      </c>
      <c r="E17" s="105">
        <v>59.95322867549482</v>
      </c>
      <c r="F17" s="106">
        <v>-13.490402432300776</v>
      </c>
      <c r="G17" s="105">
        <v>67.507337993951111</v>
      </c>
      <c r="H17" s="106">
        <v>-7.5541093184562911</v>
      </c>
      <c r="I17" s="20">
        <v>-0.18368376166614742</v>
      </c>
      <c r="J17" s="86">
        <v>-0.11190056581898056</v>
      </c>
      <c r="K17" s="107">
        <v>60.540660133951846</v>
      </c>
      <c r="L17" s="106">
        <v>-0.58743145845702571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31.967914764079147</v>
      </c>
      <c r="D18" s="108">
        <v>12.311372037399435</v>
      </c>
      <c r="E18" s="108">
        <v>12.312030151482206</v>
      </c>
      <c r="F18" s="109">
        <v>-19.655884612596942</v>
      </c>
      <c r="G18" s="108">
        <v>15.74644230491225</v>
      </c>
      <c r="H18" s="109">
        <v>-3.4344121534300438</v>
      </c>
      <c r="I18" s="20">
        <v>-0.61486289480111289</v>
      </c>
      <c r="J18" s="86">
        <v>-0.21810718173200605</v>
      </c>
      <c r="K18" s="110">
        <v>13.129297673407262</v>
      </c>
      <c r="L18" s="109">
        <v>-0.81726752192505536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115.77622289124527</v>
      </c>
      <c r="D19" s="113">
        <v>100.84630772264954</v>
      </c>
      <c r="E19" s="113">
        <v>101.19566874664709</v>
      </c>
      <c r="F19" s="106">
        <v>-14.580554144598182</v>
      </c>
      <c r="G19" s="113">
        <v>122.88447617631017</v>
      </c>
      <c r="H19" s="106">
        <v>-21.688807429663086</v>
      </c>
      <c r="I19" s="38">
        <v>-0.1259373797182386</v>
      </c>
      <c r="J19" s="114">
        <v>-0.17649753739882301</v>
      </c>
      <c r="K19" s="115">
        <v>99.778966084247955</v>
      </c>
      <c r="L19" s="106">
        <v>1.4167026623991319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330925.16304550809</v>
      </c>
      <c r="D20" s="84">
        <v>3900.8499999999985</v>
      </c>
      <c r="E20" s="84">
        <v>3900.8499999999985</v>
      </c>
      <c r="F20" s="118">
        <v>-327024.31304550811</v>
      </c>
      <c r="G20" s="84">
        <v>2177804.0499999998</v>
      </c>
      <c r="H20" s="118">
        <v>-2173903.1999999997</v>
      </c>
      <c r="I20" s="20">
        <v>-0.98821228955785523</v>
      </c>
      <c r="J20" s="86">
        <v>-0.99820881497580094</v>
      </c>
      <c r="K20" s="87">
        <v>3900.8499999999985</v>
      </c>
      <c r="L20" s="118">
        <v>2.2737367544323206E-13</v>
      </c>
      <c r="M20" s="142" t="s">
        <v>181</v>
      </c>
      <c r="N20" s="143"/>
    </row>
    <row r="21" spans="1:14" s="70" customFormat="1" ht="15" customHeight="1" thickBot="1" x14ac:dyDescent="0.3">
      <c r="A21" s="88"/>
      <c r="B21" s="89" t="s">
        <v>5</v>
      </c>
      <c r="C21" s="90">
        <v>222256.66866958438</v>
      </c>
      <c r="D21" s="90">
        <v>4677.1699999999983</v>
      </c>
      <c r="E21" s="90">
        <v>4677.1699999999983</v>
      </c>
      <c r="F21" s="91">
        <v>-217579.4986695844</v>
      </c>
      <c r="G21" s="90">
        <v>1416003.15</v>
      </c>
      <c r="H21" s="91">
        <v>-1411325.98</v>
      </c>
      <c r="I21" s="21">
        <v>-0.9789559970101358</v>
      </c>
      <c r="J21" s="92">
        <v>-0.99669692118975861</v>
      </c>
      <c r="K21" s="93">
        <v>4677.1699999999983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81094.345522691001</v>
      </c>
      <c r="D22" s="90">
        <v>0</v>
      </c>
      <c r="E22" s="90">
        <v>0</v>
      </c>
      <c r="F22" s="91">
        <v>-81094.345522691001</v>
      </c>
      <c r="G22" s="90">
        <v>537548.11</v>
      </c>
      <c r="H22" s="91">
        <v>-537548.11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27574.148853232706</v>
      </c>
      <c r="D23" s="90">
        <v>-776.31999999999994</v>
      </c>
      <c r="E23" s="90">
        <v>-776.31999999999994</v>
      </c>
      <c r="F23" s="91">
        <v>-28350.468853232705</v>
      </c>
      <c r="G23" s="90">
        <v>224252.78999999998</v>
      </c>
      <c r="H23" s="91">
        <v>-225029.11</v>
      </c>
      <c r="I23" s="21">
        <v>-1.0281539061869895</v>
      </c>
      <c r="J23" s="92">
        <v>-1.0034618075431749</v>
      </c>
      <c r="K23" s="93">
        <v>-776.32000000000016</v>
      </c>
      <c r="L23" s="91">
        <v>2.2737367544323206E-13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29295</v>
      </c>
      <c r="D25" s="90">
        <v>29295</v>
      </c>
      <c r="E25" s="90">
        <v>29295</v>
      </c>
      <c r="F25" s="91">
        <v>0</v>
      </c>
      <c r="G25" s="90">
        <v>29295</v>
      </c>
      <c r="H25" s="91">
        <v>0</v>
      </c>
      <c r="I25" s="96"/>
      <c r="J25" s="97"/>
      <c r="K25" s="93">
        <v>29295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3066</v>
      </c>
      <c r="D26" s="90">
        <v>298</v>
      </c>
      <c r="E26" s="90">
        <v>298</v>
      </c>
      <c r="F26" s="91">
        <v>-2768</v>
      </c>
      <c r="G26" s="90">
        <v>18522</v>
      </c>
      <c r="H26" s="91">
        <v>-18224</v>
      </c>
      <c r="I26" s="96"/>
      <c r="J26" s="97"/>
      <c r="K26" s="93">
        <v>298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0.10465949820788531</v>
      </c>
      <c r="D27" s="86">
        <v>1.0172384365932752E-2</v>
      </c>
      <c r="E27" s="86">
        <v>1.0172384365932752E-2</v>
      </c>
      <c r="F27" s="100">
        <v>-9.4487113841952561E-2</v>
      </c>
      <c r="G27" s="86">
        <v>0.63225806451612898</v>
      </c>
      <c r="H27" s="100">
        <v>-0.62208568015019627</v>
      </c>
      <c r="I27" s="20">
        <v>-0.9028049575994781</v>
      </c>
      <c r="J27" s="86">
        <v>-0.98391102472735126</v>
      </c>
      <c r="K27" s="101">
        <v>1.0172384365932752E-2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4215.32</v>
      </c>
      <c r="D29" s="90">
        <v>577</v>
      </c>
      <c r="E29" s="90">
        <v>577</v>
      </c>
      <c r="F29" s="91">
        <v>-3638.3199999999997</v>
      </c>
      <c r="G29" s="90">
        <v>24356</v>
      </c>
      <c r="H29" s="91">
        <v>-23779</v>
      </c>
      <c r="I29" s="21"/>
      <c r="J29" s="92"/>
      <c r="K29" s="93">
        <v>577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1.3748597521200261</v>
      </c>
      <c r="D30" s="105">
        <v>1.936241610738255</v>
      </c>
      <c r="E30" s="105">
        <v>1.936241610738255</v>
      </c>
      <c r="F30" s="106">
        <v>0.56138185861822887</v>
      </c>
      <c r="G30" s="105">
        <v>1.3149767843645395</v>
      </c>
      <c r="H30" s="106">
        <v>0.6212648263737155</v>
      </c>
      <c r="I30" s="21"/>
      <c r="J30" s="92"/>
      <c r="K30" s="107">
        <v>1.936241610738255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72.49075951388923</v>
      </c>
      <c r="D32" s="105">
        <v>15.695201342281873</v>
      </c>
      <c r="E32" s="105">
        <v>15.695201342281873</v>
      </c>
      <c r="F32" s="106">
        <v>-56.795558171607354</v>
      </c>
      <c r="G32" s="105">
        <v>76.449797538062839</v>
      </c>
      <c r="H32" s="106">
        <v>-60.754596195780962</v>
      </c>
      <c r="I32" s="21">
        <v>-0.78348686856736993</v>
      </c>
      <c r="J32" s="92">
        <v>-0.79469924253929458</v>
      </c>
      <c r="K32" s="107">
        <v>15.695201342281873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7.5868465154321347</v>
      </c>
      <c r="D33" s="108">
        <v>0.15965762075439488</v>
      </c>
      <c r="E33" s="108">
        <v>0.15965762075439488</v>
      </c>
      <c r="F33" s="109">
        <v>-7.42718889467774</v>
      </c>
      <c r="G33" s="108">
        <v>48.336001024065538</v>
      </c>
      <c r="H33" s="109">
        <v>-48.176343403311144</v>
      </c>
      <c r="I33" s="20">
        <v>-0.9789559970101358</v>
      </c>
      <c r="J33" s="86">
        <v>-0.99669692118975861</v>
      </c>
      <c r="K33" s="110">
        <v>0.15965762075439488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107.93384313291196</v>
      </c>
      <c r="D34" s="113">
        <v>13.090100671140934</v>
      </c>
      <c r="E34" s="113">
        <v>13.090100671140934</v>
      </c>
      <c r="F34" s="119">
        <v>-94.843742461771029</v>
      </c>
      <c r="G34" s="113">
        <v>117.57931378900766</v>
      </c>
      <c r="H34" s="119">
        <v>-104.48921311786673</v>
      </c>
      <c r="I34" s="25">
        <v>-0.87872107310196013</v>
      </c>
      <c r="J34" s="120">
        <v>-0.88867003685162937</v>
      </c>
      <c r="K34" s="115">
        <v>13.090100671140934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398858.33921049378</v>
      </c>
      <c r="D35" s="84">
        <v>197280.44</v>
      </c>
      <c r="E35" s="84">
        <v>197280.44</v>
      </c>
      <c r="F35" s="118">
        <v>-201577.89921049378</v>
      </c>
      <c r="G35" s="84">
        <v>2205664.44</v>
      </c>
      <c r="H35" s="118">
        <v>-2008384</v>
      </c>
      <c r="I35" s="20">
        <v>-0.50538719990034586</v>
      </c>
      <c r="J35" s="86">
        <v>-0.91055736474583593</v>
      </c>
      <c r="K35" s="87">
        <v>197280.43999999997</v>
      </c>
      <c r="L35" s="118">
        <v>2.1827872842550278E-11</v>
      </c>
      <c r="M35" s="142" t="s">
        <v>181</v>
      </c>
      <c r="N35" s="143"/>
    </row>
    <row r="36" spans="1:14" s="70" customFormat="1" ht="15" customHeight="1" thickBot="1" x14ac:dyDescent="0.3">
      <c r="A36" s="88"/>
      <c r="B36" s="89" t="s">
        <v>5</v>
      </c>
      <c r="C36" s="90">
        <v>245728.67624911986</v>
      </c>
      <c r="D36" s="90">
        <v>109810.40000000001</v>
      </c>
      <c r="E36" s="90">
        <v>109810.40000000001</v>
      </c>
      <c r="F36" s="91">
        <v>-135918.27624911984</v>
      </c>
      <c r="G36" s="90">
        <v>1341611.05</v>
      </c>
      <c r="H36" s="91">
        <v>-1231800.6500000001</v>
      </c>
      <c r="I36" s="21">
        <v>-0.55312338113654191</v>
      </c>
      <c r="J36" s="92">
        <v>-0.91815034618267344</v>
      </c>
      <c r="K36" s="93">
        <v>109810.40000000001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110205.5481546129</v>
      </c>
      <c r="D37" s="90">
        <v>63960.320000000022</v>
      </c>
      <c r="E37" s="90">
        <v>63960.320000000022</v>
      </c>
      <c r="F37" s="91">
        <v>-46245.22815461288</v>
      </c>
      <c r="G37" s="90">
        <v>573089.85</v>
      </c>
      <c r="H37" s="91">
        <v>-509129.52999999997</v>
      </c>
      <c r="I37" s="21">
        <v>-0.41962704173235565</v>
      </c>
      <c r="J37" s="92">
        <v>-0.88839390542338159</v>
      </c>
      <c r="K37" s="93">
        <v>63960.32</v>
      </c>
      <c r="L37" s="91">
        <v>2.1827872842550278E-11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42924.114806761056</v>
      </c>
      <c r="D38" s="90">
        <v>23509.719999999987</v>
      </c>
      <c r="E38" s="90">
        <v>23509.719999999987</v>
      </c>
      <c r="F38" s="91">
        <v>-19414.394806761069</v>
      </c>
      <c r="G38" s="90">
        <v>290963.54000000004</v>
      </c>
      <c r="H38" s="91">
        <v>-267453.82000000007</v>
      </c>
      <c r="I38" s="21">
        <v>-0.45229575249628851</v>
      </c>
      <c r="J38" s="92">
        <v>-0.91920046064878103</v>
      </c>
      <c r="K38" s="93">
        <v>23509.719999999987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26460</v>
      </c>
      <c r="D40" s="90">
        <v>26460</v>
      </c>
      <c r="E40" s="90">
        <v>26460</v>
      </c>
      <c r="F40" s="91">
        <v>0</v>
      </c>
      <c r="G40" s="90">
        <v>27405</v>
      </c>
      <c r="H40" s="91">
        <v>-945</v>
      </c>
      <c r="I40" s="96"/>
      <c r="J40" s="97"/>
      <c r="K40" s="93">
        <v>26460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3506</v>
      </c>
      <c r="D41" s="90">
        <v>1681</v>
      </c>
      <c r="E41" s="90">
        <v>1681</v>
      </c>
      <c r="F41" s="91">
        <v>-1825</v>
      </c>
      <c r="G41" s="90">
        <v>17480</v>
      </c>
      <c r="H41" s="91">
        <v>-15799</v>
      </c>
      <c r="I41" s="96"/>
      <c r="J41" s="97"/>
      <c r="K41" s="93">
        <v>1681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0.1325018896447468</v>
      </c>
      <c r="D42" s="86">
        <v>6.3529856386999248E-2</v>
      </c>
      <c r="E42" s="86">
        <v>6.3529856386999248E-2</v>
      </c>
      <c r="F42" s="100">
        <v>-6.8972033257747548E-2</v>
      </c>
      <c r="G42" s="86">
        <v>0.63783981025360337</v>
      </c>
      <c r="H42" s="100">
        <v>-0.57430995386660411</v>
      </c>
      <c r="I42" s="20">
        <v>-0.52053622361665708</v>
      </c>
      <c r="J42" s="86">
        <v>-0.90039841451454727</v>
      </c>
      <c r="K42" s="101">
        <v>6.3529856386999248E-2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4820.6200000000008</v>
      </c>
      <c r="D44" s="90">
        <v>2316</v>
      </c>
      <c r="E44" s="90">
        <v>2316</v>
      </c>
      <c r="F44" s="91">
        <v>-2504.6200000000008</v>
      </c>
      <c r="G44" s="90">
        <v>22668</v>
      </c>
      <c r="H44" s="91">
        <v>-20352</v>
      </c>
      <c r="I44" s="21"/>
      <c r="J44" s="92"/>
      <c r="K44" s="93">
        <v>2316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1.374962920707359</v>
      </c>
      <c r="D45" s="105">
        <v>1.3777513384889946</v>
      </c>
      <c r="E45" s="105">
        <v>1.3777513384889946</v>
      </c>
      <c r="F45" s="106">
        <v>2.7884177816355216E-3</v>
      </c>
      <c r="G45" s="105">
        <v>1.2967963386727688</v>
      </c>
      <c r="H45" s="106">
        <v>8.0954999816225781E-2</v>
      </c>
      <c r="I45" s="21"/>
      <c r="J45" s="92"/>
      <c r="K45" s="107">
        <v>1.3777513384889946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70.088042284403841</v>
      </c>
      <c r="D47" s="105">
        <v>65.324449732302213</v>
      </c>
      <c r="E47" s="105">
        <v>65.324449732302213</v>
      </c>
      <c r="F47" s="106">
        <v>-4.7635925521016276</v>
      </c>
      <c r="G47" s="105">
        <v>76.751204233409609</v>
      </c>
      <c r="H47" s="106">
        <v>-11.426754501107396</v>
      </c>
      <c r="I47" s="21">
        <v>-6.7965838349027918E-2</v>
      </c>
      <c r="J47" s="92">
        <v>-0.14888045881804368</v>
      </c>
      <c r="K47" s="107">
        <v>65.324449732302213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9.2867980441844242</v>
      </c>
      <c r="D48" s="108">
        <v>4.15005291005291</v>
      </c>
      <c r="E48" s="108">
        <v>4.15005291005291</v>
      </c>
      <c r="F48" s="109">
        <v>-5.1367451341315142</v>
      </c>
      <c r="G48" s="108">
        <v>48.954973544973548</v>
      </c>
      <c r="H48" s="109">
        <v>-44.804920634920634</v>
      </c>
      <c r="I48" s="20">
        <v>-0.55312338113654202</v>
      </c>
      <c r="J48" s="86">
        <v>-0.91522714426062612</v>
      </c>
      <c r="K48" s="110">
        <v>4.15005291005291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113.76450063048881</v>
      </c>
      <c r="D49" s="113">
        <v>117.3589767995241</v>
      </c>
      <c r="E49" s="113">
        <v>117.3589767995241</v>
      </c>
      <c r="F49" s="119">
        <v>3.5944761690352891</v>
      </c>
      <c r="G49" s="113">
        <v>126.182176201373</v>
      </c>
      <c r="H49" s="119">
        <v>-8.8231994018488962</v>
      </c>
      <c r="I49" s="25">
        <v>3.1595762730153298E-2</v>
      </c>
      <c r="J49" s="120">
        <v>-6.9924292538496302E-2</v>
      </c>
      <c r="K49" s="115">
        <v>117.35897679952407</v>
      </c>
      <c r="L49" s="119">
        <v>2.8421709430404007E-14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595918.57395533775</v>
      </c>
      <c r="D50" s="84">
        <v>16551.629999999997</v>
      </c>
      <c r="E50" s="84">
        <v>16551.63</v>
      </c>
      <c r="F50" s="118">
        <v>-579366.94395533786</v>
      </c>
      <c r="G50" s="84">
        <v>1050458.45</v>
      </c>
      <c r="H50" s="118">
        <v>-1033906.82</v>
      </c>
      <c r="I50" s="20">
        <v>-0.97222501408180562</v>
      </c>
      <c r="J50" s="86">
        <v>-0.98424342247901375</v>
      </c>
      <c r="K50" s="87">
        <v>16551.63</v>
      </c>
      <c r="L50" s="118">
        <v>0</v>
      </c>
      <c r="M50" s="142" t="s">
        <v>182</v>
      </c>
      <c r="N50" s="143"/>
    </row>
    <row r="51" spans="1:14" s="70" customFormat="1" ht="15" customHeight="1" thickBot="1" x14ac:dyDescent="0.3">
      <c r="A51" s="88"/>
      <c r="B51" s="89" t="s">
        <v>5</v>
      </c>
      <c r="C51" s="90">
        <v>374598.27940170723</v>
      </c>
      <c r="D51" s="90">
        <v>11737.99</v>
      </c>
      <c r="E51" s="90">
        <v>11737.99</v>
      </c>
      <c r="F51" s="91">
        <v>-362860.28940170724</v>
      </c>
      <c r="G51" s="90">
        <v>372023.98</v>
      </c>
      <c r="H51" s="91">
        <v>-360285.99</v>
      </c>
      <c r="I51" s="21">
        <v>-0.96866512569479113</v>
      </c>
      <c r="J51" s="92">
        <v>-0.96844829733825222</v>
      </c>
      <c r="K51" s="93">
        <v>11737.99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160348.55574235698</v>
      </c>
      <c r="D52" s="90">
        <v>0</v>
      </c>
      <c r="E52" s="90">
        <v>0</v>
      </c>
      <c r="F52" s="91">
        <v>-160348.55574235698</v>
      </c>
      <c r="G52" s="90">
        <v>200738.69</v>
      </c>
      <c r="H52" s="91">
        <v>-200738.69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60971.738811273637</v>
      </c>
      <c r="D53" s="90">
        <v>4813.6399999999994</v>
      </c>
      <c r="E53" s="90">
        <v>4813.6399999999994</v>
      </c>
      <c r="F53" s="91">
        <v>-56158.098811273638</v>
      </c>
      <c r="G53" s="90">
        <v>477695.78000000009</v>
      </c>
      <c r="H53" s="91">
        <v>-472882.14000000007</v>
      </c>
      <c r="I53" s="21">
        <v>-0.9210512920600854</v>
      </c>
      <c r="J53" s="92">
        <v>-0.9899232101233969</v>
      </c>
      <c r="K53" s="93">
        <v>4813.6399999999994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29295</v>
      </c>
      <c r="D55" s="90">
        <v>29295</v>
      </c>
      <c r="E55" s="90">
        <v>29295</v>
      </c>
      <c r="F55" s="91">
        <v>0</v>
      </c>
      <c r="G55" s="90">
        <v>29295</v>
      </c>
      <c r="H55" s="91">
        <v>0</v>
      </c>
      <c r="I55" s="96"/>
      <c r="J55" s="97"/>
      <c r="K55" s="93">
        <v>29295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4357</v>
      </c>
      <c r="D56" s="90">
        <v>322</v>
      </c>
      <c r="E56" s="90">
        <v>322</v>
      </c>
      <c r="F56" s="91">
        <v>-4035</v>
      </c>
      <c r="G56" s="90">
        <v>5314</v>
      </c>
      <c r="H56" s="91">
        <v>-4992</v>
      </c>
      <c r="I56" s="96"/>
      <c r="J56" s="97"/>
      <c r="K56" s="93">
        <v>322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0.14872845195425841</v>
      </c>
      <c r="D57" s="86">
        <v>1.099163679808841E-2</v>
      </c>
      <c r="E57" s="86">
        <v>1.099163679808841E-2</v>
      </c>
      <c r="F57" s="100">
        <v>-0.13773681515617001</v>
      </c>
      <c r="G57" s="86">
        <v>0.18139614268646526</v>
      </c>
      <c r="H57" s="100">
        <v>-0.17040450588837686</v>
      </c>
      <c r="I57" s="20">
        <v>-0.9260959375717237</v>
      </c>
      <c r="J57" s="86">
        <v>-0.93940534437335343</v>
      </c>
      <c r="K57" s="101">
        <v>1.099163679808841E-2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5720.7300000000005</v>
      </c>
      <c r="D59" s="90">
        <v>622</v>
      </c>
      <c r="E59" s="90">
        <v>622</v>
      </c>
      <c r="F59" s="91">
        <v>-5098.7300000000005</v>
      </c>
      <c r="G59" s="90">
        <v>6951</v>
      </c>
      <c r="H59" s="91">
        <v>-6329</v>
      </c>
      <c r="I59" s="21"/>
      <c r="J59" s="92"/>
      <c r="K59" s="93">
        <v>622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1.3129974753270599</v>
      </c>
      <c r="D60" s="105">
        <v>1.9316770186335404</v>
      </c>
      <c r="E60" s="105">
        <v>1.9316770186335404</v>
      </c>
      <c r="F60" s="106">
        <v>0.61867954330648045</v>
      </c>
      <c r="G60" s="105">
        <v>1.3080541964621755</v>
      </c>
      <c r="H60" s="106">
        <v>0.62362282217136489</v>
      </c>
      <c r="I60" s="21"/>
      <c r="J60" s="92"/>
      <c r="K60" s="107">
        <v>1.9316770186335404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85.976194492014514</v>
      </c>
      <c r="D62" s="105">
        <v>36.453385093167704</v>
      </c>
      <c r="E62" s="105">
        <v>36.453385093167704</v>
      </c>
      <c r="F62" s="106">
        <v>-49.52280939884681</v>
      </c>
      <c r="G62" s="105">
        <v>70.00827625141136</v>
      </c>
      <c r="H62" s="106">
        <v>-33.554891158243656</v>
      </c>
      <c r="I62" s="21">
        <v>-0.57600606413728284</v>
      </c>
      <c r="J62" s="92">
        <v>-0.4792989194269327</v>
      </c>
      <c r="K62" s="107">
        <v>36.453385093167704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12.787106311715556</v>
      </c>
      <c r="D63" s="108">
        <v>0.40068236900494963</v>
      </c>
      <c r="E63" s="108">
        <v>0.40068236900494963</v>
      </c>
      <c r="F63" s="109">
        <v>-12.386423942710607</v>
      </c>
      <c r="G63" s="108">
        <v>12.699231268134493</v>
      </c>
      <c r="H63" s="109">
        <v>-12.298548899129544</v>
      </c>
      <c r="I63" s="20">
        <v>-0.96866512569479113</v>
      </c>
      <c r="J63" s="86">
        <v>-0.96844829733825222</v>
      </c>
      <c r="K63" s="110">
        <v>0.40068236900494963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136.77268165144315</v>
      </c>
      <c r="D64" s="113">
        <v>51.402577639751541</v>
      </c>
      <c r="E64" s="113">
        <v>51.402577639751556</v>
      </c>
      <c r="F64" s="119">
        <v>-85.370104011691595</v>
      </c>
      <c r="G64" s="113">
        <v>197.67754045916448</v>
      </c>
      <c r="H64" s="119">
        <v>-146.27496281941291</v>
      </c>
      <c r="I64" s="25">
        <v>-0.62417511290194705</v>
      </c>
      <c r="J64" s="120">
        <v>-0.73996753743316579</v>
      </c>
      <c r="K64" s="115">
        <v>51.402577639751556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828970.93132639944</v>
      </c>
      <c r="D65" s="84">
        <v>143315.84</v>
      </c>
      <c r="E65" s="84">
        <v>143315.83999999997</v>
      </c>
      <c r="F65" s="118">
        <v>-685655.09132639959</v>
      </c>
      <c r="G65" s="84">
        <v>133475.01</v>
      </c>
      <c r="H65" s="118">
        <v>9840.8299999999581</v>
      </c>
      <c r="I65" s="20">
        <v>-0.82711596440337576</v>
      </c>
      <c r="J65" s="86">
        <v>7.3727883594089771E-2</v>
      </c>
      <c r="K65" s="87">
        <v>143315.84</v>
      </c>
      <c r="L65" s="118">
        <v>-1.6370904631912708E-11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531505.60631799512</v>
      </c>
      <c r="D66" s="90">
        <v>78073.22</v>
      </c>
      <c r="E66" s="90">
        <v>78073.22</v>
      </c>
      <c r="F66" s="91">
        <v>-453432.38631799514</v>
      </c>
      <c r="G66" s="90">
        <v>8428.33</v>
      </c>
      <c r="H66" s="91">
        <v>69644.89</v>
      </c>
      <c r="I66" s="21">
        <v>-0.85310931987932881</v>
      </c>
      <c r="J66" s="92">
        <v>8.2631897422146494</v>
      </c>
      <c r="K66" s="93">
        <v>78073.220000000016</v>
      </c>
      <c r="L66" s="91">
        <v>-1.4551915228366852E-11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221286.4482501231</v>
      </c>
      <c r="D67" s="90">
        <v>49958.910000000011</v>
      </c>
      <c r="E67" s="90">
        <v>49958.910000000011</v>
      </c>
      <c r="F67" s="91">
        <v>-171327.53825012309</v>
      </c>
      <c r="G67" s="90">
        <v>137.76000000000002</v>
      </c>
      <c r="H67" s="91">
        <v>49821.150000000009</v>
      </c>
      <c r="I67" s="21">
        <v>-0.77423420912097263</v>
      </c>
      <c r="J67" s="92">
        <v>361.65178571428572</v>
      </c>
      <c r="K67" s="93">
        <v>49958.910000000011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76178.876758281287</v>
      </c>
      <c r="D68" s="90">
        <v>15283.71</v>
      </c>
      <c r="E68" s="90">
        <v>15283.71</v>
      </c>
      <c r="F68" s="91">
        <v>-60895.166758281288</v>
      </c>
      <c r="G68" s="90">
        <v>124908.92</v>
      </c>
      <c r="H68" s="91">
        <v>-109625.20999999999</v>
      </c>
      <c r="I68" s="21">
        <v>-0.79937076194368362</v>
      </c>
      <c r="J68" s="92">
        <v>-0.87764116445807072</v>
      </c>
      <c r="K68" s="93">
        <v>15283.710000000001</v>
      </c>
      <c r="L68" s="91">
        <v>-1.8189894035458565E-12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28350</v>
      </c>
      <c r="D70" s="90">
        <v>28350</v>
      </c>
      <c r="E70" s="90">
        <v>28350</v>
      </c>
      <c r="F70" s="91">
        <v>0</v>
      </c>
      <c r="G70" s="90">
        <v>28350</v>
      </c>
      <c r="H70" s="91">
        <v>0</v>
      </c>
      <c r="I70" s="96"/>
      <c r="J70" s="97"/>
      <c r="K70" s="93">
        <v>28350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7492</v>
      </c>
      <c r="D71" s="90">
        <v>1357</v>
      </c>
      <c r="E71" s="90">
        <v>1357</v>
      </c>
      <c r="F71" s="91">
        <v>-6135</v>
      </c>
      <c r="G71" s="90">
        <v>248</v>
      </c>
      <c r="H71" s="91">
        <v>1109</v>
      </c>
      <c r="I71" s="96"/>
      <c r="J71" s="97"/>
      <c r="K71" s="93">
        <v>1357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0.26426807760141091</v>
      </c>
      <c r="D72" s="86">
        <v>4.7865961199294531E-2</v>
      </c>
      <c r="E72" s="86">
        <v>4.7865961199294531E-2</v>
      </c>
      <c r="F72" s="100">
        <v>-0.21640211640211637</v>
      </c>
      <c r="G72" s="86">
        <v>8.7477954144620819E-3</v>
      </c>
      <c r="H72" s="100">
        <v>3.9118165784832445E-2</v>
      </c>
      <c r="I72" s="20">
        <v>-0.81887346502936464</v>
      </c>
      <c r="J72" s="86">
        <v>4.4717741935483861</v>
      </c>
      <c r="K72" s="101">
        <v>4.7865961199294531E-2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10377.969999999999</v>
      </c>
      <c r="D74" s="90">
        <v>1738</v>
      </c>
      <c r="E74" s="90">
        <v>1738</v>
      </c>
      <c r="F74" s="91">
        <v>-8639.9699999999993</v>
      </c>
      <c r="G74" s="90">
        <v>492</v>
      </c>
      <c r="H74" s="91">
        <v>1246</v>
      </c>
      <c r="I74" s="21"/>
      <c r="J74" s="92"/>
      <c r="K74" s="93">
        <v>1738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1.3852068873465029</v>
      </c>
      <c r="D75" s="105">
        <v>1.2807663964627856</v>
      </c>
      <c r="E75" s="105">
        <v>1.2807663964627856</v>
      </c>
      <c r="F75" s="106">
        <v>-0.10444049088371732</v>
      </c>
      <c r="G75" s="105">
        <v>1.9838709677419355</v>
      </c>
      <c r="H75" s="106">
        <v>-0.70310457127914994</v>
      </c>
      <c r="I75" s="21"/>
      <c r="J75" s="92"/>
      <c r="K75" s="107">
        <v>1.2807663964627856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70.943086801654445</v>
      </c>
      <c r="D77" s="105">
        <v>57.533691967575535</v>
      </c>
      <c r="E77" s="105">
        <v>57.533691967575535</v>
      </c>
      <c r="F77" s="106">
        <v>-13.40939483407891</v>
      </c>
      <c r="G77" s="105">
        <v>33.985201612903225</v>
      </c>
      <c r="H77" s="106">
        <v>23.54849035467231</v>
      </c>
      <c r="I77" s="21">
        <v>-0.18901623031387738</v>
      </c>
      <c r="J77" s="92">
        <v>0.692904241760673</v>
      </c>
      <c r="K77" s="107">
        <v>57.533691967575542</v>
      </c>
      <c r="L77" s="106">
        <v>-7.1054273576010019E-15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18.74799316818325</v>
      </c>
      <c r="D78" s="108">
        <v>2.7539054673721339</v>
      </c>
      <c r="E78" s="108">
        <v>2.7539054673721339</v>
      </c>
      <c r="F78" s="109">
        <v>-15.994087700811116</v>
      </c>
      <c r="G78" s="108">
        <v>0.29729559082892415</v>
      </c>
      <c r="H78" s="109">
        <v>2.4566098765432098</v>
      </c>
      <c r="I78" s="20">
        <v>-0.85310931987932881</v>
      </c>
      <c r="J78" s="86">
        <v>8.2631897422146494</v>
      </c>
      <c r="K78" s="110">
        <v>2.7539054673721344</v>
      </c>
      <c r="L78" s="109">
        <v>-4.4408920985006262E-16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110.64748149044307</v>
      </c>
      <c r="D79" s="113">
        <v>105.61226234340457</v>
      </c>
      <c r="E79" s="113">
        <v>105.61226234340454</v>
      </c>
      <c r="F79" s="119">
        <v>-5.0352191470385321</v>
      </c>
      <c r="G79" s="113">
        <v>538.20568548387098</v>
      </c>
      <c r="H79" s="119">
        <v>-432.59342314046643</v>
      </c>
      <c r="I79" s="25">
        <v>-4.5506857266095491E-2</v>
      </c>
      <c r="J79" s="120">
        <v>-0.80376970145074855</v>
      </c>
      <c r="K79" s="115">
        <v>105.61226234340457</v>
      </c>
      <c r="L79" s="119">
        <v>-2.8421709430404007E-14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1009011.7417210506</v>
      </c>
      <c r="D80" s="84">
        <v>40968.909999999989</v>
      </c>
      <c r="E80" s="84">
        <v>40968.909999999982</v>
      </c>
      <c r="F80" s="118">
        <v>-968042.83172105055</v>
      </c>
      <c r="G80" s="84">
        <v>249274.47999999998</v>
      </c>
      <c r="H80" s="118">
        <v>-208305.57</v>
      </c>
      <c r="I80" s="20">
        <v>-0.95939699380492827</v>
      </c>
      <c r="J80" s="86">
        <v>-0.83564739559380496</v>
      </c>
      <c r="K80" s="87">
        <v>40968.909999999989</v>
      </c>
      <c r="L80" s="118">
        <v>-6.3664629124104977E-12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651808.82231692248</v>
      </c>
      <c r="D81" s="90">
        <v>31139.529999999992</v>
      </c>
      <c r="E81" s="90">
        <v>31139.529999999992</v>
      </c>
      <c r="F81" s="91">
        <v>-620669.29231692245</v>
      </c>
      <c r="G81" s="90">
        <v>123745.21999999999</v>
      </c>
      <c r="H81" s="91">
        <v>-92605.69</v>
      </c>
      <c r="I81" s="21">
        <v>-0.9522259764921388</v>
      </c>
      <c r="J81" s="92">
        <v>-0.74835771434242071</v>
      </c>
      <c r="K81" s="93">
        <v>31139.53</v>
      </c>
      <c r="L81" s="91">
        <v>-7.2759576141834259E-12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248189.87233277698</v>
      </c>
      <c r="D82" s="90">
        <v>7343.1799999999994</v>
      </c>
      <c r="E82" s="90">
        <v>7343.1799999999994</v>
      </c>
      <c r="F82" s="91">
        <v>-240846.69233277699</v>
      </c>
      <c r="G82" s="90">
        <v>34033.920000000006</v>
      </c>
      <c r="H82" s="91">
        <v>-26690.740000000005</v>
      </c>
      <c r="I82" s="21">
        <v>-0.97041305541205103</v>
      </c>
      <c r="J82" s="92">
        <v>-0.78423937060438531</v>
      </c>
      <c r="K82" s="93">
        <v>7343.1799999999994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109013.04707135112</v>
      </c>
      <c r="D83" s="90">
        <v>2486.2000000000003</v>
      </c>
      <c r="E83" s="90">
        <v>2486.2000000000003</v>
      </c>
      <c r="F83" s="91">
        <v>-106526.84707135112</v>
      </c>
      <c r="G83" s="90">
        <v>91495.34</v>
      </c>
      <c r="H83" s="91">
        <v>-89009.14</v>
      </c>
      <c r="I83" s="21">
        <v>-0.97719355557163046</v>
      </c>
      <c r="J83" s="92">
        <v>-0.97282703140946847</v>
      </c>
      <c r="K83" s="93">
        <v>2486.1999999999994</v>
      </c>
      <c r="L83" s="91">
        <v>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29295</v>
      </c>
      <c r="D85" s="90">
        <v>29295</v>
      </c>
      <c r="E85" s="90">
        <v>29295</v>
      </c>
      <c r="F85" s="91">
        <v>0</v>
      </c>
      <c r="G85" s="90">
        <v>29295</v>
      </c>
      <c r="H85" s="91">
        <v>0</v>
      </c>
      <c r="I85" s="96"/>
      <c r="J85" s="97"/>
      <c r="K85" s="93">
        <v>29295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8591</v>
      </c>
      <c r="D86" s="90">
        <v>693</v>
      </c>
      <c r="E86" s="90">
        <v>693</v>
      </c>
      <c r="F86" s="91">
        <v>-7898</v>
      </c>
      <c r="G86" s="90">
        <v>2067</v>
      </c>
      <c r="H86" s="91">
        <v>-1374</v>
      </c>
      <c r="I86" s="96"/>
      <c r="J86" s="97"/>
      <c r="K86" s="93">
        <v>693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0.29325823519371907</v>
      </c>
      <c r="D87" s="86">
        <v>2.3655913978494623E-2</v>
      </c>
      <c r="E87" s="86">
        <v>2.3655913978494623E-2</v>
      </c>
      <c r="F87" s="100">
        <v>-0.26960232121522443</v>
      </c>
      <c r="G87" s="86">
        <v>7.0558115719406039E-2</v>
      </c>
      <c r="H87" s="100">
        <v>-4.690220174091142E-2</v>
      </c>
      <c r="I87" s="20">
        <v>-0.91933418693982072</v>
      </c>
      <c r="J87" s="86">
        <v>-0.66473149492017414</v>
      </c>
      <c r="K87" s="101">
        <v>2.3655913978494623E-2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11512.83</v>
      </c>
      <c r="D89" s="90">
        <v>1074</v>
      </c>
      <c r="E89" s="90">
        <v>1074</v>
      </c>
      <c r="F89" s="91">
        <v>-10438.83</v>
      </c>
      <c r="G89" s="90">
        <v>2932</v>
      </c>
      <c r="H89" s="91">
        <v>-1858</v>
      </c>
      <c r="I89" s="21"/>
      <c r="J89" s="92"/>
      <c r="K89" s="93">
        <v>1074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1.3401035967873356</v>
      </c>
      <c r="D90" s="105">
        <v>1.5497835497835497</v>
      </c>
      <c r="E90" s="105">
        <v>1.5497835497835497</v>
      </c>
      <c r="F90" s="106">
        <v>0.20967995299621411</v>
      </c>
      <c r="G90" s="105">
        <v>1.4184808901790034</v>
      </c>
      <c r="H90" s="106">
        <v>0.13130265960454635</v>
      </c>
      <c r="I90" s="21"/>
      <c r="J90" s="92"/>
      <c r="K90" s="107">
        <v>1.5497835497835497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75.871123538228673</v>
      </c>
      <c r="D92" s="105">
        <v>44.934386724386712</v>
      </c>
      <c r="E92" s="105">
        <v>44.934386724386712</v>
      </c>
      <c r="F92" s="106">
        <v>-30.936736813841961</v>
      </c>
      <c r="G92" s="105">
        <v>59.86706337687469</v>
      </c>
      <c r="H92" s="106">
        <v>-14.932676652487977</v>
      </c>
      <c r="I92" s="21">
        <v>-0.40775377206921248</v>
      </c>
      <c r="J92" s="92">
        <v>-0.24943058520315087</v>
      </c>
      <c r="K92" s="107">
        <v>44.934386724386719</v>
      </c>
      <c r="L92" s="106">
        <v>-7.1054273576010019E-15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22.249831790985578</v>
      </c>
      <c r="D93" s="108">
        <v>1.0629639870285028</v>
      </c>
      <c r="E93" s="108">
        <v>1.0629639870285028</v>
      </c>
      <c r="F93" s="109">
        <v>-21.186867803957075</v>
      </c>
      <c r="G93" s="108">
        <v>4.22410718552654</v>
      </c>
      <c r="H93" s="109">
        <v>-3.1611431984980372</v>
      </c>
      <c r="I93" s="20">
        <v>-0.9522259764921388</v>
      </c>
      <c r="J93" s="86">
        <v>-0.74835771434242071</v>
      </c>
      <c r="K93" s="110">
        <v>1.062963987028503</v>
      </c>
      <c r="L93" s="109">
        <v>-2.2204460492503131E-16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117.44985935526138</v>
      </c>
      <c r="D94" s="113">
        <v>59.118196248196234</v>
      </c>
      <c r="E94" s="113">
        <v>59.11819624819622</v>
      </c>
      <c r="F94" s="119">
        <v>-58.331663107065161</v>
      </c>
      <c r="G94" s="113">
        <v>120.5972327044025</v>
      </c>
      <c r="H94" s="119">
        <v>-61.479036456206281</v>
      </c>
      <c r="I94" s="25">
        <v>-0.4966516216134752</v>
      </c>
      <c r="J94" s="120">
        <v>-0.50978811932524493</v>
      </c>
      <c r="K94" s="115">
        <v>59.118196248196234</v>
      </c>
      <c r="L94" s="119">
        <v>-1.4210854715202004E-14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1242962.8446773053</v>
      </c>
      <c r="D95" s="84">
        <v>395896.54</v>
      </c>
      <c r="E95" s="84">
        <v>395896.54</v>
      </c>
      <c r="F95" s="118">
        <v>-847066.30467730528</v>
      </c>
      <c r="G95" s="84">
        <v>417793.58</v>
      </c>
      <c r="H95" s="118">
        <v>-21897.040000000037</v>
      </c>
      <c r="I95" s="20">
        <v>-0.68148964251398714</v>
      </c>
      <c r="J95" s="86">
        <v>-5.2411145235884304E-2</v>
      </c>
      <c r="K95" s="87">
        <v>395896.54000000004</v>
      </c>
      <c r="L95" s="118">
        <v>-7.2759576141834259E-12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818572.52474205371</v>
      </c>
      <c r="D96" s="90">
        <v>237952.83999999997</v>
      </c>
      <c r="E96" s="90">
        <v>237952.83999999997</v>
      </c>
      <c r="F96" s="91">
        <v>-580619.68474205374</v>
      </c>
      <c r="G96" s="90">
        <v>257701.71</v>
      </c>
      <c r="H96" s="91">
        <v>-19748.870000000024</v>
      </c>
      <c r="I96" s="21">
        <v>-0.70930756553918917</v>
      </c>
      <c r="J96" s="92">
        <v>-7.663460983631043E-2</v>
      </c>
      <c r="K96" s="93">
        <v>237952.84</v>
      </c>
      <c r="L96" s="91">
        <v>-2.9103830456733704E-11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293220.83368361503</v>
      </c>
      <c r="D97" s="90">
        <v>108429.88</v>
      </c>
      <c r="E97" s="90">
        <v>108429.88</v>
      </c>
      <c r="F97" s="91">
        <v>-184790.95368361502</v>
      </c>
      <c r="G97" s="90">
        <v>90034.48</v>
      </c>
      <c r="H97" s="91">
        <v>18395.400000000009</v>
      </c>
      <c r="I97" s="21">
        <v>-0.63021085972016666</v>
      </c>
      <c r="J97" s="92">
        <v>0.20431505796445992</v>
      </c>
      <c r="K97" s="93">
        <v>108429.87999999999</v>
      </c>
      <c r="L97" s="91">
        <v>1.4551915228366852E-11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131169.48625163652</v>
      </c>
      <c r="D98" s="90">
        <v>49513.820000000007</v>
      </c>
      <c r="E98" s="90">
        <v>49513.820000000007</v>
      </c>
      <c r="F98" s="91">
        <v>-81655.666251636518</v>
      </c>
      <c r="G98" s="90">
        <v>70057.39</v>
      </c>
      <c r="H98" s="91">
        <v>-20543.569999999992</v>
      </c>
      <c r="I98" s="21">
        <v>-0.62252028718773567</v>
      </c>
      <c r="J98" s="92">
        <v>-0.29323915721096649</v>
      </c>
      <c r="K98" s="93">
        <v>49513.82</v>
      </c>
      <c r="L98" s="91">
        <v>7.2759576141834259E-12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28350</v>
      </c>
      <c r="D100" s="90">
        <v>28350</v>
      </c>
      <c r="E100" s="90">
        <v>28350</v>
      </c>
      <c r="F100" s="91">
        <v>0</v>
      </c>
      <c r="G100" s="90">
        <v>28350</v>
      </c>
      <c r="H100" s="91">
        <v>0</v>
      </c>
      <c r="I100" s="96"/>
      <c r="J100" s="97"/>
      <c r="K100" s="93">
        <v>28350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9230</v>
      </c>
      <c r="D101" s="90">
        <v>4481</v>
      </c>
      <c r="E101" s="90">
        <v>4481</v>
      </c>
      <c r="F101" s="91">
        <v>-4749</v>
      </c>
      <c r="G101" s="90">
        <v>4200</v>
      </c>
      <c r="H101" s="91">
        <v>281</v>
      </c>
      <c r="I101" s="96"/>
      <c r="J101" s="97"/>
      <c r="K101" s="93">
        <v>4481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0.32557319223985892</v>
      </c>
      <c r="D102" s="86">
        <v>0.15805996472663139</v>
      </c>
      <c r="E102" s="86">
        <v>0.15805996472663139</v>
      </c>
      <c r="F102" s="100">
        <v>-0.16751322751322753</v>
      </c>
      <c r="G102" s="86">
        <v>0.14814814814814814</v>
      </c>
      <c r="H102" s="100">
        <v>9.9118165784832513E-3</v>
      </c>
      <c r="I102" s="20">
        <v>-0.51451787648970748</v>
      </c>
      <c r="J102" s="86">
        <v>6.6904761904762022E-2</v>
      </c>
      <c r="K102" s="101">
        <v>0.15805996472663139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12189.44</v>
      </c>
      <c r="D104" s="90">
        <v>6236</v>
      </c>
      <c r="E104" s="90">
        <v>6236</v>
      </c>
      <c r="F104" s="91">
        <v>-5953.4400000000005</v>
      </c>
      <c r="G104" s="90">
        <v>5645</v>
      </c>
      <c r="H104" s="91">
        <v>591</v>
      </c>
      <c r="I104" s="21"/>
      <c r="J104" s="92"/>
      <c r="K104" s="93">
        <v>6236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1.3206327193932828</v>
      </c>
      <c r="D105" s="105">
        <v>1.3916536487391207</v>
      </c>
      <c r="E105" s="105">
        <v>1.3916536487391207</v>
      </c>
      <c r="F105" s="106">
        <v>7.1020929345837924E-2</v>
      </c>
      <c r="G105" s="105">
        <v>1.3440476190476192</v>
      </c>
      <c r="H105" s="106">
        <v>4.7606029691501517E-2</v>
      </c>
      <c r="I105" s="21"/>
      <c r="J105" s="92"/>
      <c r="K105" s="107">
        <v>1.3916536487391207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88.686080687113076</v>
      </c>
      <c r="D107" s="105">
        <v>53.102619950903808</v>
      </c>
      <c r="E107" s="105">
        <v>53.102619950903808</v>
      </c>
      <c r="F107" s="106">
        <v>-35.583460736209268</v>
      </c>
      <c r="G107" s="105">
        <v>61.357549999999996</v>
      </c>
      <c r="H107" s="106">
        <v>-8.2549300490961883</v>
      </c>
      <c r="I107" s="21">
        <v>-0.40122937512312329</v>
      </c>
      <c r="J107" s="92">
        <v>-0.13453813017462701</v>
      </c>
      <c r="K107" s="107">
        <v>53.102619950903815</v>
      </c>
      <c r="L107" s="106">
        <v>-7.1054273576010019E-15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28.873810396545103</v>
      </c>
      <c r="D108" s="108">
        <v>8.3933982363315689</v>
      </c>
      <c r="E108" s="108">
        <v>8.3933982363315689</v>
      </c>
      <c r="F108" s="109">
        <v>-20.480412160213533</v>
      </c>
      <c r="G108" s="108">
        <v>9.0900074074074073</v>
      </c>
      <c r="H108" s="109">
        <v>-0.69660917107583842</v>
      </c>
      <c r="I108" s="20">
        <v>-0.70930756553918906</v>
      </c>
      <c r="J108" s="86">
        <v>-7.663460983631043E-2</v>
      </c>
      <c r="K108" s="110">
        <v>8.3933982363315689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134.6655303008998</v>
      </c>
      <c r="D109" s="113">
        <v>88.350042401249723</v>
      </c>
      <c r="E109" s="113">
        <v>88.350042401249723</v>
      </c>
      <c r="F109" s="119">
        <v>-46.31548789965008</v>
      </c>
      <c r="G109" s="113">
        <v>99.474661904761902</v>
      </c>
      <c r="H109" s="119">
        <v>-11.124619503512179</v>
      </c>
      <c r="I109" s="25">
        <v>-0.34392979254722178</v>
      </c>
      <c r="J109" s="120">
        <v>-0.11183370006487692</v>
      </c>
      <c r="K109" s="115">
        <v>88.350042401249723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1785707.1488765865</v>
      </c>
      <c r="D110" s="123">
        <v>748299.66999999993</v>
      </c>
      <c r="E110" s="123">
        <v>748299.67</v>
      </c>
      <c r="F110" s="118">
        <v>-1037407.4788765865</v>
      </c>
      <c r="G110" s="123">
        <v>527730.62</v>
      </c>
      <c r="H110" s="118">
        <v>220569.05000000005</v>
      </c>
      <c r="I110" s="59">
        <v>-0.58095051001460907</v>
      </c>
      <c r="J110" s="124">
        <v>0.41795765043915778</v>
      </c>
      <c r="K110" s="125">
        <v>748299.66999999993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1156682.4325999999</v>
      </c>
      <c r="D111" s="90">
        <v>465040.57</v>
      </c>
      <c r="E111" s="90">
        <v>465040.57</v>
      </c>
      <c r="F111" s="91">
        <v>-691641.86259999988</v>
      </c>
      <c r="G111" s="90">
        <v>299877.08999999997</v>
      </c>
      <c r="H111" s="91">
        <v>165163.48000000004</v>
      </c>
      <c r="I111" s="21">
        <v>-0.59795311410178664</v>
      </c>
      <c r="J111" s="92">
        <v>0.55077058404161527</v>
      </c>
      <c r="K111" s="93">
        <v>465040.57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460756.55202514149</v>
      </c>
      <c r="D112" s="90">
        <v>208082.78999999998</v>
      </c>
      <c r="E112" s="90">
        <v>208082.78999999998</v>
      </c>
      <c r="F112" s="91">
        <v>-252673.76202514151</v>
      </c>
      <c r="G112" s="90">
        <v>100301.93</v>
      </c>
      <c r="H112" s="91">
        <v>107780.85999999999</v>
      </c>
      <c r="I112" s="21">
        <v>-0.54838886373851103</v>
      </c>
      <c r="J112" s="92">
        <v>1.0745641684063307</v>
      </c>
      <c r="K112" s="93">
        <v>208082.78999999998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168268.16425144512</v>
      </c>
      <c r="D113" s="90">
        <v>75176.31</v>
      </c>
      <c r="E113" s="90">
        <v>75176.31</v>
      </c>
      <c r="F113" s="91">
        <v>-93091.854251445126</v>
      </c>
      <c r="G113" s="90">
        <v>127551.6</v>
      </c>
      <c r="H113" s="91">
        <v>-52375.290000000008</v>
      </c>
      <c r="I113" s="21">
        <v>-0.55323509747415356</v>
      </c>
      <c r="J113" s="92">
        <v>-0.41062040774086728</v>
      </c>
      <c r="K113" s="93">
        <v>75176.31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29295</v>
      </c>
      <c r="D115" s="90">
        <v>29295</v>
      </c>
      <c r="E115" s="90">
        <v>29295</v>
      </c>
      <c r="F115" s="91">
        <v>0</v>
      </c>
      <c r="G115" s="90">
        <v>29295</v>
      </c>
      <c r="H115" s="91">
        <v>0</v>
      </c>
      <c r="I115" s="96"/>
      <c r="J115" s="97"/>
      <c r="K115" s="93">
        <v>29295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18564</v>
      </c>
      <c r="D116" s="90">
        <v>7851</v>
      </c>
      <c r="E116" s="90">
        <v>7851</v>
      </c>
      <c r="F116" s="91">
        <v>-10713</v>
      </c>
      <c r="G116" s="90">
        <v>5087</v>
      </c>
      <c r="H116" s="91">
        <v>2764</v>
      </c>
      <c r="I116" s="96"/>
      <c r="J116" s="97"/>
      <c r="K116" s="93">
        <v>7851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0.63369175627240149</v>
      </c>
      <c r="D117" s="86">
        <v>0.26799795186891961</v>
      </c>
      <c r="E117" s="86">
        <v>0.26799795186891961</v>
      </c>
      <c r="F117" s="100">
        <v>-0.36569380440348187</v>
      </c>
      <c r="G117" s="86">
        <v>0.173647380098993</v>
      </c>
      <c r="H117" s="100">
        <v>9.4350571769926617E-2</v>
      </c>
      <c r="I117" s="20">
        <v>-0.57708468002585644</v>
      </c>
      <c r="J117" s="86">
        <v>0.54334578336937289</v>
      </c>
      <c r="K117" s="101">
        <v>0.26799795186891961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27022.14</v>
      </c>
      <c r="D119" s="90">
        <v>11604</v>
      </c>
      <c r="E119" s="90">
        <v>11604</v>
      </c>
      <c r="F119" s="91">
        <v>-15418.14</v>
      </c>
      <c r="G119" s="90">
        <v>7825</v>
      </c>
      <c r="H119" s="91">
        <v>3779</v>
      </c>
      <c r="I119" s="21"/>
      <c r="J119" s="92"/>
      <c r="K119" s="93">
        <v>11604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1.4556205559146735</v>
      </c>
      <c r="D120" s="105">
        <v>1.4780282766526558</v>
      </c>
      <c r="E120" s="105">
        <v>1.4780282766526558</v>
      </c>
      <c r="F120" s="106">
        <v>2.2407720737982251E-2</v>
      </c>
      <c r="G120" s="105">
        <v>1.5382347159425989</v>
      </c>
      <c r="H120" s="106">
        <v>-6.020643928994307E-2</v>
      </c>
      <c r="I120" s="21"/>
      <c r="J120" s="92"/>
      <c r="K120" s="107">
        <v>1.4780282766526558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62.307823346261578</v>
      </c>
      <c r="D122" s="105">
        <v>59.233291300471279</v>
      </c>
      <c r="E122" s="105">
        <v>59.233291300471279</v>
      </c>
      <c r="F122" s="106">
        <v>-3.0745320457902992</v>
      </c>
      <c r="G122" s="105">
        <v>58.949693335954386</v>
      </c>
      <c r="H122" s="106">
        <v>0.28359796451689334</v>
      </c>
      <c r="I122" s="21">
        <v>-4.9344237700365223E-2</v>
      </c>
      <c r="J122" s="92">
        <v>4.810847155737763E-3</v>
      </c>
      <c r="K122" s="107">
        <v>59.233291300471279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39.483954005803035</v>
      </c>
      <c r="D123" s="108">
        <v>15.874400750981396</v>
      </c>
      <c r="E123" s="108">
        <v>15.874400750981396</v>
      </c>
      <c r="F123" s="109">
        <v>-23.609553254821641</v>
      </c>
      <c r="G123" s="108">
        <v>10.236459805427547</v>
      </c>
      <c r="H123" s="109">
        <v>5.6379409455538489</v>
      </c>
      <c r="I123" s="20">
        <v>-0.59795311410178664</v>
      </c>
      <c r="J123" s="86">
        <v>0.55077058404161527</v>
      </c>
      <c r="K123" s="110">
        <v>15.874400750981396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96.191938638040639</v>
      </c>
      <c r="D124" s="113">
        <v>95.312656986371152</v>
      </c>
      <c r="E124" s="113">
        <v>95.312656986371167</v>
      </c>
      <c r="F124" s="119">
        <v>-0.87928165166947281</v>
      </c>
      <c r="G124" s="113">
        <v>103.74103007666601</v>
      </c>
      <c r="H124" s="119">
        <v>-8.4283730902948406</v>
      </c>
      <c r="I124" s="25">
        <v>-9.1409078985101866E-3</v>
      </c>
      <c r="J124" s="120">
        <v>-8.1244355141511182E-2</v>
      </c>
      <c r="K124" s="115">
        <v>95.312656986371152</v>
      </c>
      <c r="L124" s="119">
        <v>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1718484.2715433773</v>
      </c>
      <c r="D125" s="84">
        <v>961243.52</v>
      </c>
      <c r="E125" s="84">
        <v>961243.52</v>
      </c>
      <c r="F125" s="118">
        <v>-757240.75154337729</v>
      </c>
      <c r="G125" s="84">
        <v>704183.29</v>
      </c>
      <c r="H125" s="118">
        <v>257060.22999999998</v>
      </c>
      <c r="I125" s="20">
        <v>-0.44064456339963853</v>
      </c>
      <c r="J125" s="86">
        <v>0.36504733021994884</v>
      </c>
      <c r="K125" s="87">
        <v>961243.52</v>
      </c>
      <c r="L125" s="118">
        <v>-1.1641532182693481E-10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1135456.2112</v>
      </c>
      <c r="D126" s="90">
        <v>629896.76</v>
      </c>
      <c r="E126" s="90">
        <v>629896.76</v>
      </c>
      <c r="F126" s="91">
        <v>-505559.45120000001</v>
      </c>
      <c r="G126" s="90">
        <v>424875.92</v>
      </c>
      <c r="H126" s="91">
        <v>205020.84000000003</v>
      </c>
      <c r="I126" s="21">
        <v>-0.44524786267689054</v>
      </c>
      <c r="J126" s="92">
        <v>0.482542856276722</v>
      </c>
      <c r="K126" s="93">
        <v>629896.76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438397.53793963458</v>
      </c>
      <c r="D127" s="90">
        <v>254069.76999999996</v>
      </c>
      <c r="E127" s="90">
        <v>254069.76999999996</v>
      </c>
      <c r="F127" s="91">
        <v>-184327.76793963462</v>
      </c>
      <c r="G127" s="90">
        <v>165250.43</v>
      </c>
      <c r="H127" s="91">
        <v>88819.339999999967</v>
      </c>
      <c r="I127" s="21">
        <v>-0.4204580363428404</v>
      </c>
      <c r="J127" s="92">
        <v>0.53748326101178656</v>
      </c>
      <c r="K127" s="93">
        <v>254069.77000000008</v>
      </c>
      <c r="L127" s="91">
        <v>-1.1641532182693481E-10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144630.52240374265</v>
      </c>
      <c r="D128" s="90">
        <v>77276.989999999991</v>
      </c>
      <c r="E128" s="90">
        <v>77276.989999999991</v>
      </c>
      <c r="F128" s="91">
        <v>-67353.532403742662</v>
      </c>
      <c r="G128" s="90">
        <v>114056.94</v>
      </c>
      <c r="H128" s="91">
        <v>-36779.950000000012</v>
      </c>
      <c r="I128" s="21">
        <v>-0.46569376425068998</v>
      </c>
      <c r="J128" s="92">
        <v>-0.32247007503445213</v>
      </c>
      <c r="K128" s="93">
        <v>77276.989999999991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29295</v>
      </c>
      <c r="D130" s="90">
        <v>29295</v>
      </c>
      <c r="E130" s="90">
        <v>29295</v>
      </c>
      <c r="F130" s="91">
        <v>0</v>
      </c>
      <c r="G130" s="90">
        <v>29295</v>
      </c>
      <c r="H130" s="91">
        <v>0</v>
      </c>
      <c r="I130" s="96"/>
      <c r="J130" s="97"/>
      <c r="K130" s="93">
        <v>29295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18965</v>
      </c>
      <c r="D131" s="90">
        <v>10795</v>
      </c>
      <c r="E131" s="90">
        <v>10795</v>
      </c>
      <c r="F131" s="91">
        <v>-8170</v>
      </c>
      <c r="G131" s="90">
        <v>7436</v>
      </c>
      <c r="H131" s="91">
        <v>3359</v>
      </c>
      <c r="I131" s="96"/>
      <c r="J131" s="97"/>
      <c r="K131" s="93">
        <v>10795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0.6473800989930022</v>
      </c>
      <c r="D132" s="86">
        <v>0.36849291688001368</v>
      </c>
      <c r="E132" s="86">
        <v>0.36849291688001368</v>
      </c>
      <c r="F132" s="100">
        <v>-0.27888718211298852</v>
      </c>
      <c r="G132" s="86">
        <v>0.25383171189622805</v>
      </c>
      <c r="H132" s="100">
        <v>0.11466120498378563</v>
      </c>
      <c r="I132" s="20">
        <v>-0.43079356709728445</v>
      </c>
      <c r="J132" s="86">
        <v>0.45172135556750925</v>
      </c>
      <c r="K132" s="101">
        <v>0.36849291688001368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28794.790000000005</v>
      </c>
      <c r="D134" s="90">
        <v>16206</v>
      </c>
      <c r="E134" s="90">
        <v>16206</v>
      </c>
      <c r="F134" s="91">
        <v>-12588.790000000005</v>
      </c>
      <c r="G134" s="90">
        <v>11641</v>
      </c>
      <c r="H134" s="91">
        <v>4565</v>
      </c>
      <c r="I134" s="21"/>
      <c r="J134" s="92"/>
      <c r="K134" s="93">
        <v>16206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1.5183121539678357</v>
      </c>
      <c r="D135" s="105">
        <v>1.5012505789717461</v>
      </c>
      <c r="E135" s="105">
        <v>1.5012505789717461</v>
      </c>
      <c r="F135" s="106">
        <v>-1.7061574996089623E-2</v>
      </c>
      <c r="G135" s="105">
        <v>1.5654922001075848</v>
      </c>
      <c r="H135" s="106">
        <v>-6.4241621135838756E-2</v>
      </c>
      <c r="I135" s="21"/>
      <c r="J135" s="92"/>
      <c r="K135" s="107">
        <v>1.5012505789717461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59.871142167150012</v>
      </c>
      <c r="D137" s="105">
        <v>58.3507883279296</v>
      </c>
      <c r="E137" s="105">
        <v>58.3507883279296</v>
      </c>
      <c r="F137" s="106">
        <v>-1.5203538392204123</v>
      </c>
      <c r="G137" s="105">
        <v>57.137697686928455</v>
      </c>
      <c r="H137" s="106">
        <v>1.2130906410011448</v>
      </c>
      <c r="I137" s="21">
        <v>-2.5393767083578322E-2</v>
      </c>
      <c r="J137" s="92">
        <v>2.1231003174961183E-2</v>
      </c>
      <c r="K137" s="107">
        <v>58.3507883279296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38.759385942993688</v>
      </c>
      <c r="D138" s="108">
        <v>21.501852193207032</v>
      </c>
      <c r="E138" s="108">
        <v>21.501852193207032</v>
      </c>
      <c r="F138" s="109">
        <v>-17.257533749786656</v>
      </c>
      <c r="G138" s="108">
        <v>14.503359617682198</v>
      </c>
      <c r="H138" s="109">
        <v>6.9984925755248337</v>
      </c>
      <c r="I138" s="20">
        <v>-0.44524786267689054</v>
      </c>
      <c r="J138" s="86">
        <v>0.482542856276722</v>
      </c>
      <c r="K138" s="110">
        <v>21.501852193207032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90.613460139381871</v>
      </c>
      <c r="D139" s="113">
        <v>89.045254284390921</v>
      </c>
      <c r="E139" s="113">
        <v>89.045254284390921</v>
      </c>
      <c r="F139" s="119">
        <v>-1.5682058549909499</v>
      </c>
      <c r="G139" s="113">
        <v>94.699205217859074</v>
      </c>
      <c r="H139" s="119">
        <v>-5.6539509334681526</v>
      </c>
      <c r="I139" s="25">
        <v>-1.7306544221782683E-2</v>
      </c>
      <c r="J139" s="120">
        <v>-5.9704312411714811E-2</v>
      </c>
      <c r="K139" s="115">
        <v>89.045254284390921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2856064.8331842753</v>
      </c>
      <c r="D140" s="84">
        <v>1396069.8399999999</v>
      </c>
      <c r="E140" s="84">
        <v>1396069.84</v>
      </c>
      <c r="F140" s="118">
        <v>-1459994.993184275</v>
      </c>
      <c r="G140" s="84">
        <v>1208173.8599999999</v>
      </c>
      <c r="H140" s="118">
        <v>187895.98000000021</v>
      </c>
      <c r="I140" s="20">
        <v>-0.51119112431229441</v>
      </c>
      <c r="J140" s="86">
        <v>0.15552064667249144</v>
      </c>
      <c r="K140" s="87">
        <v>1396069.8400000003</v>
      </c>
      <c r="L140" s="118">
        <v>-2.3283064365386963E-10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1890439.2134</v>
      </c>
      <c r="D141" s="90">
        <v>784427.8</v>
      </c>
      <c r="E141" s="90">
        <v>784427.8</v>
      </c>
      <c r="F141" s="91">
        <v>-1106011.4134</v>
      </c>
      <c r="G141" s="90">
        <v>670206.93999999994</v>
      </c>
      <c r="H141" s="91">
        <v>114220.8600000001</v>
      </c>
      <c r="I141" s="21">
        <v>-0.58505526417366904</v>
      </c>
      <c r="J141" s="92">
        <v>0.17042625670214662</v>
      </c>
      <c r="K141" s="93">
        <v>784427.80000000016</v>
      </c>
      <c r="L141" s="91">
        <v>-1.1641532182693481E-10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668327.16249184322</v>
      </c>
      <c r="D142" s="90">
        <v>420512.08999999991</v>
      </c>
      <c r="E142" s="90">
        <v>420512.08999999991</v>
      </c>
      <c r="F142" s="91">
        <v>-247815.07249184331</v>
      </c>
      <c r="G142" s="90">
        <v>329469.73</v>
      </c>
      <c r="H142" s="91">
        <v>91042.359999999928</v>
      </c>
      <c r="I142" s="21">
        <v>-0.37079904334259017</v>
      </c>
      <c r="J142" s="92">
        <v>0.27632996815822786</v>
      </c>
      <c r="K142" s="93">
        <v>420512.08999999997</v>
      </c>
      <c r="L142" s="91">
        <v>-5.8207660913467407E-11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297298.45729243179</v>
      </c>
      <c r="D143" s="90">
        <v>191129.94999999995</v>
      </c>
      <c r="E143" s="90">
        <v>191129.94999999995</v>
      </c>
      <c r="F143" s="91">
        <v>-106168.50729243184</v>
      </c>
      <c r="G143" s="90">
        <v>208497.19</v>
      </c>
      <c r="H143" s="91">
        <v>-17367.240000000049</v>
      </c>
      <c r="I143" s="21">
        <v>-0.35711085842602031</v>
      </c>
      <c r="J143" s="92">
        <v>-8.3297237722964268E-2</v>
      </c>
      <c r="K143" s="93">
        <v>191129.95</v>
      </c>
      <c r="L143" s="91">
        <v>-5.8207660913467407E-11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28350</v>
      </c>
      <c r="D145" s="90">
        <v>28350</v>
      </c>
      <c r="E145" s="90">
        <v>28350</v>
      </c>
      <c r="F145" s="91">
        <v>0</v>
      </c>
      <c r="G145" s="90">
        <v>28350</v>
      </c>
      <c r="H145" s="91">
        <v>0</v>
      </c>
      <c r="I145" s="96"/>
      <c r="J145" s="97"/>
      <c r="K145" s="93">
        <v>28350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21424</v>
      </c>
      <c r="D146" s="90">
        <v>12697</v>
      </c>
      <c r="E146" s="90">
        <v>12697</v>
      </c>
      <c r="F146" s="91">
        <v>-8727</v>
      </c>
      <c r="G146" s="90">
        <v>10797</v>
      </c>
      <c r="H146" s="91">
        <v>1900</v>
      </c>
      <c r="I146" s="96"/>
      <c r="J146" s="97"/>
      <c r="K146" s="93">
        <v>12697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0.75569664902998235</v>
      </c>
      <c r="D147" s="86">
        <v>0.44786596119929456</v>
      </c>
      <c r="E147" s="86">
        <v>0.44786596119929456</v>
      </c>
      <c r="F147" s="100">
        <v>-0.30783068783068779</v>
      </c>
      <c r="G147" s="86">
        <v>0.38084656084656082</v>
      </c>
      <c r="H147" s="100">
        <v>6.7019400352733738E-2</v>
      </c>
      <c r="I147" s="20">
        <v>-0.4073469006721433</v>
      </c>
      <c r="J147" s="86">
        <v>0.17597480781698627</v>
      </c>
      <c r="K147" s="101">
        <v>0.44786596119929456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28761.87</v>
      </c>
      <c r="D149" s="90">
        <v>17640</v>
      </c>
      <c r="E149" s="90">
        <v>17640</v>
      </c>
      <c r="F149" s="91">
        <v>-11121.869999999999</v>
      </c>
      <c r="G149" s="90">
        <v>14775</v>
      </c>
      <c r="H149" s="91">
        <v>2865</v>
      </c>
      <c r="I149" s="21"/>
      <c r="J149" s="92"/>
      <c r="K149" s="93">
        <v>17640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1.342507001493652</v>
      </c>
      <c r="D150" s="105">
        <v>1.3893045601323146</v>
      </c>
      <c r="E150" s="105">
        <v>1.3893045601323146</v>
      </c>
      <c r="F150" s="106">
        <v>4.679755863866264E-2</v>
      </c>
      <c r="G150" s="105">
        <v>1.3684356765768269</v>
      </c>
      <c r="H150" s="106">
        <v>2.0868883555487772E-2</v>
      </c>
      <c r="I150" s="21"/>
      <c r="J150" s="92"/>
      <c r="K150" s="107">
        <v>1.3893045601323146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88.23932101381628</v>
      </c>
      <c r="D152" s="105">
        <v>61.780562337560056</v>
      </c>
      <c r="E152" s="105">
        <v>61.780562337560056</v>
      </c>
      <c r="F152" s="106">
        <v>-26.458758676256224</v>
      </c>
      <c r="G152" s="105">
        <v>62.073440770584419</v>
      </c>
      <c r="H152" s="106">
        <v>-0.29287843302436301</v>
      </c>
      <c r="I152" s="21">
        <v>-0.29985224696043822</v>
      </c>
      <c r="J152" s="92">
        <v>-4.7182567840375889E-3</v>
      </c>
      <c r="K152" s="107">
        <v>61.780562337560063</v>
      </c>
      <c r="L152" s="106">
        <v>-7.1054273576010019E-15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66.682159202821865</v>
      </c>
      <c r="D153" s="108">
        <v>27.66941093474427</v>
      </c>
      <c r="E153" s="108">
        <v>27.66941093474427</v>
      </c>
      <c r="F153" s="109">
        <v>-39.012748268077594</v>
      </c>
      <c r="G153" s="108">
        <v>23.640456437389769</v>
      </c>
      <c r="H153" s="109">
        <v>4.0289544973545013</v>
      </c>
      <c r="I153" s="20">
        <v>-0.58505526417366893</v>
      </c>
      <c r="J153" s="86">
        <v>0.17042625670214662</v>
      </c>
      <c r="K153" s="110">
        <v>27.669410934744274</v>
      </c>
      <c r="L153" s="109">
        <v>-3.5527136788005009E-15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133.31146532786946</v>
      </c>
      <c r="D154" s="113">
        <v>109.95273214145072</v>
      </c>
      <c r="E154" s="113">
        <v>109.95273214145074</v>
      </c>
      <c r="F154" s="119">
        <v>-23.358733186418718</v>
      </c>
      <c r="G154" s="113">
        <v>111.89903306474019</v>
      </c>
      <c r="H154" s="119">
        <v>-1.9463009232894564</v>
      </c>
      <c r="I154" s="25">
        <v>-0.17521923661231753</v>
      </c>
      <c r="J154" s="120">
        <v>-1.7393366769875573E-2</v>
      </c>
      <c r="K154" s="115">
        <v>109.95273214145077</v>
      </c>
      <c r="L154" s="119">
        <v>-2.8421709430404007E-14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2355770.2643495956</v>
      </c>
      <c r="D155" s="84">
        <v>1571869.57</v>
      </c>
      <c r="E155" s="84">
        <v>1571869.57</v>
      </c>
      <c r="F155" s="118">
        <v>-783900.69434959558</v>
      </c>
      <c r="G155" s="84">
        <v>1119026.9099999999</v>
      </c>
      <c r="H155" s="118">
        <v>452842.66000000015</v>
      </c>
      <c r="I155" s="20">
        <v>-0.33275769976917624</v>
      </c>
      <c r="J155" s="86">
        <v>0.40467539784186268</v>
      </c>
      <c r="K155" s="87">
        <v>1408746.7780187477</v>
      </c>
      <c r="L155" s="118">
        <v>163122.79198125238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1506432.8731</v>
      </c>
      <c r="D156" s="90">
        <v>912684.29</v>
      </c>
      <c r="E156" s="90">
        <v>912684.29</v>
      </c>
      <c r="F156" s="91">
        <v>-593748.58309999993</v>
      </c>
      <c r="G156" s="90">
        <v>492876.85000000003</v>
      </c>
      <c r="H156" s="91">
        <v>419807.44</v>
      </c>
      <c r="I156" s="21">
        <v>-0.39414207808553692</v>
      </c>
      <c r="J156" s="92">
        <v>0.85174915397223461</v>
      </c>
      <c r="K156" s="93">
        <v>867692.88996315224</v>
      </c>
      <c r="L156" s="91">
        <v>44991.400036847801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593793.62180490501</v>
      </c>
      <c r="D157" s="90">
        <v>494340.1999999999</v>
      </c>
      <c r="E157" s="90">
        <v>494340.1999999999</v>
      </c>
      <c r="F157" s="91">
        <v>-99453.421804905112</v>
      </c>
      <c r="G157" s="90">
        <v>297508.13</v>
      </c>
      <c r="H157" s="91">
        <v>196832.06999999989</v>
      </c>
      <c r="I157" s="21">
        <v>-0.16748819480850063</v>
      </c>
      <c r="J157" s="92">
        <v>0.66160232327096358</v>
      </c>
      <c r="K157" s="93">
        <v>386024.6620213564</v>
      </c>
      <c r="L157" s="91">
        <v>108315.53797864349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255543.76944469044</v>
      </c>
      <c r="D158" s="90">
        <v>164845.08000000002</v>
      </c>
      <c r="E158" s="90">
        <v>164845.08000000002</v>
      </c>
      <c r="F158" s="91">
        <v>-90698.689444690419</v>
      </c>
      <c r="G158" s="90">
        <v>328641.92999999993</v>
      </c>
      <c r="H158" s="91">
        <v>-163796.84999999992</v>
      </c>
      <c r="I158" s="21">
        <v>-0.35492428417168331</v>
      </c>
      <c r="J158" s="92">
        <v>-0.49840520958479018</v>
      </c>
      <c r="K158" s="93">
        <v>155029.22603423893</v>
      </c>
      <c r="L158" s="91">
        <v>9815.8539657610818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29295</v>
      </c>
      <c r="D160" s="90">
        <v>29295</v>
      </c>
      <c r="E160" s="90">
        <v>29295</v>
      </c>
      <c r="F160" s="91">
        <v>0</v>
      </c>
      <c r="G160" s="90">
        <v>29295</v>
      </c>
      <c r="H160" s="91">
        <v>0</v>
      </c>
      <c r="I160" s="96"/>
      <c r="J160" s="97"/>
      <c r="K160" s="93">
        <v>29295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19226</v>
      </c>
      <c r="D161" s="90">
        <v>14981</v>
      </c>
      <c r="E161" s="90">
        <v>14981</v>
      </c>
      <c r="F161" s="91">
        <v>-4245</v>
      </c>
      <c r="G161" s="90">
        <v>8570</v>
      </c>
      <c r="H161" s="91">
        <v>6411</v>
      </c>
      <c r="I161" s="96"/>
      <c r="J161" s="97"/>
      <c r="K161" s="93">
        <v>14420</v>
      </c>
      <c r="L161" s="91">
        <v>561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0.65628946919269504</v>
      </c>
      <c r="D162" s="86">
        <v>0.51138419525516299</v>
      </c>
      <c r="E162" s="86">
        <v>0.51138419525516299</v>
      </c>
      <c r="F162" s="100">
        <v>-0.14490527393753205</v>
      </c>
      <c r="G162" s="86">
        <v>0.29254138931558288</v>
      </c>
      <c r="H162" s="100">
        <v>0.21884280593958011</v>
      </c>
      <c r="I162" s="20">
        <v>-0.22079475709976082</v>
      </c>
      <c r="J162" s="86">
        <v>0.74807467911318537</v>
      </c>
      <c r="K162" s="101">
        <v>0.49223416965352451</v>
      </c>
      <c r="L162" s="100">
        <v>1.9150025601638476E-2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25476.75</v>
      </c>
      <c r="D164" s="90">
        <v>20974</v>
      </c>
      <c r="E164" s="90">
        <v>20974</v>
      </c>
      <c r="F164" s="91">
        <v>-4502.75</v>
      </c>
      <c r="G164" s="90">
        <v>11958</v>
      </c>
      <c r="H164" s="91">
        <v>9016</v>
      </c>
      <c r="I164" s="21"/>
      <c r="J164" s="92"/>
      <c r="K164" s="93">
        <v>20137</v>
      </c>
      <c r="L164" s="91">
        <v>837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1.3251196296681578</v>
      </c>
      <c r="D165" s="105">
        <v>1.4000400507309259</v>
      </c>
      <c r="E165" s="105">
        <v>1.4000400507309259</v>
      </c>
      <c r="F165" s="106">
        <v>7.4920421062768083E-2</v>
      </c>
      <c r="G165" s="105">
        <v>1.3953325554259044</v>
      </c>
      <c r="H165" s="106">
        <v>4.7074953050214585E-3</v>
      </c>
      <c r="I165" s="21"/>
      <c r="J165" s="92"/>
      <c r="K165" s="107">
        <v>1.3964632454923718</v>
      </c>
      <c r="L165" s="106">
        <v>3.5768052385540816E-3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78.353941178612288</v>
      </c>
      <c r="D167" s="105">
        <v>60.922788198384623</v>
      </c>
      <c r="E167" s="105">
        <v>60.922788198384623</v>
      </c>
      <c r="F167" s="106">
        <v>-17.431152980227665</v>
      </c>
      <c r="G167" s="105">
        <v>57.511884480746794</v>
      </c>
      <c r="H167" s="106">
        <v>3.4109037176378294</v>
      </c>
      <c r="I167" s="21">
        <v>-0.22246683087060493</v>
      </c>
      <c r="J167" s="92">
        <v>5.9307806524401041E-2</v>
      </c>
      <c r="K167" s="107">
        <v>60.172877251258825</v>
      </c>
      <c r="L167" s="106">
        <v>0.74991094712579809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51.422866465267113</v>
      </c>
      <c r="D168" s="108">
        <v>31.154951015531662</v>
      </c>
      <c r="E168" s="108">
        <v>31.154951015531662</v>
      </c>
      <c r="F168" s="109">
        <v>-20.267915449735451</v>
      </c>
      <c r="G168" s="108">
        <v>16.824606588154975</v>
      </c>
      <c r="H168" s="109">
        <v>14.330344427376687</v>
      </c>
      <c r="I168" s="20">
        <v>-0.39414207808553692</v>
      </c>
      <c r="J168" s="86">
        <v>0.85174915397223483</v>
      </c>
      <c r="K168" s="110">
        <v>29.61914626943684</v>
      </c>
      <c r="L168" s="109">
        <v>1.5358047460948221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122.53044129562029</v>
      </c>
      <c r="D169" s="113">
        <v>104.92420866430813</v>
      </c>
      <c r="E169" s="113">
        <v>104.92420866430813</v>
      </c>
      <c r="F169" s="119">
        <v>-17.606232631312167</v>
      </c>
      <c r="G169" s="113">
        <v>130.57490198366392</v>
      </c>
      <c r="H169" s="119">
        <v>-25.650693319355796</v>
      </c>
      <c r="I169" s="25">
        <v>-0.14368864132982995</v>
      </c>
      <c r="J169" s="120">
        <v>-0.19644428546126669</v>
      </c>
      <c r="K169" s="115">
        <v>97.693951318914543</v>
      </c>
      <c r="L169" s="119">
        <v>7.2302573453935821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2534563.1723261541</v>
      </c>
      <c r="D170" s="84">
        <v>1243300.3665475664</v>
      </c>
      <c r="E170" s="84">
        <v>1271319.498960166</v>
      </c>
      <c r="F170" s="118">
        <v>-1263243.6733659883</v>
      </c>
      <c r="G170" s="84">
        <v>36312.28</v>
      </c>
      <c r="H170" s="118">
        <v>1235007.218960166</v>
      </c>
      <c r="I170" s="20">
        <v>-0.49840686046369753</v>
      </c>
      <c r="J170" s="86">
        <v>34.010731878035919</v>
      </c>
      <c r="K170" s="87">
        <v>1274392.5631623918</v>
      </c>
      <c r="L170" s="118">
        <v>-3073.0642022259417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1522153.6686</v>
      </c>
      <c r="D171" s="90">
        <v>690615.88473986462</v>
      </c>
      <c r="E171" s="90">
        <v>705029.47184112144</v>
      </c>
      <c r="F171" s="91">
        <v>-817124.19675887853</v>
      </c>
      <c r="G171" s="90">
        <v>25510.37</v>
      </c>
      <c r="H171" s="91">
        <v>679519.10184112145</v>
      </c>
      <c r="I171" s="21">
        <v>-0.53682109343823881</v>
      </c>
      <c r="J171" s="92">
        <v>26.636975545283015</v>
      </c>
      <c r="K171" s="93">
        <v>772352.51400000008</v>
      </c>
      <c r="L171" s="91">
        <v>-67323.042158878641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694813.27473858022</v>
      </c>
      <c r="D172" s="90">
        <v>350255.62038462743</v>
      </c>
      <c r="E172" s="90">
        <v>353612.14711904433</v>
      </c>
      <c r="F172" s="91">
        <v>-341201.1276195359</v>
      </c>
      <c r="G172" s="90">
        <v>1917.04</v>
      </c>
      <c r="H172" s="91">
        <v>351695.10711904435</v>
      </c>
      <c r="I172" s="21">
        <v>-0.49106880945518927</v>
      </c>
      <c r="J172" s="92">
        <v>183.45736506230665</v>
      </c>
      <c r="K172" s="93">
        <v>342936.46337303484</v>
      </c>
      <c r="L172" s="91">
        <v>10675.683746009483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317596.22898757376</v>
      </c>
      <c r="D173" s="90">
        <v>202428.86142307436</v>
      </c>
      <c r="E173" s="90">
        <v>212677.88</v>
      </c>
      <c r="F173" s="91">
        <v>-104918.34898757376</v>
      </c>
      <c r="G173" s="90">
        <v>8884.8700000000008</v>
      </c>
      <c r="H173" s="91">
        <v>203793.01</v>
      </c>
      <c r="I173" s="21">
        <v>-0.33035136884978189</v>
      </c>
      <c r="J173" s="92">
        <v>22.937084054127972</v>
      </c>
      <c r="K173" s="93">
        <v>159103.58578935679</v>
      </c>
      <c r="L173" s="91">
        <v>53574.294210643217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28350</v>
      </c>
      <c r="D175" s="90">
        <v>28350</v>
      </c>
      <c r="E175" s="90">
        <v>28350</v>
      </c>
      <c r="F175" s="91">
        <v>0</v>
      </c>
      <c r="G175" s="90">
        <v>28350</v>
      </c>
      <c r="H175" s="91">
        <v>0</v>
      </c>
      <c r="I175" s="96"/>
      <c r="J175" s="97"/>
      <c r="K175" s="93">
        <v>28350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20421</v>
      </c>
      <c r="D176" s="90">
        <v>10816</v>
      </c>
      <c r="E176" s="90">
        <v>11227</v>
      </c>
      <c r="F176" s="91">
        <v>-9194</v>
      </c>
      <c r="G176" s="90">
        <v>656</v>
      </c>
      <c r="H176" s="91">
        <v>10571</v>
      </c>
      <c r="I176" s="96"/>
      <c r="J176" s="97"/>
      <c r="K176" s="93">
        <v>11934</v>
      </c>
      <c r="L176" s="91">
        <v>-707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0.72031746031746036</v>
      </c>
      <c r="D177" s="86">
        <v>0.38151675485008818</v>
      </c>
      <c r="E177" s="86">
        <v>0.39601410934744269</v>
      </c>
      <c r="F177" s="100">
        <v>-0.32430335097001767</v>
      </c>
      <c r="G177" s="86">
        <v>2.3139329805996471E-2</v>
      </c>
      <c r="H177" s="100">
        <v>0.37287477954144621</v>
      </c>
      <c r="I177" s="20">
        <v>-0.45022280985260277</v>
      </c>
      <c r="J177" s="86">
        <v>16.114329268292686</v>
      </c>
      <c r="K177" s="101">
        <v>0.42095238095238097</v>
      </c>
      <c r="L177" s="100">
        <v>-2.4938271604938278E-2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25542.059999999998</v>
      </c>
      <c r="D179" s="90">
        <v>13874</v>
      </c>
      <c r="E179" s="90">
        <v>14533.66</v>
      </c>
      <c r="F179" s="91">
        <v>-11008.399999999998</v>
      </c>
      <c r="G179" s="90">
        <v>911</v>
      </c>
      <c r="H179" s="91">
        <v>13622.66</v>
      </c>
      <c r="I179" s="21"/>
      <c r="J179" s="92"/>
      <c r="K179" s="93">
        <v>15255.45</v>
      </c>
      <c r="L179" s="91">
        <v>-721.79000000000087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1.2507742030262963</v>
      </c>
      <c r="D180" s="105">
        <v>1.2827292899408285</v>
      </c>
      <c r="E180" s="105">
        <v>1.2945274784002849</v>
      </c>
      <c r="F180" s="106">
        <v>4.3753275373988654E-2</v>
      </c>
      <c r="G180" s="105">
        <v>1.3887195121951219</v>
      </c>
      <c r="H180" s="106">
        <v>-9.4192033794836982E-2</v>
      </c>
      <c r="I180" s="21"/>
      <c r="J180" s="92"/>
      <c r="K180" s="107">
        <v>1.278318250377074</v>
      </c>
      <c r="L180" s="106">
        <v>1.6209228023210898E-2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74.538644953724102</v>
      </c>
      <c r="D182" s="105">
        <v>63.851320704499315</v>
      </c>
      <c r="E182" s="105">
        <v>62.797672739032819</v>
      </c>
      <c r="F182" s="106">
        <v>-11.740972214691283</v>
      </c>
      <c r="G182" s="105">
        <v>38.887759146341459</v>
      </c>
      <c r="H182" s="106">
        <v>23.90991359269136</v>
      </c>
      <c r="I182" s="21">
        <v>-0.157515235512806</v>
      </c>
      <c r="J182" s="92">
        <v>0.61484421107202802</v>
      </c>
      <c r="K182" s="107">
        <v>64.718662141779802</v>
      </c>
      <c r="L182" s="106">
        <v>-1.9209894027469829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53.691487428571428</v>
      </c>
      <c r="D183" s="108">
        <v>24.360348668072827</v>
      </c>
      <c r="E183" s="108">
        <v>24.868764438840262</v>
      </c>
      <c r="F183" s="109">
        <v>-28.822722989731165</v>
      </c>
      <c r="G183" s="108">
        <v>0.89983668430335095</v>
      </c>
      <c r="H183" s="109">
        <v>23.96892775453691</v>
      </c>
      <c r="I183" s="20">
        <v>-0.53682109343823881</v>
      </c>
      <c r="J183" s="86">
        <v>26.636975545283015</v>
      </c>
      <c r="K183" s="110">
        <v>27.243474920634924</v>
      </c>
      <c r="L183" s="109">
        <v>-2.3747104817946614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124.11552677763842</v>
      </c>
      <c r="D184" s="113">
        <v>114.95010785388003</v>
      </c>
      <c r="E184" s="113">
        <v>113.2376858430717</v>
      </c>
      <c r="F184" s="119">
        <v>-10.87784093456672</v>
      </c>
      <c r="G184" s="113">
        <v>55.354085365853656</v>
      </c>
      <c r="H184" s="119">
        <v>57.883600477218046</v>
      </c>
      <c r="I184" s="25">
        <v>-8.7642869647204802E-2</v>
      </c>
      <c r="J184" s="120">
        <v>1.0456969904686524</v>
      </c>
      <c r="K184" s="115">
        <v>106.78670715287345</v>
      </c>
      <c r="L184" s="119">
        <v>6.4509786901982551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1724942.7888981111</v>
      </c>
      <c r="D185" s="84">
        <v>439979.61558679549</v>
      </c>
      <c r="E185" s="84">
        <v>428663.66559802479</v>
      </c>
      <c r="F185" s="118">
        <v>-1296279.1233000862</v>
      </c>
      <c r="G185" s="84">
        <v>83930.65</v>
      </c>
      <c r="H185" s="118">
        <v>344733.01559802482</v>
      </c>
      <c r="I185" s="20">
        <v>-0.75149108227997874</v>
      </c>
      <c r="J185" s="86">
        <v>4.1073554845342528</v>
      </c>
      <c r="K185" s="87">
        <v>877100.99324304378</v>
      </c>
      <c r="L185" s="118">
        <v>-448437.32764501899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970898.1256833853</v>
      </c>
      <c r="D186" s="90">
        <v>290443.81726746773</v>
      </c>
      <c r="E186" s="90">
        <v>276256.87239999999</v>
      </c>
      <c r="F186" s="91">
        <v>-694641.2532833853</v>
      </c>
      <c r="G186" s="90">
        <v>13362.28</v>
      </c>
      <c r="H186" s="91">
        <v>262894.59239999996</v>
      </c>
      <c r="I186" s="21">
        <v>-0.71546255462636588</v>
      </c>
      <c r="J186" s="92">
        <v>19.674381348093288</v>
      </c>
      <c r="K186" s="93">
        <v>535821.12111233803</v>
      </c>
      <c r="L186" s="91">
        <v>-259564.24871233804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585782.29758980311</v>
      </c>
      <c r="D187" s="90">
        <v>114836.05042016807</v>
      </c>
      <c r="E187" s="90">
        <v>58323.588860628428</v>
      </c>
      <c r="F187" s="91">
        <v>-527458.70872917469</v>
      </c>
      <c r="G187" s="90">
        <v>823.81</v>
      </c>
      <c r="H187" s="91">
        <v>57499.77886062843</v>
      </c>
      <c r="I187" s="21">
        <v>-0.90043470227659594</v>
      </c>
      <c r="J187" s="92">
        <v>69.797379080890536</v>
      </c>
      <c r="K187" s="93">
        <v>269852.98927366856</v>
      </c>
      <c r="L187" s="91">
        <v>-211529.40041304013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168262.36562492259</v>
      </c>
      <c r="D188" s="90">
        <v>34699.747899159665</v>
      </c>
      <c r="E188" s="90">
        <v>94083.204337396382</v>
      </c>
      <c r="F188" s="91">
        <v>-74179.161287526207</v>
      </c>
      <c r="G188" s="90">
        <v>69744.56</v>
      </c>
      <c r="H188" s="91">
        <v>24338.644337396385</v>
      </c>
      <c r="I188" s="21">
        <v>-0.44085414472824325</v>
      </c>
      <c r="J188" s="92">
        <v>0.34896835448379604</v>
      </c>
      <c r="K188" s="93">
        <v>71426.882857037199</v>
      </c>
      <c r="L188" s="91">
        <v>22656.321480359184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29295</v>
      </c>
      <c r="D190" s="90">
        <v>29295</v>
      </c>
      <c r="E190" s="90">
        <v>29295</v>
      </c>
      <c r="F190" s="91">
        <v>0</v>
      </c>
      <c r="G190" s="90">
        <v>29295</v>
      </c>
      <c r="H190" s="91">
        <v>0</v>
      </c>
      <c r="I190" s="96"/>
      <c r="J190" s="97"/>
      <c r="K190" s="93">
        <v>29295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15294</v>
      </c>
      <c r="D191" s="90">
        <v>5014</v>
      </c>
      <c r="E191" s="90">
        <v>4451</v>
      </c>
      <c r="F191" s="91">
        <v>-10843</v>
      </c>
      <c r="G191" s="90">
        <v>299</v>
      </c>
      <c r="H191" s="91">
        <v>4152</v>
      </c>
      <c r="I191" s="96"/>
      <c r="J191" s="97"/>
      <c r="K191" s="93">
        <v>8274</v>
      </c>
      <c r="L191" s="91">
        <v>-3823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0.52206861239119307</v>
      </c>
      <c r="D192" s="86">
        <v>0.17115548728451954</v>
      </c>
      <c r="E192" s="86">
        <v>0.15193719064686806</v>
      </c>
      <c r="F192" s="100">
        <v>-0.37013142174432501</v>
      </c>
      <c r="G192" s="86">
        <v>1.0206519883939238E-2</v>
      </c>
      <c r="H192" s="100">
        <v>0.14173067076292883</v>
      </c>
      <c r="I192" s="20">
        <v>-0.70897083823721729</v>
      </c>
      <c r="J192" s="86">
        <v>13.88628762541806</v>
      </c>
      <c r="K192" s="101">
        <v>0.28243727598566309</v>
      </c>
      <c r="L192" s="100">
        <v>-0.13050008533879504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20828.3</v>
      </c>
      <c r="D194" s="90">
        <v>7305</v>
      </c>
      <c r="E194" s="90">
        <v>6585.9599999999991</v>
      </c>
      <c r="F194" s="91">
        <v>-14242.34</v>
      </c>
      <c r="G194" s="90">
        <v>570</v>
      </c>
      <c r="H194" s="91">
        <v>6015.9599999999991</v>
      </c>
      <c r="I194" s="21"/>
      <c r="J194" s="92"/>
      <c r="K194" s="93">
        <v>11835.880000000001</v>
      </c>
      <c r="L194" s="91">
        <v>-5249.9200000000019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1.3618608604681575</v>
      </c>
      <c r="D195" s="105">
        <v>1.4569206222576785</v>
      </c>
      <c r="E195" s="105">
        <v>1.479658503707032</v>
      </c>
      <c r="F195" s="106">
        <v>0.11779764323887454</v>
      </c>
      <c r="G195" s="105">
        <v>1.9063545150501673</v>
      </c>
      <c r="H195" s="106">
        <v>-0.42669601134313528</v>
      </c>
      <c r="I195" s="21"/>
      <c r="J195" s="92"/>
      <c r="K195" s="107">
        <v>1.4304906937394248</v>
      </c>
      <c r="L195" s="106">
        <v>4.9167809967607168E-2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63.482288850750969</v>
      </c>
      <c r="D197" s="105">
        <v>57.926569060125196</v>
      </c>
      <c r="E197" s="105">
        <v>62.066248573354301</v>
      </c>
      <c r="F197" s="106">
        <v>-1.416040277396668</v>
      </c>
      <c r="G197" s="105">
        <v>44.689899665551842</v>
      </c>
      <c r="H197" s="106">
        <v>17.376348907802459</v>
      </c>
      <c r="I197" s="21">
        <v>-2.2306068401626633E-2</v>
      </c>
      <c r="J197" s="92">
        <v>0.38882049496290572</v>
      </c>
      <c r="K197" s="107">
        <v>64.759623049593671</v>
      </c>
      <c r="L197" s="106">
        <v>-2.6933744762393701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33.142110451728463</v>
      </c>
      <c r="D198" s="108">
        <v>9.9144501542061008</v>
      </c>
      <c r="E198" s="108">
        <v>9.4301714422256353</v>
      </c>
      <c r="F198" s="109">
        <v>-23.711939009502828</v>
      </c>
      <c r="G198" s="108">
        <v>0.45612834954770443</v>
      </c>
      <c r="H198" s="109">
        <v>8.9740430926779311</v>
      </c>
      <c r="I198" s="20">
        <v>-0.71546255462636588</v>
      </c>
      <c r="J198" s="86">
        <v>19.674381348093288</v>
      </c>
      <c r="K198" s="110">
        <v>18.290531527985596</v>
      </c>
      <c r="L198" s="109">
        <v>-8.8603600857599609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112.78558839401799</v>
      </c>
      <c r="D199" s="113">
        <v>87.750222494374853</v>
      </c>
      <c r="E199" s="113">
        <v>96.307271534042869</v>
      </c>
      <c r="F199" s="119">
        <v>-16.478316859975124</v>
      </c>
      <c r="G199" s="113">
        <v>280.70451505016723</v>
      </c>
      <c r="H199" s="119">
        <v>-184.39724351612438</v>
      </c>
      <c r="I199" s="25">
        <v>-0.146103035809929</v>
      </c>
      <c r="J199" s="120">
        <v>-0.65690871941681839</v>
      </c>
      <c r="K199" s="115">
        <v>106.00688823338697</v>
      </c>
      <c r="L199" s="119">
        <v>-9.6996166993441051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17382180.073114194</v>
      </c>
      <c r="D200" s="84">
        <v>7158676.7921343613</v>
      </c>
      <c r="E200" s="84">
        <v>7175379.9745581914</v>
      </c>
      <c r="F200" s="118">
        <v>-10206800.098556004</v>
      </c>
      <c r="G200" s="84">
        <v>9913827.620000001</v>
      </c>
      <c r="H200" s="118">
        <v>-2738447.6454418097</v>
      </c>
      <c r="I200" s="20">
        <v>-0.58719907719419639</v>
      </c>
      <c r="J200" s="86">
        <v>-0.27622506164191396</v>
      </c>
      <c r="K200" s="87">
        <v>7463767.5744241839</v>
      </c>
      <c r="L200" s="118">
        <v>-288387.59986599267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11026533.102280769</v>
      </c>
      <c r="D201" s="90">
        <v>4246500.2720073322</v>
      </c>
      <c r="E201" s="90">
        <v>4246726.9142411221</v>
      </c>
      <c r="F201" s="91">
        <v>-6779806.1880396474</v>
      </c>
      <c r="G201" s="90">
        <v>5446222.8900000006</v>
      </c>
      <c r="H201" s="91">
        <v>-1199495.9757588785</v>
      </c>
      <c r="I201" s="21">
        <v>-0.61486290615109906</v>
      </c>
      <c r="J201" s="92">
        <v>-0.2202436440787825</v>
      </c>
      <c r="K201" s="93">
        <v>4528622.8050754918</v>
      </c>
      <c r="L201" s="91">
        <v>-281895.8908343697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4556216.0502760829</v>
      </c>
      <c r="D202" s="90">
        <v>2071788.8108047955</v>
      </c>
      <c r="E202" s="90">
        <v>2018632.8759796731</v>
      </c>
      <c r="F202" s="91">
        <v>-2537583.1742964098</v>
      </c>
      <c r="G202" s="90">
        <v>2330853.88</v>
      </c>
      <c r="H202" s="91">
        <v>-312221.00402032677</v>
      </c>
      <c r="I202" s="21">
        <v>-0.55694970262497656</v>
      </c>
      <c r="J202" s="92">
        <v>-0.13395134148019905</v>
      </c>
      <c r="K202" s="93">
        <v>2111171.0546680596</v>
      </c>
      <c r="L202" s="91">
        <v>-92538.178688386455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1799430.9205573427</v>
      </c>
      <c r="D203" s="90">
        <v>840387.70932223415</v>
      </c>
      <c r="E203" s="90">
        <v>910020.18433739641</v>
      </c>
      <c r="F203" s="91">
        <v>-889410.7362199463</v>
      </c>
      <c r="G203" s="90">
        <v>2136750.85</v>
      </c>
      <c r="H203" s="91">
        <v>-1226730.6656626037</v>
      </c>
      <c r="I203" s="21">
        <v>-0.49427334278798918</v>
      </c>
      <c r="J203" s="92">
        <v>-0.5741102972593195</v>
      </c>
      <c r="K203" s="93">
        <v>823973.71468063293</v>
      </c>
      <c r="L203" s="91">
        <v>86046.469656763482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344925</v>
      </c>
      <c r="D205" s="90">
        <v>344925</v>
      </c>
      <c r="E205" s="90">
        <v>344925</v>
      </c>
      <c r="F205" s="91">
        <v>0</v>
      </c>
      <c r="G205" s="90">
        <v>345870</v>
      </c>
      <c r="H205" s="91">
        <v>-945</v>
      </c>
      <c r="I205" s="96"/>
      <c r="J205" s="97"/>
      <c r="K205" s="93">
        <v>344925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150136</v>
      </c>
      <c r="D206" s="90">
        <v>70986</v>
      </c>
      <c r="E206" s="90">
        <v>70834</v>
      </c>
      <c r="F206" s="91">
        <v>-79302</v>
      </c>
      <c r="G206" s="90">
        <v>80676</v>
      </c>
      <c r="H206" s="91">
        <v>-9842</v>
      </c>
      <c r="I206" s="96"/>
      <c r="J206" s="97"/>
      <c r="K206" s="93">
        <v>74803</v>
      </c>
      <c r="L206" s="91">
        <v>-3969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0.43527143581938105</v>
      </c>
      <c r="D207" s="86">
        <v>0.2058012611437269</v>
      </c>
      <c r="E207" s="86">
        <v>0.20536058563455822</v>
      </c>
      <c r="F207" s="100">
        <v>-0.22991085018482282</v>
      </c>
      <c r="G207" s="86">
        <v>0.23325526932084309</v>
      </c>
      <c r="H207" s="100">
        <v>-2.7894683686284866E-2</v>
      </c>
      <c r="I207" s="20">
        <v>-0.52820109767144463</v>
      </c>
      <c r="J207" s="86">
        <v>-0.11958865395626139</v>
      </c>
      <c r="K207" s="101">
        <v>0.21686743494962674</v>
      </c>
      <c r="L207" s="100">
        <v>-1.1506849315068512E-2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205262.82000000004</v>
      </c>
      <c r="D209" s="90">
        <v>100166</v>
      </c>
      <c r="E209" s="90">
        <v>100106.62000000001</v>
      </c>
      <c r="F209" s="91">
        <v>-105156.20000000003</v>
      </c>
      <c r="G209" s="90">
        <v>110724</v>
      </c>
      <c r="H209" s="91">
        <v>-10617.37999999999</v>
      </c>
      <c r="I209" s="21">
        <v>-0.51230027922251098</v>
      </c>
      <c r="J209" s="92">
        <v>-9.5890502510747377E-2</v>
      </c>
      <c r="K209" s="93">
        <v>105241.33</v>
      </c>
      <c r="L209" s="91">
        <v>-5134.7099999999919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1.367179224170086</v>
      </c>
      <c r="D210" s="105">
        <v>1.4110669709520187</v>
      </c>
      <c r="E210" s="105">
        <v>1.4132566281729115</v>
      </c>
      <c r="F210" s="106">
        <v>4.6077404002825562E-2</v>
      </c>
      <c r="G210" s="105">
        <v>1.3724527740591999</v>
      </c>
      <c r="H210" s="106">
        <v>4.0803854113711679E-2</v>
      </c>
      <c r="I210" s="21"/>
      <c r="J210" s="92"/>
      <c r="K210" s="107">
        <v>1.4069132254053982</v>
      </c>
      <c r="L210" s="106">
        <v>6.3434027675133287E-3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73.443631789049718</v>
      </c>
      <c r="D212" s="105">
        <v>59.821658806065031</v>
      </c>
      <c r="E212" s="105">
        <v>59.95322746479264</v>
      </c>
      <c r="F212" s="106">
        <v>-13.490404324257078</v>
      </c>
      <c r="G212" s="105">
        <v>67.507349025732566</v>
      </c>
      <c r="H212" s="106">
        <v>-7.5541215609399259</v>
      </c>
      <c r="I212" s="21">
        <v>-0.18368378572297761</v>
      </c>
      <c r="J212" s="92">
        <v>-0.11190072888302027</v>
      </c>
      <c r="K212" s="107">
        <v>60.540657528113734</v>
      </c>
      <c r="L212" s="106">
        <v>-0.5874300633210936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31.967915060609609</v>
      </c>
      <c r="D213" s="108">
        <v>12.311372825997919</v>
      </c>
      <c r="E213" s="108">
        <v>12.312029902851698</v>
      </c>
      <c r="F213" s="109">
        <v>-19.655885157757911</v>
      </c>
      <c r="G213" s="108">
        <v>15.746444878133405</v>
      </c>
      <c r="H213" s="109">
        <v>-3.4344149752817064</v>
      </c>
      <c r="I213" s="20">
        <v>-0.61486290615109906</v>
      </c>
      <c r="J213" s="86">
        <v>-0.21810732529543675</v>
      </c>
      <c r="K213" s="110">
        <v>13.129297108285835</v>
      </c>
      <c r="L213" s="109">
        <v>-0.81726720543413656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115.7762300388594</v>
      </c>
      <c r="D214" s="113">
        <v>100.84631888167189</v>
      </c>
      <c r="E214" s="113">
        <v>101.29852859584651</v>
      </c>
      <c r="F214" s="119">
        <v>-14.47770144301289</v>
      </c>
      <c r="G214" s="113">
        <v>122.88447146611138</v>
      </c>
      <c r="H214" s="119">
        <v>-21.585942870264873</v>
      </c>
      <c r="I214" s="25">
        <v>-0.12504899700183325</v>
      </c>
      <c r="J214" s="120">
        <v>-0.17566046069716601</v>
      </c>
      <c r="K214" s="115">
        <v>99.778987131855459</v>
      </c>
      <c r="L214" s="119">
        <v>1.5195414639910467</v>
      </c>
      <c r="M214" s="142"/>
      <c r="N214" s="143"/>
    </row>
  </sheetData>
  <sheetProtection algorithmName="SHA-512" hashValue="ERu0U2PQvn3+l9uHfP3h1/i4tQSiZ3VZizcZYY79vtnBcQl+C59l2uj4yJW4oBYpoj9suTmLekK5Le/YEjoLxA==" saltValue="TbghV749gxVKASq1zqbKb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179" priority="58">
      <formula>$I155&gt;=0</formula>
    </cfRule>
    <cfRule type="expression" dxfId="4178" priority="59">
      <formula>$I155&lt;0</formula>
    </cfRule>
  </conditionalFormatting>
  <conditionalFormatting sqref="J159">
    <cfRule type="expression" dxfId="4177" priority="56">
      <formula>$J155&gt;=0</formula>
    </cfRule>
    <cfRule type="expression" dxfId="4176" priority="57">
      <formula>$J155&lt;0</formula>
    </cfRule>
  </conditionalFormatting>
  <conditionalFormatting sqref="I174">
    <cfRule type="expression" dxfId="4175" priority="54">
      <formula>$I170&gt;=0</formula>
    </cfRule>
    <cfRule type="expression" dxfId="4174" priority="55">
      <formula>$I170&lt;0</formula>
    </cfRule>
  </conditionalFormatting>
  <conditionalFormatting sqref="J174">
    <cfRule type="expression" dxfId="4173" priority="52">
      <formula>$J170&gt;=0</formula>
    </cfRule>
    <cfRule type="expression" dxfId="4172" priority="53">
      <formula>$J170&lt;0</formula>
    </cfRule>
  </conditionalFormatting>
  <conditionalFormatting sqref="I24">
    <cfRule type="expression" dxfId="4171" priority="94">
      <formula>$I20&gt;=0</formula>
    </cfRule>
    <cfRule type="expression" dxfId="4170" priority="95">
      <formula>$I20&lt;0</formula>
    </cfRule>
  </conditionalFormatting>
  <conditionalFormatting sqref="J24">
    <cfRule type="expression" dxfId="4169" priority="92">
      <formula>$J20&gt;=0</formula>
    </cfRule>
    <cfRule type="expression" dxfId="4168" priority="93">
      <formula>$J20&lt;0</formula>
    </cfRule>
  </conditionalFormatting>
  <conditionalFormatting sqref="I39">
    <cfRule type="expression" dxfId="4167" priority="90">
      <formula>$I35&gt;=0</formula>
    </cfRule>
    <cfRule type="expression" dxfId="4166" priority="91">
      <formula>$I35&lt;0</formula>
    </cfRule>
  </conditionalFormatting>
  <conditionalFormatting sqref="J39">
    <cfRule type="expression" dxfId="4165" priority="88">
      <formula>$J35&gt;=0</formula>
    </cfRule>
    <cfRule type="expression" dxfId="4164" priority="89">
      <formula>$J35&lt;0</formula>
    </cfRule>
  </conditionalFormatting>
  <conditionalFormatting sqref="I54">
    <cfRule type="expression" dxfId="4163" priority="86">
      <formula>$I50&gt;=0</formula>
    </cfRule>
    <cfRule type="expression" dxfId="4162" priority="87">
      <formula>$I50&lt;0</formula>
    </cfRule>
  </conditionalFormatting>
  <conditionalFormatting sqref="J54">
    <cfRule type="expression" dxfId="4161" priority="84">
      <formula>$J50&gt;=0</formula>
    </cfRule>
    <cfRule type="expression" dxfId="4160" priority="85">
      <formula>$J50&lt;0</formula>
    </cfRule>
  </conditionalFormatting>
  <conditionalFormatting sqref="I69">
    <cfRule type="expression" dxfId="4159" priority="82">
      <formula>$I65&gt;=0</formula>
    </cfRule>
    <cfRule type="expression" dxfId="4158" priority="83">
      <formula>$I65&lt;0</formula>
    </cfRule>
  </conditionalFormatting>
  <conditionalFormatting sqref="J69">
    <cfRule type="expression" dxfId="4157" priority="80">
      <formula>$J65&gt;=0</formula>
    </cfRule>
    <cfRule type="expression" dxfId="4156" priority="81">
      <formula>$J65&lt;0</formula>
    </cfRule>
  </conditionalFormatting>
  <conditionalFormatting sqref="I84">
    <cfRule type="expression" dxfId="4155" priority="78">
      <formula>$I80&gt;=0</formula>
    </cfRule>
    <cfRule type="expression" dxfId="4154" priority="79">
      <formula>$I80&lt;0</formula>
    </cfRule>
  </conditionalFormatting>
  <conditionalFormatting sqref="J84">
    <cfRule type="expression" dxfId="4153" priority="76">
      <formula>$J80&gt;=0</formula>
    </cfRule>
    <cfRule type="expression" dxfId="4152" priority="77">
      <formula>$J80&lt;0</formula>
    </cfRule>
  </conditionalFormatting>
  <conditionalFormatting sqref="I99">
    <cfRule type="expression" dxfId="4151" priority="74">
      <formula>$I95&gt;=0</formula>
    </cfRule>
    <cfRule type="expression" dxfId="4150" priority="75">
      <formula>$I95&lt;0</formula>
    </cfRule>
  </conditionalFormatting>
  <conditionalFormatting sqref="J99">
    <cfRule type="expression" dxfId="4149" priority="72">
      <formula>$J95&gt;=0</formula>
    </cfRule>
    <cfRule type="expression" dxfId="4148" priority="73">
      <formula>$J95&lt;0</formula>
    </cfRule>
  </conditionalFormatting>
  <conditionalFormatting sqref="I114">
    <cfRule type="expression" dxfId="4147" priority="70">
      <formula>$I110&gt;=0</formula>
    </cfRule>
    <cfRule type="expression" dxfId="4146" priority="71">
      <formula>$I110&lt;0</formula>
    </cfRule>
  </conditionalFormatting>
  <conditionalFormatting sqref="J114">
    <cfRule type="expression" dxfId="4145" priority="68">
      <formula>$J110&gt;=0</formula>
    </cfRule>
    <cfRule type="expression" dxfId="4144" priority="69">
      <formula>$J110&lt;0</formula>
    </cfRule>
  </conditionalFormatting>
  <conditionalFormatting sqref="I129">
    <cfRule type="expression" dxfId="4143" priority="66">
      <formula>$I125&gt;=0</formula>
    </cfRule>
    <cfRule type="expression" dxfId="4142" priority="67">
      <formula>$I125&lt;0</formula>
    </cfRule>
  </conditionalFormatting>
  <conditionalFormatting sqref="J129">
    <cfRule type="expression" dxfId="4141" priority="64">
      <formula>$J125&gt;=0</formula>
    </cfRule>
    <cfRule type="expression" dxfId="4140" priority="65">
      <formula>$J125&lt;0</formula>
    </cfRule>
  </conditionalFormatting>
  <conditionalFormatting sqref="I144">
    <cfRule type="expression" dxfId="4139" priority="62">
      <formula>$I140&gt;=0</formula>
    </cfRule>
    <cfRule type="expression" dxfId="4138" priority="63">
      <formula>$I140&lt;0</formula>
    </cfRule>
  </conditionalFormatting>
  <conditionalFormatting sqref="J144">
    <cfRule type="expression" dxfId="4137" priority="60">
      <formula>$J140&gt;=0</formula>
    </cfRule>
    <cfRule type="expression" dxfId="4136" priority="61">
      <formula>$J140&lt;0</formula>
    </cfRule>
  </conditionalFormatting>
  <conditionalFormatting sqref="I189">
    <cfRule type="expression" dxfId="4135" priority="50">
      <formula>$I185&gt;=0</formula>
    </cfRule>
    <cfRule type="expression" dxfId="4134" priority="51">
      <formula>$I185&lt;0</formula>
    </cfRule>
  </conditionalFormatting>
  <conditionalFormatting sqref="J189">
    <cfRule type="expression" dxfId="4133" priority="48">
      <formula>$J185&gt;=0</formula>
    </cfRule>
    <cfRule type="expression" dxfId="4132" priority="49">
      <formula>$J185&lt;0</formula>
    </cfRule>
  </conditionalFormatting>
  <conditionalFormatting sqref="I204">
    <cfRule type="expression" dxfId="4131" priority="46">
      <formula>$I200&gt;=0</formula>
    </cfRule>
    <cfRule type="expression" dxfId="4130" priority="47">
      <formula>$I200&lt;0</formula>
    </cfRule>
  </conditionalFormatting>
  <conditionalFormatting sqref="J204">
    <cfRule type="expression" dxfId="4129" priority="44">
      <formula>$J200&gt;=0</formula>
    </cfRule>
    <cfRule type="expression" dxfId="4128" priority="45">
      <formula>$J200&lt;0</formula>
    </cfRule>
  </conditionalFormatting>
  <conditionalFormatting sqref="I9">
    <cfRule type="expression" dxfId="4127" priority="42">
      <formula>$I5&gt;=0</formula>
    </cfRule>
    <cfRule type="expression" dxfId="4126" priority="43">
      <formula>$I5&lt;0</formula>
    </cfRule>
  </conditionalFormatting>
  <conditionalFormatting sqref="J9">
    <cfRule type="expression" dxfId="4125" priority="40">
      <formula>$J5&gt;=0</formula>
    </cfRule>
    <cfRule type="expression" dxfId="4124" priority="41">
      <formula>$J5&lt;0</formula>
    </cfRule>
  </conditionalFormatting>
  <conditionalFormatting sqref="L207">
    <cfRule type="cellIs" dxfId="4123" priority="39" operator="lessThan">
      <formula>0</formula>
    </cfRule>
  </conditionalFormatting>
  <conditionalFormatting sqref="H207">
    <cfRule type="cellIs" dxfId="4122" priority="38" operator="lessThan">
      <formula>0</formula>
    </cfRule>
  </conditionalFormatting>
  <conditionalFormatting sqref="F207">
    <cfRule type="cellIs" dxfId="4121" priority="37" operator="lessThan">
      <formula>0</formula>
    </cfRule>
  </conditionalFormatting>
  <conditionalFormatting sqref="F192">
    <cfRule type="cellIs" dxfId="4120" priority="36" operator="lessThan">
      <formula>0</formula>
    </cfRule>
  </conditionalFormatting>
  <conditionalFormatting sqref="H192">
    <cfRule type="cellIs" dxfId="4119" priority="35" operator="lessThan">
      <formula>0</formula>
    </cfRule>
  </conditionalFormatting>
  <conditionalFormatting sqref="L192">
    <cfRule type="cellIs" dxfId="4118" priority="34" operator="lessThan">
      <formula>0</formula>
    </cfRule>
  </conditionalFormatting>
  <conditionalFormatting sqref="L177">
    <cfRule type="cellIs" dxfId="4117" priority="33" operator="lessThan">
      <formula>0</formula>
    </cfRule>
  </conditionalFormatting>
  <conditionalFormatting sqref="H177">
    <cfRule type="cellIs" dxfId="4116" priority="32" operator="lessThan">
      <formula>0</formula>
    </cfRule>
  </conditionalFormatting>
  <conditionalFormatting sqref="F177">
    <cfRule type="cellIs" dxfId="4115" priority="31" operator="lessThan">
      <formula>0</formula>
    </cfRule>
  </conditionalFormatting>
  <conditionalFormatting sqref="F162">
    <cfRule type="cellIs" dxfId="4114" priority="30" operator="lessThan">
      <formula>0</formula>
    </cfRule>
  </conditionalFormatting>
  <conditionalFormatting sqref="H162">
    <cfRule type="cellIs" dxfId="4113" priority="29" operator="lessThan">
      <formula>0</formula>
    </cfRule>
  </conditionalFormatting>
  <conditionalFormatting sqref="L162">
    <cfRule type="cellIs" dxfId="4112" priority="28" operator="lessThan">
      <formula>0</formula>
    </cfRule>
  </conditionalFormatting>
  <conditionalFormatting sqref="L147">
    <cfRule type="cellIs" dxfId="4111" priority="27" operator="lessThan">
      <formula>0</formula>
    </cfRule>
  </conditionalFormatting>
  <conditionalFormatting sqref="H147">
    <cfRule type="cellIs" dxfId="4110" priority="26" operator="lessThan">
      <formula>0</formula>
    </cfRule>
  </conditionalFormatting>
  <conditionalFormatting sqref="F147">
    <cfRule type="cellIs" dxfId="4109" priority="25" operator="lessThan">
      <formula>0</formula>
    </cfRule>
  </conditionalFormatting>
  <conditionalFormatting sqref="F132">
    <cfRule type="cellIs" dxfId="4108" priority="24" operator="lessThan">
      <formula>0</formula>
    </cfRule>
  </conditionalFormatting>
  <conditionalFormatting sqref="H132">
    <cfRule type="cellIs" dxfId="4107" priority="23" operator="lessThan">
      <formula>0</formula>
    </cfRule>
  </conditionalFormatting>
  <conditionalFormatting sqref="L132">
    <cfRule type="cellIs" dxfId="4106" priority="22" operator="lessThan">
      <formula>0</formula>
    </cfRule>
  </conditionalFormatting>
  <conditionalFormatting sqref="L117">
    <cfRule type="cellIs" dxfId="4105" priority="21" operator="lessThan">
      <formula>0</formula>
    </cfRule>
  </conditionalFormatting>
  <conditionalFormatting sqref="H117">
    <cfRule type="cellIs" dxfId="4104" priority="20" operator="lessThan">
      <formula>0</formula>
    </cfRule>
  </conditionalFormatting>
  <conditionalFormatting sqref="F117">
    <cfRule type="cellIs" dxfId="4103" priority="19" operator="lessThan">
      <formula>0</formula>
    </cfRule>
  </conditionalFormatting>
  <conditionalFormatting sqref="F102">
    <cfRule type="cellIs" dxfId="4102" priority="18" operator="lessThan">
      <formula>0</formula>
    </cfRule>
  </conditionalFormatting>
  <conditionalFormatting sqref="H102">
    <cfRule type="cellIs" dxfId="4101" priority="17" operator="lessThan">
      <formula>0</formula>
    </cfRule>
  </conditionalFormatting>
  <conditionalFormatting sqref="L102">
    <cfRule type="cellIs" dxfId="4100" priority="16" operator="lessThan">
      <formula>0</formula>
    </cfRule>
  </conditionalFormatting>
  <conditionalFormatting sqref="L87">
    <cfRule type="cellIs" dxfId="4099" priority="15" operator="lessThan">
      <formula>0</formula>
    </cfRule>
  </conditionalFormatting>
  <conditionalFormatting sqref="H87">
    <cfRule type="cellIs" dxfId="4098" priority="14" operator="lessThan">
      <formula>0</formula>
    </cfRule>
  </conditionalFormatting>
  <conditionalFormatting sqref="F87">
    <cfRule type="cellIs" dxfId="4097" priority="13" operator="lessThan">
      <formula>0</formula>
    </cfRule>
  </conditionalFormatting>
  <conditionalFormatting sqref="F72">
    <cfRule type="cellIs" dxfId="4096" priority="12" operator="lessThan">
      <formula>0</formula>
    </cfRule>
  </conditionalFormatting>
  <conditionalFormatting sqref="H72">
    <cfRule type="cellIs" dxfId="4095" priority="11" operator="lessThan">
      <formula>0</formula>
    </cfRule>
  </conditionalFormatting>
  <conditionalFormatting sqref="L72">
    <cfRule type="cellIs" dxfId="4094" priority="10" operator="lessThan">
      <formula>0</formula>
    </cfRule>
  </conditionalFormatting>
  <conditionalFormatting sqref="L57">
    <cfRule type="cellIs" dxfId="4093" priority="9" operator="lessThan">
      <formula>0</formula>
    </cfRule>
  </conditionalFormatting>
  <conditionalFormatting sqref="H57">
    <cfRule type="cellIs" dxfId="4092" priority="8" operator="lessThan">
      <formula>0</formula>
    </cfRule>
  </conditionalFormatting>
  <conditionalFormatting sqref="F57">
    <cfRule type="cellIs" dxfId="4091" priority="7" operator="lessThan">
      <formula>0</formula>
    </cfRule>
  </conditionalFormatting>
  <conditionalFormatting sqref="F42">
    <cfRule type="cellIs" dxfId="4090" priority="6" operator="lessThan">
      <formula>0</formula>
    </cfRule>
  </conditionalFormatting>
  <conditionalFormatting sqref="H42">
    <cfRule type="cellIs" dxfId="4089" priority="5" operator="lessThan">
      <formula>0</formula>
    </cfRule>
  </conditionalFormatting>
  <conditionalFormatting sqref="L42">
    <cfRule type="cellIs" dxfId="4088" priority="4" operator="lessThan">
      <formula>0</formula>
    </cfRule>
  </conditionalFormatting>
  <conditionalFormatting sqref="L27">
    <cfRule type="cellIs" dxfId="4087" priority="3" operator="lessThan">
      <formula>0</formula>
    </cfRule>
  </conditionalFormatting>
  <conditionalFormatting sqref="H27">
    <cfRule type="cellIs" dxfId="4086" priority="2" operator="lessThan">
      <formula>0</formula>
    </cfRule>
  </conditionalFormatting>
  <conditionalFormatting sqref="F27">
    <cfRule type="cellIs" dxfId="4085" priority="1" operator="lessThan">
      <formula>0</formula>
    </cfRule>
  </conditionalFormatting>
  <dataValidations count="2">
    <dataValidation type="list" allowBlank="1" showInputMessage="1" showErrorMessage="1" sqref="B3:B4" xr:uid="{69FF3E40-674B-4607-A486-9409316B7B1C}">
      <formula1>region_list</formula1>
    </dataValidation>
    <dataValidation type="list" allowBlank="1" showInputMessage="1" showErrorMessage="1" sqref="B5" xr:uid="{EF39B0C1-B10E-468F-A35D-A57924D15321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B1BA8-29EE-4D6E-A0A6-EE3E058478C7}">
  <sheetPr codeName="Tabelle26">
    <tabColor theme="6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254</v>
      </c>
      <c r="N1" s="73" t="s">
        <v>28</v>
      </c>
    </row>
    <row r="2" spans="1:14" ht="15.75" thickBot="1" x14ac:dyDescent="0.3">
      <c r="M2" s="72">
        <v>463</v>
      </c>
      <c r="N2" s="73" t="s">
        <v>29</v>
      </c>
    </row>
    <row r="3" spans="1:14" s="70" customFormat="1" ht="13.5" customHeight="1" thickBot="1" x14ac:dyDescent="0.25">
      <c r="A3" s="144"/>
      <c r="B3" s="146" t="s">
        <v>114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55.923019235080737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5216135</v>
      </c>
      <c r="D5" s="84">
        <v>2509638</v>
      </c>
      <c r="E5" s="84">
        <v>2481710</v>
      </c>
      <c r="F5" s="85">
        <v>-2734425</v>
      </c>
      <c r="G5" s="84">
        <v>2939272</v>
      </c>
      <c r="H5" s="85">
        <v>-457562</v>
      </c>
      <c r="I5" s="20">
        <v>-0.52422435385587218</v>
      </c>
      <c r="J5" s="86">
        <v>-0.15567188065616244</v>
      </c>
      <c r="K5" s="87">
        <v>2545184</v>
      </c>
      <c r="L5" s="85">
        <v>-63474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2920615</v>
      </c>
      <c r="D6" s="90">
        <v>1449223</v>
      </c>
      <c r="E6" s="90">
        <v>1434362</v>
      </c>
      <c r="F6" s="91">
        <v>-1486253</v>
      </c>
      <c r="G6" s="90">
        <v>1518414</v>
      </c>
      <c r="H6" s="91">
        <v>-84052</v>
      </c>
      <c r="I6" s="21">
        <v>-0.50888357417872609</v>
      </c>
      <c r="J6" s="92">
        <v>-5.535512712606705E-2</v>
      </c>
      <c r="K6" s="93">
        <v>1533931</v>
      </c>
      <c r="L6" s="91">
        <v>-99569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1638720</v>
      </c>
      <c r="D7" s="90">
        <v>804253</v>
      </c>
      <c r="E7" s="90">
        <v>771761</v>
      </c>
      <c r="F7" s="91">
        <v>-866959</v>
      </c>
      <c r="G7" s="90">
        <v>885672</v>
      </c>
      <c r="H7" s="91">
        <v>-113911</v>
      </c>
      <c r="I7" s="21">
        <v>-0.52904645088849833</v>
      </c>
      <c r="J7" s="92">
        <v>-0.12861533389336011</v>
      </c>
      <c r="K7" s="93">
        <v>754294</v>
      </c>
      <c r="L7" s="91">
        <v>17467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656800</v>
      </c>
      <c r="D8" s="90">
        <v>256162</v>
      </c>
      <c r="E8" s="90">
        <v>275587</v>
      </c>
      <c r="F8" s="91">
        <v>-381213</v>
      </c>
      <c r="G8" s="90">
        <v>535186</v>
      </c>
      <c r="H8" s="91">
        <v>-259599</v>
      </c>
      <c r="I8" s="21">
        <v>-0.58040956151035328</v>
      </c>
      <c r="J8" s="92">
        <v>-0.48506313692809599</v>
      </c>
      <c r="K8" s="93">
        <v>256959</v>
      </c>
      <c r="L8" s="91">
        <v>18628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92710</v>
      </c>
      <c r="D10" s="90">
        <v>92710</v>
      </c>
      <c r="E10" s="90">
        <v>92710</v>
      </c>
      <c r="F10" s="91">
        <v>0</v>
      </c>
      <c r="G10" s="90">
        <v>92964</v>
      </c>
      <c r="H10" s="91">
        <v>-254</v>
      </c>
      <c r="I10" s="96"/>
      <c r="J10" s="97"/>
      <c r="K10" s="93">
        <v>92710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46919</v>
      </c>
      <c r="D11" s="90">
        <v>24439</v>
      </c>
      <c r="E11" s="90">
        <v>24214</v>
      </c>
      <c r="F11" s="91">
        <v>-22705</v>
      </c>
      <c r="G11" s="90">
        <v>26779</v>
      </c>
      <c r="H11" s="91">
        <v>-2565</v>
      </c>
      <c r="I11" s="96"/>
      <c r="J11" s="97"/>
      <c r="K11" s="93">
        <v>25601</v>
      </c>
      <c r="L11" s="91">
        <v>-1387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0.50608348613957499</v>
      </c>
      <c r="D12" s="86">
        <v>0.26360694639197496</v>
      </c>
      <c r="E12" s="86">
        <v>0.26118002372991045</v>
      </c>
      <c r="F12" s="100">
        <v>-0.24490346240966454</v>
      </c>
      <c r="G12" s="86">
        <v>0.28805774278215224</v>
      </c>
      <c r="H12" s="100">
        <v>-2.6877719052241789E-2</v>
      </c>
      <c r="I12" s="20">
        <v>-0.4839190946098596</v>
      </c>
      <c r="J12" s="86">
        <v>-9.330670577589173E-2</v>
      </c>
      <c r="K12" s="101">
        <v>0.2761406536511703</v>
      </c>
      <c r="L12" s="100">
        <v>-1.4960629921259849E-2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67493</v>
      </c>
      <c r="D14" s="90">
        <v>37125</v>
      </c>
      <c r="E14" s="90">
        <v>36373</v>
      </c>
      <c r="F14" s="91">
        <v>-31120</v>
      </c>
      <c r="G14" s="90">
        <v>39606</v>
      </c>
      <c r="H14" s="91">
        <v>-3233</v>
      </c>
      <c r="I14" s="21">
        <v>-0.46108485324404014</v>
      </c>
      <c r="J14" s="92">
        <v>-8.1629046104125691E-2</v>
      </c>
      <c r="K14" s="93">
        <v>38254</v>
      </c>
      <c r="L14" s="91">
        <v>-1881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1.4385003942965537</v>
      </c>
      <c r="D15" s="105">
        <v>1.5190883424035353</v>
      </c>
      <c r="E15" s="105">
        <v>1.5021475179648138</v>
      </c>
      <c r="F15" s="106">
        <v>6.3647123668260086E-2</v>
      </c>
      <c r="G15" s="105">
        <v>1.4789947346801597</v>
      </c>
      <c r="H15" s="106">
        <v>2.3152783284654088E-2</v>
      </c>
      <c r="I15" s="21"/>
      <c r="J15" s="92"/>
      <c r="K15" s="107">
        <v>1.4942385063083474</v>
      </c>
      <c r="L15" s="106">
        <v>7.9090116564664026E-3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62.248023188900021</v>
      </c>
      <c r="D17" s="105">
        <v>59.299603093416259</v>
      </c>
      <c r="E17" s="105">
        <v>59.236887750887917</v>
      </c>
      <c r="F17" s="106">
        <v>-3.0111354380121043</v>
      </c>
      <c r="G17" s="105">
        <v>56.701669218417415</v>
      </c>
      <c r="H17" s="106">
        <v>2.5352185324705019</v>
      </c>
      <c r="I17" s="20">
        <v>-4.8373189761776181E-2</v>
      </c>
      <c r="J17" s="86">
        <v>4.4711532612994542E-2</v>
      </c>
      <c r="K17" s="107">
        <v>59.916839185969295</v>
      </c>
      <c r="L17" s="106">
        <v>-0.67995143508137801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31.502696580735627</v>
      </c>
      <c r="D18" s="108">
        <v>15.631787293711573</v>
      </c>
      <c r="E18" s="108">
        <v>15.471491748462949</v>
      </c>
      <c r="F18" s="109">
        <v>-16.031204832272678</v>
      </c>
      <c r="G18" s="108">
        <v>16.333354847037562</v>
      </c>
      <c r="H18" s="109">
        <v>-0.86186309857461296</v>
      </c>
      <c r="I18" s="20">
        <v>-0.50888357417872609</v>
      </c>
      <c r="J18" s="86">
        <v>-5.2767058981206927E-2</v>
      </c>
      <c r="K18" s="110">
        <v>16.545475137525617</v>
      </c>
      <c r="L18" s="109">
        <v>-1.0739833890626684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111.17319209701826</v>
      </c>
      <c r="D19" s="113">
        <v>102.68988092802488</v>
      </c>
      <c r="E19" s="113">
        <v>102.49070785495994</v>
      </c>
      <c r="F19" s="106">
        <v>-8.6824842420583224</v>
      </c>
      <c r="G19" s="113">
        <v>109.76033459053735</v>
      </c>
      <c r="H19" s="106">
        <v>-7.2696267355774182</v>
      </c>
      <c r="I19" s="38">
        <v>-7.8098722167492696E-2</v>
      </c>
      <c r="J19" s="114">
        <v>-6.6231820107845674E-2</v>
      </c>
      <c r="K19" s="115">
        <v>99.41736650912074</v>
      </c>
      <c r="L19" s="106">
        <v>3.0733413458391965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176550.12679764346</v>
      </c>
      <c r="D20" s="84">
        <v>4817.579999999999</v>
      </c>
      <c r="E20" s="84">
        <v>4817.579999999999</v>
      </c>
      <c r="F20" s="118">
        <v>-171732.54679764344</v>
      </c>
      <c r="G20" s="84">
        <v>540691.02999999991</v>
      </c>
      <c r="H20" s="118">
        <v>-535873.44999999995</v>
      </c>
      <c r="I20" s="20">
        <v>-0.97271267890098001</v>
      </c>
      <c r="J20" s="86">
        <v>-0.991089957604808</v>
      </c>
      <c r="K20" s="87">
        <v>4817.579999999999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114550.94136495859</v>
      </c>
      <c r="D21" s="90">
        <v>4817.579999999999</v>
      </c>
      <c r="E21" s="90">
        <v>4817.579999999999</v>
      </c>
      <c r="F21" s="91">
        <v>-109733.36136495859</v>
      </c>
      <c r="G21" s="90">
        <v>289243.11</v>
      </c>
      <c r="H21" s="91">
        <v>-284425.52999999997</v>
      </c>
      <c r="I21" s="21">
        <v>-0.95794377643173423</v>
      </c>
      <c r="J21" s="92">
        <v>-0.98334418406716761</v>
      </c>
      <c r="K21" s="93">
        <v>4817.579999999999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46815.497968186995</v>
      </c>
      <c r="D22" s="90">
        <v>0</v>
      </c>
      <c r="E22" s="90">
        <v>0</v>
      </c>
      <c r="F22" s="91">
        <v>-46815.497968186995</v>
      </c>
      <c r="G22" s="90">
        <v>183264.21</v>
      </c>
      <c r="H22" s="91">
        <v>-183264.21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15183.687464497869</v>
      </c>
      <c r="D23" s="90">
        <v>0</v>
      </c>
      <c r="E23" s="90">
        <v>0</v>
      </c>
      <c r="F23" s="91">
        <v>-15183.687464497869</v>
      </c>
      <c r="G23" s="90">
        <v>68183.709999999992</v>
      </c>
      <c r="H23" s="91">
        <v>-68183.709999999992</v>
      </c>
      <c r="I23" s="21">
        <v>-1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7874</v>
      </c>
      <c r="D25" s="90">
        <v>7874</v>
      </c>
      <c r="E25" s="90">
        <v>7874</v>
      </c>
      <c r="F25" s="91">
        <v>0</v>
      </c>
      <c r="G25" s="90">
        <v>7874</v>
      </c>
      <c r="H25" s="91">
        <v>0</v>
      </c>
      <c r="I25" s="96"/>
      <c r="J25" s="97"/>
      <c r="K25" s="93">
        <v>7874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1857</v>
      </c>
      <c r="D26" s="90">
        <v>298</v>
      </c>
      <c r="E26" s="90">
        <v>298</v>
      </c>
      <c r="F26" s="91">
        <v>-1559</v>
      </c>
      <c r="G26" s="90">
        <v>4507</v>
      </c>
      <c r="H26" s="91">
        <v>-4209</v>
      </c>
      <c r="I26" s="96"/>
      <c r="J26" s="97"/>
      <c r="K26" s="93">
        <v>298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0.23583947167894337</v>
      </c>
      <c r="D27" s="86">
        <v>3.7846075692151385E-2</v>
      </c>
      <c r="E27" s="86">
        <v>3.7846075692151385E-2</v>
      </c>
      <c r="F27" s="100">
        <v>-0.197993395986792</v>
      </c>
      <c r="G27" s="86">
        <v>0.5723901447802896</v>
      </c>
      <c r="H27" s="100">
        <v>-0.53454406908813823</v>
      </c>
      <c r="I27" s="20">
        <v>-0.83952611739364569</v>
      </c>
      <c r="J27" s="86">
        <v>-0.9338806301309075</v>
      </c>
      <c r="K27" s="101">
        <v>3.7846075692151385E-2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2435.67</v>
      </c>
      <c r="D29" s="90">
        <v>577</v>
      </c>
      <c r="E29" s="90">
        <v>577</v>
      </c>
      <c r="F29" s="91">
        <v>-1858.67</v>
      </c>
      <c r="G29" s="90">
        <v>5898</v>
      </c>
      <c r="H29" s="91">
        <v>-5321</v>
      </c>
      <c r="I29" s="21"/>
      <c r="J29" s="92"/>
      <c r="K29" s="93">
        <v>577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1.311615508885299</v>
      </c>
      <c r="D30" s="105">
        <v>1.936241610738255</v>
      </c>
      <c r="E30" s="105">
        <v>1.936241610738255</v>
      </c>
      <c r="F30" s="106">
        <v>0.62462610185295597</v>
      </c>
      <c r="G30" s="105">
        <v>1.3086310184157977</v>
      </c>
      <c r="H30" s="106">
        <v>0.62761059232245731</v>
      </c>
      <c r="I30" s="21"/>
      <c r="J30" s="92"/>
      <c r="K30" s="107">
        <v>1.936241610738255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61.68602119814679</v>
      </c>
      <c r="D32" s="105">
        <v>16.166375838926172</v>
      </c>
      <c r="E32" s="105">
        <v>16.166375838926172</v>
      </c>
      <c r="F32" s="106">
        <v>-45.519645359220618</v>
      </c>
      <c r="G32" s="105">
        <v>64.176416685156426</v>
      </c>
      <c r="H32" s="106">
        <v>-48.010040846230254</v>
      </c>
      <c r="I32" s="21">
        <v>-0.73792480816688089</v>
      </c>
      <c r="J32" s="92">
        <v>-0.74809475701585337</v>
      </c>
      <c r="K32" s="107">
        <v>16.166375838926172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14.54799864934704</v>
      </c>
      <c r="D33" s="108">
        <v>0.61183388366776725</v>
      </c>
      <c r="E33" s="108">
        <v>0.61183388366776725</v>
      </c>
      <c r="F33" s="109">
        <v>-13.936164765679273</v>
      </c>
      <c r="G33" s="108">
        <v>36.733948437896871</v>
      </c>
      <c r="H33" s="109">
        <v>-36.1221145542291</v>
      </c>
      <c r="I33" s="20">
        <v>-0.95794377643173423</v>
      </c>
      <c r="J33" s="86">
        <v>-0.98334418406716761</v>
      </c>
      <c r="K33" s="110">
        <v>0.61183388366776725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95.072766180744992</v>
      </c>
      <c r="D34" s="113">
        <v>16.166375838926172</v>
      </c>
      <c r="E34" s="113">
        <v>16.166375838926172</v>
      </c>
      <c r="F34" s="119">
        <v>-78.90639034181882</v>
      </c>
      <c r="G34" s="113">
        <v>119.96694697137784</v>
      </c>
      <c r="H34" s="119">
        <v>-103.80057113245167</v>
      </c>
      <c r="I34" s="25">
        <v>-0.82995786818496575</v>
      </c>
      <c r="J34" s="120">
        <v>-0.86524308364050306</v>
      </c>
      <c r="K34" s="115">
        <v>16.166375838926172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251825.66705945315</v>
      </c>
      <c r="D35" s="84">
        <v>195386.91</v>
      </c>
      <c r="E35" s="84">
        <v>195386.91</v>
      </c>
      <c r="F35" s="118">
        <v>-56438.757059453157</v>
      </c>
      <c r="G35" s="84">
        <v>659845.54</v>
      </c>
      <c r="H35" s="118">
        <v>-464458.63</v>
      </c>
      <c r="I35" s="20">
        <v>-0.22411836616371839</v>
      </c>
      <c r="J35" s="86">
        <v>-0.70388992854297383</v>
      </c>
      <c r="K35" s="87">
        <v>195386.90999999997</v>
      </c>
      <c r="L35" s="118">
        <v>2.1827872842550278E-11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152163.49707432644</v>
      </c>
      <c r="D36" s="90">
        <v>107941.24</v>
      </c>
      <c r="E36" s="90">
        <v>107941.24</v>
      </c>
      <c r="F36" s="91">
        <v>-44222.257074326437</v>
      </c>
      <c r="G36" s="90">
        <v>296640.93000000011</v>
      </c>
      <c r="H36" s="91">
        <v>-188699.69000000012</v>
      </c>
      <c r="I36" s="21">
        <v>-0.29062329615574911</v>
      </c>
      <c r="J36" s="92">
        <v>-0.63612155611836863</v>
      </c>
      <c r="K36" s="93">
        <v>107941.24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71033.350554296994</v>
      </c>
      <c r="D37" s="90">
        <v>63960.320000000022</v>
      </c>
      <c r="E37" s="90">
        <v>63960.320000000022</v>
      </c>
      <c r="F37" s="91">
        <v>-7073.0305542969727</v>
      </c>
      <c r="G37" s="90">
        <v>225702.55</v>
      </c>
      <c r="H37" s="91">
        <v>-161742.22999999998</v>
      </c>
      <c r="I37" s="21">
        <v>-9.9573376436613903E-2</v>
      </c>
      <c r="J37" s="92">
        <v>-0.71661675953594672</v>
      </c>
      <c r="K37" s="93">
        <v>63960.32</v>
      </c>
      <c r="L37" s="91">
        <v>2.1827872842550278E-11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28628.819430829735</v>
      </c>
      <c r="D38" s="90">
        <v>23485.349999999988</v>
      </c>
      <c r="E38" s="90">
        <v>23485.349999999988</v>
      </c>
      <c r="F38" s="91">
        <v>-5143.4694308297476</v>
      </c>
      <c r="G38" s="90">
        <v>137502.06</v>
      </c>
      <c r="H38" s="91">
        <v>-114016.71</v>
      </c>
      <c r="I38" s="21">
        <v>-0.17966054951224641</v>
      </c>
      <c r="J38" s="92">
        <v>-0.82920001343979877</v>
      </c>
      <c r="K38" s="93">
        <v>23485.349999999988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7112</v>
      </c>
      <c r="D40" s="90">
        <v>7112</v>
      </c>
      <c r="E40" s="90">
        <v>7112</v>
      </c>
      <c r="F40" s="91">
        <v>0</v>
      </c>
      <c r="G40" s="90">
        <v>7366</v>
      </c>
      <c r="H40" s="91">
        <v>-254</v>
      </c>
      <c r="I40" s="96"/>
      <c r="J40" s="97"/>
      <c r="K40" s="93">
        <v>7112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2442</v>
      </c>
      <c r="D41" s="90">
        <v>1681</v>
      </c>
      <c r="E41" s="90">
        <v>1681</v>
      </c>
      <c r="F41" s="91">
        <v>-761</v>
      </c>
      <c r="G41" s="90">
        <v>4775</v>
      </c>
      <c r="H41" s="91">
        <v>-3094</v>
      </c>
      <c r="I41" s="96"/>
      <c r="J41" s="97"/>
      <c r="K41" s="93">
        <v>1681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0.343363329583802</v>
      </c>
      <c r="D42" s="86">
        <v>0.23636107986501687</v>
      </c>
      <c r="E42" s="86">
        <v>0.23636107986501687</v>
      </c>
      <c r="F42" s="100">
        <v>-0.10700224971878514</v>
      </c>
      <c r="G42" s="86">
        <v>0.648248710290524</v>
      </c>
      <c r="H42" s="100">
        <v>-0.41188763042550713</v>
      </c>
      <c r="I42" s="20">
        <v>-0.31162981162981163</v>
      </c>
      <c r="J42" s="86">
        <v>-0.63538519072550481</v>
      </c>
      <c r="K42" s="101">
        <v>0.23636107986501687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3472.1400000000003</v>
      </c>
      <c r="D44" s="90">
        <v>2316</v>
      </c>
      <c r="E44" s="90">
        <v>2316</v>
      </c>
      <c r="F44" s="91">
        <v>-1156.1400000000003</v>
      </c>
      <c r="G44" s="90">
        <v>6773</v>
      </c>
      <c r="H44" s="91">
        <v>-4457</v>
      </c>
      <c r="I44" s="21"/>
      <c r="J44" s="92"/>
      <c r="K44" s="93">
        <v>2316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1.4218427518427519</v>
      </c>
      <c r="D45" s="105">
        <v>1.3777513384889946</v>
      </c>
      <c r="E45" s="105">
        <v>1.3777513384889946</v>
      </c>
      <c r="F45" s="106">
        <v>-4.4091413353757325E-2</v>
      </c>
      <c r="G45" s="105">
        <v>1.4184293193717277</v>
      </c>
      <c r="H45" s="106">
        <v>-4.0677980882733111E-2</v>
      </c>
      <c r="I45" s="21"/>
      <c r="J45" s="92"/>
      <c r="K45" s="107">
        <v>1.3777513384889946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62.311014362951042</v>
      </c>
      <c r="D47" s="105">
        <v>64.212516359309944</v>
      </c>
      <c r="E47" s="105">
        <v>64.212516359309944</v>
      </c>
      <c r="F47" s="106">
        <v>1.9015019963589026</v>
      </c>
      <c r="G47" s="105">
        <v>62.12375497382201</v>
      </c>
      <c r="H47" s="106">
        <v>2.0887613854879348</v>
      </c>
      <c r="I47" s="21">
        <v>3.0516306238941526E-2</v>
      </c>
      <c r="J47" s="92">
        <v>3.3622587468643994E-2</v>
      </c>
      <c r="K47" s="107">
        <v>64.212516359309944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21.395317361406981</v>
      </c>
      <c r="D48" s="108">
        <v>15.177339707536559</v>
      </c>
      <c r="E48" s="108">
        <v>15.177339707536559</v>
      </c>
      <c r="F48" s="109">
        <v>-6.2179776538704221</v>
      </c>
      <c r="G48" s="108">
        <v>40.271644040184647</v>
      </c>
      <c r="H48" s="109">
        <v>-25.094304332648086</v>
      </c>
      <c r="I48" s="20">
        <v>-0.29062329615574911</v>
      </c>
      <c r="J48" s="86">
        <v>-0.62312589740831026</v>
      </c>
      <c r="K48" s="110">
        <v>15.177339707536559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103.12271378355985</v>
      </c>
      <c r="D49" s="113">
        <v>116.23254610350982</v>
      </c>
      <c r="E49" s="113">
        <v>116.23254610350982</v>
      </c>
      <c r="F49" s="119">
        <v>13.109832319949973</v>
      </c>
      <c r="G49" s="113">
        <v>138.18754764397906</v>
      </c>
      <c r="H49" s="119">
        <v>-21.95500154046924</v>
      </c>
      <c r="I49" s="25">
        <v>0.12712846509708497</v>
      </c>
      <c r="J49" s="120">
        <v>-0.15887829196472347</v>
      </c>
      <c r="K49" s="115">
        <v>116.2325461035098</v>
      </c>
      <c r="L49" s="119">
        <v>1.4210854715202004E-14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312816.42865915946</v>
      </c>
      <c r="D50" s="84">
        <v>11310.42</v>
      </c>
      <c r="E50" s="84">
        <v>11310.42</v>
      </c>
      <c r="F50" s="118">
        <v>-301506.00865915942</v>
      </c>
      <c r="G50" s="84">
        <v>337075.94999999995</v>
      </c>
      <c r="H50" s="118">
        <v>-325765.52999999997</v>
      </c>
      <c r="I50" s="20">
        <v>-0.96384326728464864</v>
      </c>
      <c r="J50" s="86">
        <v>-0.96644548506056271</v>
      </c>
      <c r="K50" s="87">
        <v>11310.42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190866.5982251263</v>
      </c>
      <c r="D51" s="90">
        <v>10875.84</v>
      </c>
      <c r="E51" s="90">
        <v>10875.84</v>
      </c>
      <c r="F51" s="91">
        <v>-179990.75822512631</v>
      </c>
      <c r="G51" s="90">
        <v>116424.41</v>
      </c>
      <c r="H51" s="91">
        <v>-105548.57</v>
      </c>
      <c r="I51" s="21">
        <v>-0.94301863133133434</v>
      </c>
      <c r="J51" s="92">
        <v>-0.90658453841423803</v>
      </c>
      <c r="K51" s="93">
        <v>10875.84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89516.557957752986</v>
      </c>
      <c r="D52" s="90">
        <v>0</v>
      </c>
      <c r="E52" s="90">
        <v>0</v>
      </c>
      <c r="F52" s="91">
        <v>-89516.557957752986</v>
      </c>
      <c r="G52" s="90">
        <v>92040.51</v>
      </c>
      <c r="H52" s="91">
        <v>-92040.51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32433.27247628017</v>
      </c>
      <c r="D53" s="90">
        <v>434.58</v>
      </c>
      <c r="E53" s="90">
        <v>434.58</v>
      </c>
      <c r="F53" s="91">
        <v>-31998.692476280168</v>
      </c>
      <c r="G53" s="90">
        <v>128611.03</v>
      </c>
      <c r="H53" s="91">
        <v>-128176.45</v>
      </c>
      <c r="I53" s="21">
        <v>-0.98660079705747161</v>
      </c>
      <c r="J53" s="92">
        <v>-0.99662097411085193</v>
      </c>
      <c r="K53" s="93">
        <v>434.58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7874</v>
      </c>
      <c r="D55" s="90">
        <v>7874</v>
      </c>
      <c r="E55" s="90">
        <v>7874</v>
      </c>
      <c r="F55" s="91">
        <v>0</v>
      </c>
      <c r="G55" s="90">
        <v>7874</v>
      </c>
      <c r="H55" s="91">
        <v>0</v>
      </c>
      <c r="I55" s="96"/>
      <c r="J55" s="97"/>
      <c r="K55" s="93">
        <v>7874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2523</v>
      </c>
      <c r="D56" s="90">
        <v>322</v>
      </c>
      <c r="E56" s="90">
        <v>322</v>
      </c>
      <c r="F56" s="91">
        <v>-2201</v>
      </c>
      <c r="G56" s="90">
        <v>1901</v>
      </c>
      <c r="H56" s="91">
        <v>-1579</v>
      </c>
      <c r="I56" s="96"/>
      <c r="J56" s="97"/>
      <c r="K56" s="93">
        <v>322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0.32042164084328167</v>
      </c>
      <c r="D57" s="86">
        <v>4.0894081788163575E-2</v>
      </c>
      <c r="E57" s="86">
        <v>4.0894081788163575E-2</v>
      </c>
      <c r="F57" s="100">
        <v>-0.27952755905511811</v>
      </c>
      <c r="G57" s="86">
        <v>0.24142748285496571</v>
      </c>
      <c r="H57" s="100">
        <v>-0.20053340106680212</v>
      </c>
      <c r="I57" s="20">
        <v>-0.87237415774871185</v>
      </c>
      <c r="J57" s="86">
        <v>-0.83061546554445032</v>
      </c>
      <c r="K57" s="101">
        <v>4.0894081788163575E-2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3381.0200000000004</v>
      </c>
      <c r="D59" s="90">
        <v>622</v>
      </c>
      <c r="E59" s="90">
        <v>622</v>
      </c>
      <c r="F59" s="91">
        <v>-2759.0200000000004</v>
      </c>
      <c r="G59" s="90">
        <v>2687</v>
      </c>
      <c r="H59" s="91">
        <v>-2065</v>
      </c>
      <c r="I59" s="21"/>
      <c r="J59" s="92"/>
      <c r="K59" s="93">
        <v>622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1.3400792707094731</v>
      </c>
      <c r="D60" s="105">
        <v>1.9316770186335404</v>
      </c>
      <c r="E60" s="105">
        <v>1.9316770186335404</v>
      </c>
      <c r="F60" s="106">
        <v>0.59159774792406727</v>
      </c>
      <c r="G60" s="105">
        <v>1.413466596528143</v>
      </c>
      <c r="H60" s="106">
        <v>0.51821042210539736</v>
      </c>
      <c r="I60" s="21"/>
      <c r="J60" s="92"/>
      <c r="K60" s="107">
        <v>1.9316770186335404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75.650653279875669</v>
      </c>
      <c r="D62" s="105">
        <v>33.775900621118012</v>
      </c>
      <c r="E62" s="105">
        <v>33.775900621118012</v>
      </c>
      <c r="F62" s="106">
        <v>-41.874752658757657</v>
      </c>
      <c r="G62" s="105">
        <v>61.243771699105736</v>
      </c>
      <c r="H62" s="106">
        <v>-27.467871077987724</v>
      </c>
      <c r="I62" s="21">
        <v>-0.55352797158061073</v>
      </c>
      <c r="J62" s="92">
        <v>-0.44850064448902649</v>
      </c>
      <c r="K62" s="107">
        <v>33.775900621118012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24.24010645480395</v>
      </c>
      <c r="D63" s="108">
        <v>1.3812344424688849</v>
      </c>
      <c r="E63" s="108">
        <v>1.3812344424688849</v>
      </c>
      <c r="F63" s="109">
        <v>-22.858872012335066</v>
      </c>
      <c r="G63" s="108">
        <v>14.785929641859283</v>
      </c>
      <c r="H63" s="109">
        <v>-13.404695199390398</v>
      </c>
      <c r="I63" s="20">
        <v>-0.94301863133133434</v>
      </c>
      <c r="J63" s="86">
        <v>-0.90658453841423803</v>
      </c>
      <c r="K63" s="110">
        <v>1.3812344424688849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123.98590117287335</v>
      </c>
      <c r="D64" s="113">
        <v>35.125527950310563</v>
      </c>
      <c r="E64" s="113">
        <v>35.125527950310563</v>
      </c>
      <c r="F64" s="119">
        <v>-88.860373222562799</v>
      </c>
      <c r="G64" s="113">
        <v>177.31507101525511</v>
      </c>
      <c r="H64" s="119">
        <v>-142.18954306494456</v>
      </c>
      <c r="I64" s="25">
        <v>-0.71669740173654839</v>
      </c>
      <c r="J64" s="120">
        <v>-0.80190331397555836</v>
      </c>
      <c r="K64" s="115">
        <v>35.125527950310563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339085.09574022266</v>
      </c>
      <c r="D65" s="84">
        <v>138612.15</v>
      </c>
      <c r="E65" s="84">
        <v>138612.15</v>
      </c>
      <c r="F65" s="118">
        <v>-200472.94574022264</v>
      </c>
      <c r="G65" s="84">
        <v>29035.989999999998</v>
      </c>
      <c r="H65" s="118">
        <v>109576.16</v>
      </c>
      <c r="I65" s="20">
        <v>-0.5912172143767932</v>
      </c>
      <c r="J65" s="86">
        <v>3.7738048539071682</v>
      </c>
      <c r="K65" s="87">
        <v>138612.15000000002</v>
      </c>
      <c r="L65" s="118">
        <v>-1.6370904631912708E-11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190987.07497284203</v>
      </c>
      <c r="D66" s="90">
        <v>77067.09</v>
      </c>
      <c r="E66" s="90">
        <v>77067.09</v>
      </c>
      <c r="F66" s="91">
        <v>-113919.98497284204</v>
      </c>
      <c r="G66" s="90">
        <v>9213.39</v>
      </c>
      <c r="H66" s="91">
        <v>67853.7</v>
      </c>
      <c r="I66" s="21">
        <v>-0.59648007588493213</v>
      </c>
      <c r="J66" s="92">
        <v>7.3646833575915061</v>
      </c>
      <c r="K66" s="93">
        <v>77067.090000000011</v>
      </c>
      <c r="L66" s="91">
        <v>-1.4551915228366852E-11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113517.0219431</v>
      </c>
      <c r="D67" s="90">
        <v>49702.69000000001</v>
      </c>
      <c r="E67" s="90">
        <v>49702.69000000001</v>
      </c>
      <c r="F67" s="91">
        <v>-63814.331943099991</v>
      </c>
      <c r="G67" s="90">
        <v>20.160000000000029</v>
      </c>
      <c r="H67" s="91">
        <v>49682.530000000006</v>
      </c>
      <c r="I67" s="21">
        <v>-0.56215650173668841</v>
      </c>
      <c r="J67" s="92">
        <v>2464.4112103174575</v>
      </c>
      <c r="K67" s="93">
        <v>49702.69000000001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34580.998824280614</v>
      </c>
      <c r="D68" s="90">
        <v>11842.369999999999</v>
      </c>
      <c r="E68" s="90">
        <v>11842.369999999999</v>
      </c>
      <c r="F68" s="91">
        <v>-22738.628824280615</v>
      </c>
      <c r="G68" s="90">
        <v>19802.439999999999</v>
      </c>
      <c r="H68" s="91">
        <v>-7960.07</v>
      </c>
      <c r="I68" s="21">
        <v>-0.65754690718519593</v>
      </c>
      <c r="J68" s="92">
        <v>-0.40197420115904914</v>
      </c>
      <c r="K68" s="93">
        <v>11842.37</v>
      </c>
      <c r="L68" s="91">
        <v>-1.8189894035458565E-12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7620</v>
      </c>
      <c r="D70" s="90">
        <v>7620</v>
      </c>
      <c r="E70" s="90">
        <v>7620</v>
      </c>
      <c r="F70" s="91">
        <v>0</v>
      </c>
      <c r="G70" s="90">
        <v>7620</v>
      </c>
      <c r="H70" s="91">
        <v>0</v>
      </c>
      <c r="I70" s="96"/>
      <c r="J70" s="97"/>
      <c r="K70" s="93">
        <v>7620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3085</v>
      </c>
      <c r="D71" s="90">
        <v>1357</v>
      </c>
      <c r="E71" s="90">
        <v>1357</v>
      </c>
      <c r="F71" s="91">
        <v>-1728</v>
      </c>
      <c r="G71" s="90">
        <v>248</v>
      </c>
      <c r="H71" s="91">
        <v>1109</v>
      </c>
      <c r="I71" s="96"/>
      <c r="J71" s="97"/>
      <c r="K71" s="93">
        <v>1357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0.40485564304461941</v>
      </c>
      <c r="D72" s="86">
        <v>0.17808398950131232</v>
      </c>
      <c r="E72" s="86">
        <v>0.17808398950131232</v>
      </c>
      <c r="F72" s="100">
        <v>-0.22677165354330708</v>
      </c>
      <c r="G72" s="86">
        <v>3.2545931758530183E-2</v>
      </c>
      <c r="H72" s="100">
        <v>0.14553805774278214</v>
      </c>
      <c r="I72" s="20">
        <v>-0.56012965964343597</v>
      </c>
      <c r="J72" s="86">
        <v>4.471774193548387</v>
      </c>
      <c r="K72" s="101">
        <v>0.17808398950131232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4490.55</v>
      </c>
      <c r="D74" s="90">
        <v>1738</v>
      </c>
      <c r="E74" s="90">
        <v>1738</v>
      </c>
      <c r="F74" s="91">
        <v>-2752.55</v>
      </c>
      <c r="G74" s="90">
        <v>492</v>
      </c>
      <c r="H74" s="91">
        <v>1246</v>
      </c>
      <c r="I74" s="21"/>
      <c r="J74" s="92"/>
      <c r="K74" s="93">
        <v>1738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1.4556077795786062</v>
      </c>
      <c r="D75" s="105">
        <v>1.2807663964627856</v>
      </c>
      <c r="E75" s="105">
        <v>1.2807663964627856</v>
      </c>
      <c r="F75" s="106">
        <v>-0.17484138311582065</v>
      </c>
      <c r="G75" s="105">
        <v>1.9838709677419355</v>
      </c>
      <c r="H75" s="106">
        <v>-0.70310457127914994</v>
      </c>
      <c r="I75" s="21"/>
      <c r="J75" s="92"/>
      <c r="K75" s="107">
        <v>1.2807663964627856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61.908290104648955</v>
      </c>
      <c r="D77" s="105">
        <v>56.792254974207808</v>
      </c>
      <c r="E77" s="105">
        <v>56.792254974207808</v>
      </c>
      <c r="F77" s="106">
        <v>-5.1160351304411478</v>
      </c>
      <c r="G77" s="105">
        <v>37.150766129032256</v>
      </c>
      <c r="H77" s="106">
        <v>19.641488845175552</v>
      </c>
      <c r="I77" s="21">
        <v>-8.263893449153692E-2</v>
      </c>
      <c r="J77" s="92">
        <v>0.52869673742276579</v>
      </c>
      <c r="K77" s="107">
        <v>56.792254974207822</v>
      </c>
      <c r="L77" s="106">
        <v>-1.4210854715202004E-14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25.063920600110503</v>
      </c>
      <c r="D78" s="108">
        <v>10.113791338582677</v>
      </c>
      <c r="E78" s="108">
        <v>10.113791338582677</v>
      </c>
      <c r="F78" s="109">
        <v>-14.950129261527826</v>
      </c>
      <c r="G78" s="108">
        <v>1.2091062992125983</v>
      </c>
      <c r="H78" s="109">
        <v>8.9046850393700794</v>
      </c>
      <c r="I78" s="20">
        <v>-0.59648007588493202</v>
      </c>
      <c r="J78" s="86">
        <v>7.3646833575915061</v>
      </c>
      <c r="K78" s="110">
        <v>10.113791338582679</v>
      </c>
      <c r="L78" s="109">
        <v>-1.7763568394002505E-15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109.91413152033149</v>
      </c>
      <c r="D79" s="113">
        <v>102.14602063375092</v>
      </c>
      <c r="E79" s="113">
        <v>102.14602063375092</v>
      </c>
      <c r="F79" s="119">
        <v>-7.7681108865805726</v>
      </c>
      <c r="G79" s="113">
        <v>117.08060483870968</v>
      </c>
      <c r="H79" s="119">
        <v>-14.934584204958753</v>
      </c>
      <c r="I79" s="25">
        <v>-7.0674359876497395E-2</v>
      </c>
      <c r="J79" s="120">
        <v>-0.12755814018498324</v>
      </c>
      <c r="K79" s="115">
        <v>102.14602063375094</v>
      </c>
      <c r="L79" s="119">
        <v>-1.4210854715202004E-14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391048.46178928466</v>
      </c>
      <c r="D80" s="84">
        <v>15183.11999999999</v>
      </c>
      <c r="E80" s="84">
        <v>15183.11999999999</v>
      </c>
      <c r="F80" s="118">
        <v>-375865.3417892846</v>
      </c>
      <c r="G80" s="84">
        <v>56606.89</v>
      </c>
      <c r="H80" s="118">
        <v>-41423.770000000011</v>
      </c>
      <c r="I80" s="20">
        <v>-0.96117330335343099</v>
      </c>
      <c r="J80" s="86">
        <v>-0.73177964731855094</v>
      </c>
      <c r="K80" s="87">
        <v>15183.119999999999</v>
      </c>
      <c r="L80" s="118">
        <v>-8.9812601800076663E-12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235615.68874765697</v>
      </c>
      <c r="D81" s="90">
        <v>12652.159999999991</v>
      </c>
      <c r="E81" s="90">
        <v>12652.159999999991</v>
      </c>
      <c r="F81" s="91">
        <v>-222963.52874765696</v>
      </c>
      <c r="G81" s="90">
        <v>46479.28</v>
      </c>
      <c r="H81" s="91">
        <v>-33827.12000000001</v>
      </c>
      <c r="I81" s="21">
        <v>-0.94630170822983528</v>
      </c>
      <c r="J81" s="92">
        <v>-0.72778924286262625</v>
      </c>
      <c r="K81" s="93">
        <v>12652.16</v>
      </c>
      <c r="L81" s="91">
        <v>-9.0949470177292824E-12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110557.93624146799</v>
      </c>
      <c r="D82" s="90">
        <v>2016.73</v>
      </c>
      <c r="E82" s="90">
        <v>2016.73</v>
      </c>
      <c r="F82" s="91">
        <v>-108541.206241468</v>
      </c>
      <c r="G82" s="90">
        <v>5856.13</v>
      </c>
      <c r="H82" s="91">
        <v>-3839.4</v>
      </c>
      <c r="I82" s="21">
        <v>-0.98175861391266128</v>
      </c>
      <c r="J82" s="92">
        <v>-0.65562069148055113</v>
      </c>
      <c r="K82" s="93">
        <v>2016.73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44874.836800159697</v>
      </c>
      <c r="D83" s="90">
        <v>514.23</v>
      </c>
      <c r="E83" s="90">
        <v>514.23</v>
      </c>
      <c r="F83" s="91">
        <v>-44360.606800159694</v>
      </c>
      <c r="G83" s="90">
        <v>4271.4799999999996</v>
      </c>
      <c r="H83" s="91">
        <v>-3757.2499999999995</v>
      </c>
      <c r="I83" s="21">
        <v>-0.98854079398015393</v>
      </c>
      <c r="J83" s="92">
        <v>-0.8796131551593358</v>
      </c>
      <c r="K83" s="93">
        <v>514.2299999999999</v>
      </c>
      <c r="L83" s="91">
        <v>1.1368683772161603E-13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7874</v>
      </c>
      <c r="D85" s="90">
        <v>7874</v>
      </c>
      <c r="E85" s="90">
        <v>7874</v>
      </c>
      <c r="F85" s="91">
        <v>0</v>
      </c>
      <c r="G85" s="90">
        <v>7874</v>
      </c>
      <c r="H85" s="91">
        <v>0</v>
      </c>
      <c r="I85" s="96"/>
      <c r="J85" s="97"/>
      <c r="K85" s="93">
        <v>7874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3751</v>
      </c>
      <c r="D86" s="90">
        <v>399</v>
      </c>
      <c r="E86" s="90">
        <v>399</v>
      </c>
      <c r="F86" s="91">
        <v>-3352</v>
      </c>
      <c r="G86" s="90">
        <v>987</v>
      </c>
      <c r="H86" s="91">
        <v>-588</v>
      </c>
      <c r="I86" s="96"/>
      <c r="J86" s="97"/>
      <c r="K86" s="93">
        <v>399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0.4763779527559055</v>
      </c>
      <c r="D87" s="86">
        <v>5.067310134620269E-2</v>
      </c>
      <c r="E87" s="86">
        <v>5.067310134620269E-2</v>
      </c>
      <c r="F87" s="100">
        <v>-0.42570485140970282</v>
      </c>
      <c r="G87" s="86">
        <v>0.12534925069850139</v>
      </c>
      <c r="H87" s="100">
        <v>-7.4676149352298701E-2</v>
      </c>
      <c r="I87" s="20">
        <v>-0.89362836576912819</v>
      </c>
      <c r="J87" s="86">
        <v>-0.5957446808510638</v>
      </c>
      <c r="K87" s="101">
        <v>5.067310134620269E-2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5174.6100000000006</v>
      </c>
      <c r="D89" s="90">
        <v>696</v>
      </c>
      <c r="E89" s="90">
        <v>696</v>
      </c>
      <c r="F89" s="91">
        <v>-4478.6100000000006</v>
      </c>
      <c r="G89" s="90">
        <v>1474</v>
      </c>
      <c r="H89" s="91">
        <v>-778</v>
      </c>
      <c r="I89" s="21"/>
      <c r="J89" s="92"/>
      <c r="K89" s="93">
        <v>696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1.3795281258331114</v>
      </c>
      <c r="D90" s="105">
        <v>1.744360902255639</v>
      </c>
      <c r="E90" s="105">
        <v>1.744360902255639</v>
      </c>
      <c r="F90" s="106">
        <v>0.36483277642252765</v>
      </c>
      <c r="G90" s="105">
        <v>1.4934143870314083</v>
      </c>
      <c r="H90" s="106">
        <v>0.25094651522423073</v>
      </c>
      <c r="I90" s="21"/>
      <c r="J90" s="92"/>
      <c r="K90" s="107">
        <v>1.744360902255639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62.814099906066907</v>
      </c>
      <c r="D92" s="105">
        <v>31.709674185463637</v>
      </c>
      <c r="E92" s="105">
        <v>31.709674185463637</v>
      </c>
      <c r="F92" s="106">
        <v>-31.10442572060327</v>
      </c>
      <c r="G92" s="105">
        <v>47.091469098277607</v>
      </c>
      <c r="H92" s="106">
        <v>-15.381794912813969</v>
      </c>
      <c r="I92" s="21">
        <v>-0.49518222448649696</v>
      </c>
      <c r="J92" s="92">
        <v>-0.326636548133865</v>
      </c>
      <c r="K92" s="107">
        <v>31.709674185463658</v>
      </c>
      <c r="L92" s="106">
        <v>-2.1316282072803006E-14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29.92325231745707</v>
      </c>
      <c r="D93" s="108">
        <v>1.6068275336550661</v>
      </c>
      <c r="E93" s="108">
        <v>1.6068275336550661</v>
      </c>
      <c r="F93" s="109">
        <v>-28.316424783802002</v>
      </c>
      <c r="G93" s="108">
        <v>5.9028803657607316</v>
      </c>
      <c r="H93" s="109">
        <v>-4.2960528321056657</v>
      </c>
      <c r="I93" s="20">
        <v>-0.94630170822983528</v>
      </c>
      <c r="J93" s="86">
        <v>-0.72778924286262625</v>
      </c>
      <c r="K93" s="110">
        <v>1.6068275336550673</v>
      </c>
      <c r="L93" s="109">
        <v>-1.1102230246251565E-15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104.25178933332036</v>
      </c>
      <c r="D94" s="113">
        <v>38.052932330827041</v>
      </c>
      <c r="E94" s="113">
        <v>38.052932330827041</v>
      </c>
      <c r="F94" s="119">
        <v>-66.198857002493327</v>
      </c>
      <c r="G94" s="113">
        <v>57.352472137791288</v>
      </c>
      <c r="H94" s="119">
        <v>-19.299539806964248</v>
      </c>
      <c r="I94" s="25">
        <v>-0.63499012751558803</v>
      </c>
      <c r="J94" s="120">
        <v>-0.3365075486300998</v>
      </c>
      <c r="K94" s="115">
        <v>38.052932330827062</v>
      </c>
      <c r="L94" s="119">
        <v>-2.1316282072803006E-14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510923.06940290931</v>
      </c>
      <c r="D95" s="84">
        <v>93519.45</v>
      </c>
      <c r="E95" s="84">
        <v>93519.45</v>
      </c>
      <c r="F95" s="118">
        <v>-417403.6194029093</v>
      </c>
      <c r="G95" s="84">
        <v>155666.72</v>
      </c>
      <c r="H95" s="118">
        <v>-62147.270000000004</v>
      </c>
      <c r="I95" s="20">
        <v>-0.81695982115410914</v>
      </c>
      <c r="J95" s="86">
        <v>-0.39923286107653588</v>
      </c>
      <c r="K95" s="87">
        <v>93519.45</v>
      </c>
      <c r="L95" s="118">
        <v>7.2759576141834259E-12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307711.64180931926</v>
      </c>
      <c r="D96" s="90">
        <v>59822.06</v>
      </c>
      <c r="E96" s="90">
        <v>59822.06</v>
      </c>
      <c r="F96" s="91">
        <v>-247889.58180931926</v>
      </c>
      <c r="G96" s="90">
        <v>108915.16</v>
      </c>
      <c r="H96" s="91">
        <v>-49093.100000000006</v>
      </c>
      <c r="I96" s="21">
        <v>-0.80559052089075611</v>
      </c>
      <c r="J96" s="92">
        <v>-0.45074625056787321</v>
      </c>
      <c r="K96" s="93">
        <v>59822.05999999999</v>
      </c>
      <c r="L96" s="91">
        <v>7.2759576141834259E-12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143691.418335761</v>
      </c>
      <c r="D97" s="90">
        <v>24188.309999999998</v>
      </c>
      <c r="E97" s="90">
        <v>24188.309999999998</v>
      </c>
      <c r="F97" s="91">
        <v>-119503.108335761</v>
      </c>
      <c r="G97" s="90">
        <v>46786</v>
      </c>
      <c r="H97" s="91">
        <v>-22597.690000000002</v>
      </c>
      <c r="I97" s="21">
        <v>-0.83166489495232321</v>
      </c>
      <c r="J97" s="92">
        <v>-0.48300111144359426</v>
      </c>
      <c r="K97" s="93">
        <v>24188.31</v>
      </c>
      <c r="L97" s="91">
        <v>-3.637978807091713E-12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59520.009257829035</v>
      </c>
      <c r="D98" s="90">
        <v>9509.0800000000017</v>
      </c>
      <c r="E98" s="90">
        <v>9509.0800000000017</v>
      </c>
      <c r="F98" s="91">
        <v>-50010.929257829033</v>
      </c>
      <c r="G98" s="90">
        <v>-34.43999999999869</v>
      </c>
      <c r="H98" s="91">
        <v>9543.52</v>
      </c>
      <c r="I98" s="21">
        <v>-0.84023725603252974</v>
      </c>
      <c r="J98" s="92">
        <v>-277.1056910569211</v>
      </c>
      <c r="K98" s="93">
        <v>9509.0799999999981</v>
      </c>
      <c r="L98" s="91">
        <v>3.637978807091713E-12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7620</v>
      </c>
      <c r="D100" s="90">
        <v>7620</v>
      </c>
      <c r="E100" s="90">
        <v>7620</v>
      </c>
      <c r="F100" s="91">
        <v>0</v>
      </c>
      <c r="G100" s="90">
        <v>7620</v>
      </c>
      <c r="H100" s="91">
        <v>0</v>
      </c>
      <c r="I100" s="96"/>
      <c r="J100" s="97"/>
      <c r="K100" s="93">
        <v>7620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4075</v>
      </c>
      <c r="D101" s="90">
        <v>1429</v>
      </c>
      <c r="E101" s="90">
        <v>1429</v>
      </c>
      <c r="F101" s="91">
        <v>-2646</v>
      </c>
      <c r="G101" s="90">
        <v>1978</v>
      </c>
      <c r="H101" s="91">
        <v>-549</v>
      </c>
      <c r="I101" s="96"/>
      <c r="J101" s="97"/>
      <c r="K101" s="93">
        <v>1429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0.53477690288713908</v>
      </c>
      <c r="D102" s="86">
        <v>0.18753280839895012</v>
      </c>
      <c r="E102" s="86">
        <v>0.18753280839895012</v>
      </c>
      <c r="F102" s="100">
        <v>-0.34724409448818894</v>
      </c>
      <c r="G102" s="86">
        <v>0.2595800524934383</v>
      </c>
      <c r="H102" s="100">
        <v>-7.2047244094488178E-2</v>
      </c>
      <c r="I102" s="20">
        <v>-0.64932515337423313</v>
      </c>
      <c r="J102" s="86">
        <v>-0.2775530839231547</v>
      </c>
      <c r="K102" s="101">
        <v>0.18753280839895012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5628.34</v>
      </c>
      <c r="D104" s="90">
        <v>2197</v>
      </c>
      <c r="E104" s="90">
        <v>2197</v>
      </c>
      <c r="F104" s="91">
        <v>-3431.34</v>
      </c>
      <c r="G104" s="90">
        <v>2720</v>
      </c>
      <c r="H104" s="91">
        <v>-523</v>
      </c>
      <c r="I104" s="21"/>
      <c r="J104" s="92"/>
      <c r="K104" s="93">
        <v>2197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1.3811877300613498</v>
      </c>
      <c r="D105" s="105">
        <v>1.5374387683694892</v>
      </c>
      <c r="E105" s="105">
        <v>1.5374387683694892</v>
      </c>
      <c r="F105" s="106">
        <v>0.15625103830813947</v>
      </c>
      <c r="G105" s="105">
        <v>1.3751263902932256</v>
      </c>
      <c r="H105" s="106">
        <v>0.16231237807626364</v>
      </c>
      <c r="I105" s="21"/>
      <c r="J105" s="92"/>
      <c r="K105" s="107">
        <v>1.5374387683694892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75.512059339710248</v>
      </c>
      <c r="D107" s="105">
        <v>41.862883135059484</v>
      </c>
      <c r="E107" s="105">
        <v>41.862883135059484</v>
      </c>
      <c r="F107" s="106">
        <v>-33.649176204650765</v>
      </c>
      <c r="G107" s="105">
        <v>55.063276036400403</v>
      </c>
      <c r="H107" s="106">
        <v>-13.200392901340919</v>
      </c>
      <c r="I107" s="21">
        <v>-0.44561327685782437</v>
      </c>
      <c r="J107" s="92">
        <v>-0.23973133913453681</v>
      </c>
      <c r="K107" s="107">
        <v>41.862883135059477</v>
      </c>
      <c r="L107" s="106">
        <v>7.1054273576010019E-15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40.382105224320114</v>
      </c>
      <c r="D108" s="108">
        <v>7.85066404199475</v>
      </c>
      <c r="E108" s="108">
        <v>7.85066404199475</v>
      </c>
      <c r="F108" s="109">
        <v>-32.531441182325366</v>
      </c>
      <c r="G108" s="108">
        <v>14.293328083989502</v>
      </c>
      <c r="H108" s="109">
        <v>-6.4426640419947523</v>
      </c>
      <c r="I108" s="20">
        <v>-0.80559052089075611</v>
      </c>
      <c r="J108" s="86">
        <v>-0.45074625056787332</v>
      </c>
      <c r="K108" s="110">
        <v>7.8506640419947491</v>
      </c>
      <c r="L108" s="109">
        <v>8.8817841970012523E-16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125.37989433200228</v>
      </c>
      <c r="D109" s="113">
        <v>65.443981805458364</v>
      </c>
      <c r="E109" s="113">
        <v>65.443981805458364</v>
      </c>
      <c r="F109" s="119">
        <v>-59.935912526543916</v>
      </c>
      <c r="G109" s="113">
        <v>78.699049544994949</v>
      </c>
      <c r="H109" s="119">
        <v>-13.255067739536585</v>
      </c>
      <c r="I109" s="25">
        <v>-0.47803447949824696</v>
      </c>
      <c r="J109" s="120">
        <v>-0.16842729125919376</v>
      </c>
      <c r="K109" s="115">
        <v>65.443981805458364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403727.80671879201</v>
      </c>
      <c r="D110" s="123">
        <v>295597.16000000003</v>
      </c>
      <c r="E110" s="123">
        <v>295597.16000000003</v>
      </c>
      <c r="F110" s="118">
        <v>-108130.64671879202</v>
      </c>
      <c r="G110" s="123">
        <v>225314.85</v>
      </c>
      <c r="H110" s="118">
        <v>70282.310000000027</v>
      </c>
      <c r="I110" s="59">
        <v>-0.26783056534450711</v>
      </c>
      <c r="J110" s="124">
        <v>0.31192932911434834</v>
      </c>
      <c r="K110" s="125">
        <v>295597.15999999986</v>
      </c>
      <c r="L110" s="118">
        <v>1.3096723705530167E-10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222612.3708</v>
      </c>
      <c r="D111" s="90">
        <v>174615.98</v>
      </c>
      <c r="E111" s="90">
        <v>174615.98</v>
      </c>
      <c r="F111" s="91">
        <v>-47996.390799999994</v>
      </c>
      <c r="G111" s="90">
        <v>132973.69</v>
      </c>
      <c r="H111" s="91">
        <v>41642.290000000008</v>
      </c>
      <c r="I111" s="21">
        <v>-0.21560522727248177</v>
      </c>
      <c r="J111" s="92">
        <v>0.31316187435273846</v>
      </c>
      <c r="K111" s="93">
        <v>174615.97999999989</v>
      </c>
      <c r="L111" s="91">
        <v>1.1641532182693481E-10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131675.92333896001</v>
      </c>
      <c r="D112" s="90">
        <v>93152.24</v>
      </c>
      <c r="E112" s="90">
        <v>93152.24</v>
      </c>
      <c r="F112" s="91">
        <v>-38523.683338960007</v>
      </c>
      <c r="G112" s="90">
        <v>49714.43</v>
      </c>
      <c r="H112" s="91">
        <v>43437.810000000005</v>
      </c>
      <c r="I112" s="21">
        <v>-0.29256436835299326</v>
      </c>
      <c r="J112" s="92">
        <v>0.87374651585062946</v>
      </c>
      <c r="K112" s="93">
        <v>93152.239999999991</v>
      </c>
      <c r="L112" s="91">
        <v>1.4551915228366852E-11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49439.512579832008</v>
      </c>
      <c r="D113" s="90">
        <v>27828.939999999988</v>
      </c>
      <c r="E113" s="90">
        <v>27828.939999999988</v>
      </c>
      <c r="F113" s="91">
        <v>-21610.57257983202</v>
      </c>
      <c r="G113" s="90">
        <v>42626.73</v>
      </c>
      <c r="H113" s="91">
        <v>-14797.790000000015</v>
      </c>
      <c r="I113" s="21">
        <v>-0.43711135996611095</v>
      </c>
      <c r="J113" s="92">
        <v>-0.34714813920748822</v>
      </c>
      <c r="K113" s="93">
        <v>27828.939999999988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7874</v>
      </c>
      <c r="D115" s="90">
        <v>7874</v>
      </c>
      <c r="E115" s="90">
        <v>7874</v>
      </c>
      <c r="F115" s="91">
        <v>0</v>
      </c>
      <c r="G115" s="90">
        <v>7874</v>
      </c>
      <c r="H115" s="91">
        <v>0</v>
      </c>
      <c r="I115" s="96"/>
      <c r="J115" s="97"/>
      <c r="K115" s="93">
        <v>7874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4014</v>
      </c>
      <c r="D116" s="90">
        <v>2930</v>
      </c>
      <c r="E116" s="90">
        <v>2930</v>
      </c>
      <c r="F116" s="91">
        <v>-1084</v>
      </c>
      <c r="G116" s="90">
        <v>2424</v>
      </c>
      <c r="H116" s="91">
        <v>506</v>
      </c>
      <c r="I116" s="96"/>
      <c r="J116" s="97"/>
      <c r="K116" s="93">
        <v>2930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0.50977901955803917</v>
      </c>
      <c r="D117" s="86">
        <v>0.37211074422148843</v>
      </c>
      <c r="E117" s="86">
        <v>0.37211074422148843</v>
      </c>
      <c r="F117" s="100">
        <v>-0.13766827533655074</v>
      </c>
      <c r="G117" s="86">
        <v>0.30784861569723138</v>
      </c>
      <c r="H117" s="100">
        <v>6.4262128524257056E-2</v>
      </c>
      <c r="I117" s="20">
        <v>-0.27005480817140015</v>
      </c>
      <c r="J117" s="86">
        <v>0.20874587458745886</v>
      </c>
      <c r="K117" s="101">
        <v>0.37211074422148843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6445.9400000000005</v>
      </c>
      <c r="D119" s="90">
        <v>4641</v>
      </c>
      <c r="E119" s="90">
        <v>4641</v>
      </c>
      <c r="F119" s="91">
        <v>-1804.9400000000005</v>
      </c>
      <c r="G119" s="90">
        <v>3805</v>
      </c>
      <c r="H119" s="91">
        <v>836</v>
      </c>
      <c r="I119" s="21"/>
      <c r="J119" s="92"/>
      <c r="K119" s="93">
        <v>4641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1.6058644743398107</v>
      </c>
      <c r="D120" s="105">
        <v>1.5839590443686007</v>
      </c>
      <c r="E120" s="105">
        <v>1.5839590443686007</v>
      </c>
      <c r="F120" s="106">
        <v>-2.1905429971210033E-2</v>
      </c>
      <c r="G120" s="105">
        <v>1.5697194719471947</v>
      </c>
      <c r="H120" s="106">
        <v>1.4239572421405944E-2</v>
      </c>
      <c r="I120" s="21"/>
      <c r="J120" s="92"/>
      <c r="K120" s="107">
        <v>1.5839590443686007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55.458986248131538</v>
      </c>
      <c r="D122" s="105">
        <v>59.595897610921504</v>
      </c>
      <c r="E122" s="105">
        <v>59.595897610921504</v>
      </c>
      <c r="F122" s="106">
        <v>4.1369113627899665</v>
      </c>
      <c r="G122" s="105">
        <v>54.857132838283832</v>
      </c>
      <c r="H122" s="106">
        <v>4.7387647726376727</v>
      </c>
      <c r="I122" s="21">
        <v>7.4594067484047066E-2</v>
      </c>
      <c r="J122" s="92">
        <v>8.6383748611275735E-2</v>
      </c>
      <c r="K122" s="107">
        <v>59.595897610921469</v>
      </c>
      <c r="L122" s="106">
        <v>3.5527136788005009E-14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28.271827635255271</v>
      </c>
      <c r="D123" s="108">
        <v>22.176273812547628</v>
      </c>
      <c r="E123" s="108">
        <v>22.176273812547628</v>
      </c>
      <c r="F123" s="109">
        <v>-6.0955538227076431</v>
      </c>
      <c r="G123" s="108">
        <v>16.887692405384811</v>
      </c>
      <c r="H123" s="109">
        <v>5.2885814071628161</v>
      </c>
      <c r="I123" s="20">
        <v>-0.21560522727248177</v>
      </c>
      <c r="J123" s="86">
        <v>0.31316187435273868</v>
      </c>
      <c r="K123" s="110">
        <v>22.176273812547613</v>
      </c>
      <c r="L123" s="109">
        <v>1.4210854715202004E-14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100.57992195286297</v>
      </c>
      <c r="D124" s="113">
        <v>100.88640273037544</v>
      </c>
      <c r="E124" s="113">
        <v>100.88640273037544</v>
      </c>
      <c r="F124" s="119">
        <v>0.30648077751246205</v>
      </c>
      <c r="G124" s="113">
        <v>92.951670792079213</v>
      </c>
      <c r="H124" s="119">
        <v>7.934731938296224</v>
      </c>
      <c r="I124" s="25">
        <v>3.0471367601190291E-3</v>
      </c>
      <c r="J124" s="120">
        <v>8.5364059308252527E-2</v>
      </c>
      <c r="K124" s="115">
        <v>100.88640273037538</v>
      </c>
      <c r="L124" s="119">
        <v>5.6843418860808015E-14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490101.336303838</v>
      </c>
      <c r="D125" s="84">
        <v>325739.8299999999</v>
      </c>
      <c r="E125" s="84">
        <v>325739.8299999999</v>
      </c>
      <c r="F125" s="118">
        <v>-164361.5063038381</v>
      </c>
      <c r="G125" s="84">
        <v>285695.24</v>
      </c>
      <c r="H125" s="118">
        <v>40044.589999999909</v>
      </c>
      <c r="I125" s="20">
        <v>-0.33536228965093517</v>
      </c>
      <c r="J125" s="86">
        <v>0.14016540842612546</v>
      </c>
      <c r="K125" s="87">
        <v>325739.83</v>
      </c>
      <c r="L125" s="118">
        <v>-1.3824319466948509E-10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295930.20319999999</v>
      </c>
      <c r="D126" s="90">
        <v>206852.77999999991</v>
      </c>
      <c r="E126" s="90">
        <v>206852.77999999991</v>
      </c>
      <c r="F126" s="91">
        <v>-89077.423200000077</v>
      </c>
      <c r="G126" s="90">
        <v>172897.18</v>
      </c>
      <c r="H126" s="91">
        <v>33955.599999999919</v>
      </c>
      <c r="I126" s="21">
        <v>-0.30100821827841084</v>
      </c>
      <c r="J126" s="92">
        <v>0.19639186712009948</v>
      </c>
      <c r="K126" s="93">
        <v>206852.78</v>
      </c>
      <c r="L126" s="91">
        <v>-8.7311491370201111E-11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145178.44313325</v>
      </c>
      <c r="D127" s="90">
        <v>89968.349999999977</v>
      </c>
      <c r="E127" s="90">
        <v>89968.349999999977</v>
      </c>
      <c r="F127" s="91">
        <v>-55210.093133250019</v>
      </c>
      <c r="G127" s="90">
        <v>85972.479999999996</v>
      </c>
      <c r="H127" s="91">
        <v>3995.8699999999808</v>
      </c>
      <c r="I127" s="21">
        <v>-0.38029126047712336</v>
      </c>
      <c r="J127" s="92">
        <v>4.647847776404701E-2</v>
      </c>
      <c r="K127" s="93">
        <v>89968.35</v>
      </c>
      <c r="L127" s="91">
        <v>-2.9103830456733704E-11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48992.689970587999</v>
      </c>
      <c r="D128" s="90">
        <v>28918.69999999999</v>
      </c>
      <c r="E128" s="90">
        <v>28918.69999999999</v>
      </c>
      <c r="F128" s="91">
        <v>-20073.989970588009</v>
      </c>
      <c r="G128" s="90">
        <v>26825.58</v>
      </c>
      <c r="H128" s="91">
        <v>2093.1199999999881</v>
      </c>
      <c r="I128" s="21">
        <v>-0.40973439063336015</v>
      </c>
      <c r="J128" s="92">
        <v>7.8027017495986506E-2</v>
      </c>
      <c r="K128" s="93">
        <v>28918.700000000012</v>
      </c>
      <c r="L128" s="91">
        <v>-2.1827872842550278E-11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7874</v>
      </c>
      <c r="D130" s="90">
        <v>7874</v>
      </c>
      <c r="E130" s="90">
        <v>7874</v>
      </c>
      <c r="F130" s="91">
        <v>0</v>
      </c>
      <c r="G130" s="90">
        <v>7874</v>
      </c>
      <c r="H130" s="91">
        <v>0</v>
      </c>
      <c r="I130" s="96"/>
      <c r="J130" s="97"/>
      <c r="K130" s="93">
        <v>7874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5824</v>
      </c>
      <c r="D131" s="90">
        <v>3325</v>
      </c>
      <c r="E131" s="90">
        <v>3325</v>
      </c>
      <c r="F131" s="91">
        <v>-2499</v>
      </c>
      <c r="G131" s="90">
        <v>3328</v>
      </c>
      <c r="H131" s="91">
        <v>-3</v>
      </c>
      <c r="I131" s="96"/>
      <c r="J131" s="97"/>
      <c r="K131" s="93">
        <v>3325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0.73964947929895863</v>
      </c>
      <c r="D132" s="86">
        <v>0.42227584455168909</v>
      </c>
      <c r="E132" s="86">
        <v>0.42227584455168909</v>
      </c>
      <c r="F132" s="100">
        <v>-0.31737363474726954</v>
      </c>
      <c r="G132" s="86">
        <v>0.42265684531369063</v>
      </c>
      <c r="H132" s="100">
        <v>-3.8100076200153765E-4</v>
      </c>
      <c r="I132" s="20">
        <v>-0.42908653846153855</v>
      </c>
      <c r="J132" s="86">
        <v>-9.0144230769229061E-4</v>
      </c>
      <c r="K132" s="101">
        <v>0.42227584455168909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9710.76</v>
      </c>
      <c r="D134" s="90">
        <v>5406</v>
      </c>
      <c r="E134" s="90">
        <v>5406</v>
      </c>
      <c r="F134" s="91">
        <v>-4304.76</v>
      </c>
      <c r="G134" s="90">
        <v>5620</v>
      </c>
      <c r="H134" s="91">
        <v>-214</v>
      </c>
      <c r="I134" s="21"/>
      <c r="J134" s="92"/>
      <c r="K134" s="93">
        <v>5406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1.6673695054945055</v>
      </c>
      <c r="D135" s="105">
        <v>1.6258646616541352</v>
      </c>
      <c r="E135" s="105">
        <v>1.6258646616541352</v>
      </c>
      <c r="F135" s="106">
        <v>-4.1504843840370231E-2</v>
      </c>
      <c r="G135" s="105">
        <v>1.6887019230769231</v>
      </c>
      <c r="H135" s="106">
        <v>-6.2837261422787893E-2</v>
      </c>
      <c r="I135" s="21"/>
      <c r="J135" s="92"/>
      <c r="K135" s="107">
        <v>1.6258646616541352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50.812191483516479</v>
      </c>
      <c r="D137" s="105">
        <v>62.211362406015013</v>
      </c>
      <c r="E137" s="105">
        <v>62.211362406015013</v>
      </c>
      <c r="F137" s="106">
        <v>11.399170922498534</v>
      </c>
      <c r="G137" s="105">
        <v>51.952277644230769</v>
      </c>
      <c r="H137" s="106">
        <v>10.259084761784244</v>
      </c>
      <c r="I137" s="21">
        <v>0.22433928924707836</v>
      </c>
      <c r="J137" s="92">
        <v>0.1974713184287793</v>
      </c>
      <c r="K137" s="107">
        <v>62.211362406015034</v>
      </c>
      <c r="L137" s="106">
        <v>-2.1316282072803006E-14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37.583210972821945</v>
      </c>
      <c r="D138" s="108">
        <v>26.270355600711191</v>
      </c>
      <c r="E138" s="108">
        <v>26.270355600711191</v>
      </c>
      <c r="F138" s="109">
        <v>-11.312855372110754</v>
      </c>
      <c r="G138" s="108">
        <v>21.957985775971551</v>
      </c>
      <c r="H138" s="109">
        <v>4.3123698247396405</v>
      </c>
      <c r="I138" s="20">
        <v>-0.30100821827841084</v>
      </c>
      <c r="J138" s="86">
        <v>0.19639186712009948</v>
      </c>
      <c r="K138" s="110">
        <v>26.270355600711202</v>
      </c>
      <c r="L138" s="109">
        <v>-1.0658141036401503E-14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84.152015162060096</v>
      </c>
      <c r="D139" s="113">
        <v>97.966866165413506</v>
      </c>
      <c r="E139" s="113">
        <v>97.966866165413506</v>
      </c>
      <c r="F139" s="119">
        <v>13.814851003353411</v>
      </c>
      <c r="G139" s="113">
        <v>85.845925480769225</v>
      </c>
      <c r="H139" s="119">
        <v>12.120940684644282</v>
      </c>
      <c r="I139" s="25">
        <v>0.16416542107457266</v>
      </c>
      <c r="J139" s="120">
        <v>0.1411941290953822</v>
      </c>
      <c r="K139" s="115">
        <v>97.966866165413535</v>
      </c>
      <c r="L139" s="119">
        <v>-2.8421709430404007E-14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723817.91478578805</v>
      </c>
      <c r="D140" s="84">
        <v>450814.93</v>
      </c>
      <c r="E140" s="84">
        <v>450814.93</v>
      </c>
      <c r="F140" s="118">
        <v>-273002.98478578799</v>
      </c>
      <c r="G140" s="84">
        <v>361676.75000000006</v>
      </c>
      <c r="H140" s="118">
        <v>89138.179999999935</v>
      </c>
      <c r="I140" s="20">
        <v>-0.37717080388454127</v>
      </c>
      <c r="J140" s="86">
        <v>0.24645814252644094</v>
      </c>
      <c r="K140" s="87">
        <v>450814.93000000011</v>
      </c>
      <c r="L140" s="118">
        <v>-1.0186340659856796E-10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402230.95740000001</v>
      </c>
      <c r="D141" s="90">
        <v>260049.59</v>
      </c>
      <c r="E141" s="90">
        <v>260049.59</v>
      </c>
      <c r="F141" s="91">
        <v>-142181.36740000002</v>
      </c>
      <c r="G141" s="90">
        <v>196825.14</v>
      </c>
      <c r="H141" s="91">
        <v>63224.449999999983</v>
      </c>
      <c r="I141" s="21">
        <v>-0.35348191078840119</v>
      </c>
      <c r="J141" s="92">
        <v>0.32122141510987867</v>
      </c>
      <c r="K141" s="93">
        <v>260049.59000000011</v>
      </c>
      <c r="L141" s="91">
        <v>-1.1641532182693481E-10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217858.26331519999</v>
      </c>
      <c r="D142" s="90">
        <v>143164.75999999998</v>
      </c>
      <c r="E142" s="90">
        <v>143164.75999999998</v>
      </c>
      <c r="F142" s="91">
        <v>-74693.503315200011</v>
      </c>
      <c r="G142" s="90">
        <v>122773.96</v>
      </c>
      <c r="H142" s="91">
        <v>20390.799999999974</v>
      </c>
      <c r="I142" s="21">
        <v>-0.34285366172745324</v>
      </c>
      <c r="J142" s="92">
        <v>0.16608407841532502</v>
      </c>
      <c r="K142" s="93">
        <v>143164.75999999995</v>
      </c>
      <c r="L142" s="91">
        <v>2.9103830456733704E-11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103728.694070588</v>
      </c>
      <c r="D143" s="90">
        <v>47600.58</v>
      </c>
      <c r="E143" s="90">
        <v>47600.58</v>
      </c>
      <c r="F143" s="91">
        <v>-56128.114070587995</v>
      </c>
      <c r="G143" s="90">
        <v>42077.65</v>
      </c>
      <c r="H143" s="91">
        <v>5522.93</v>
      </c>
      <c r="I143" s="21">
        <v>-0.54110499099113762</v>
      </c>
      <c r="J143" s="92">
        <v>0.1312556666068565</v>
      </c>
      <c r="K143" s="93">
        <v>47600.580000000016</v>
      </c>
      <c r="L143" s="91">
        <v>-1.4551915228366852E-11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7620</v>
      </c>
      <c r="D145" s="90">
        <v>7620</v>
      </c>
      <c r="E145" s="90">
        <v>7620</v>
      </c>
      <c r="F145" s="91">
        <v>0</v>
      </c>
      <c r="G145" s="90">
        <v>7620</v>
      </c>
      <c r="H145" s="91">
        <v>0</v>
      </c>
      <c r="I145" s="96"/>
      <c r="J145" s="97"/>
      <c r="K145" s="93">
        <v>7620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5586</v>
      </c>
      <c r="D146" s="90">
        <v>3971</v>
      </c>
      <c r="E146" s="90">
        <v>3971</v>
      </c>
      <c r="F146" s="91">
        <v>-1615</v>
      </c>
      <c r="G146" s="90">
        <v>3516</v>
      </c>
      <c r="H146" s="91">
        <v>455</v>
      </c>
      <c r="I146" s="96"/>
      <c r="J146" s="97"/>
      <c r="K146" s="93">
        <v>3971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0.73307086614173234</v>
      </c>
      <c r="D147" s="86">
        <v>0.52112860892388446</v>
      </c>
      <c r="E147" s="86">
        <v>0.52112860892388446</v>
      </c>
      <c r="F147" s="100">
        <v>-0.21194225721784787</v>
      </c>
      <c r="G147" s="86">
        <v>0.46141732283464565</v>
      </c>
      <c r="H147" s="100">
        <v>5.9711286089238813E-2</v>
      </c>
      <c r="I147" s="20">
        <v>-0.2891156462585035</v>
      </c>
      <c r="J147" s="86">
        <v>0.12940841865756525</v>
      </c>
      <c r="K147" s="101">
        <v>0.52112860892388446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7979.99</v>
      </c>
      <c r="D149" s="90">
        <v>5759</v>
      </c>
      <c r="E149" s="90">
        <v>5759</v>
      </c>
      <c r="F149" s="91">
        <v>-2220.9899999999998</v>
      </c>
      <c r="G149" s="90">
        <v>5064</v>
      </c>
      <c r="H149" s="91">
        <v>695</v>
      </c>
      <c r="I149" s="21"/>
      <c r="J149" s="92"/>
      <c r="K149" s="93">
        <v>5759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1.4285696383816684</v>
      </c>
      <c r="D150" s="105">
        <v>1.4502644170234198</v>
      </c>
      <c r="E150" s="105">
        <v>1.4502644170234198</v>
      </c>
      <c r="F150" s="106">
        <v>2.16947786417514E-2</v>
      </c>
      <c r="G150" s="105">
        <v>1.4402730375426622</v>
      </c>
      <c r="H150" s="106">
        <v>9.9913794807575673E-3</v>
      </c>
      <c r="I150" s="21"/>
      <c r="J150" s="92"/>
      <c r="K150" s="107">
        <v>1.4502644170234198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72.006974113856074</v>
      </c>
      <c r="D152" s="105">
        <v>65.487179551750188</v>
      </c>
      <c r="E152" s="105">
        <v>65.487179551750188</v>
      </c>
      <c r="F152" s="106">
        <v>-6.5197945621058864</v>
      </c>
      <c r="G152" s="105">
        <v>55.979846416382259</v>
      </c>
      <c r="H152" s="106">
        <v>9.5073331353679293</v>
      </c>
      <c r="I152" s="21">
        <v>-9.0543931922440035E-2</v>
      </c>
      <c r="J152" s="92">
        <v>0.16983492710308057</v>
      </c>
      <c r="K152" s="107">
        <v>65.487179551750216</v>
      </c>
      <c r="L152" s="106">
        <v>-2.8421709430404007E-14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52.786214881889762</v>
      </c>
      <c r="D153" s="108">
        <v>34.12724278215223</v>
      </c>
      <c r="E153" s="108">
        <v>34.12724278215223</v>
      </c>
      <c r="F153" s="109">
        <v>-18.658972099737532</v>
      </c>
      <c r="G153" s="108">
        <v>25.830070866141735</v>
      </c>
      <c r="H153" s="109">
        <v>8.2971719160104946</v>
      </c>
      <c r="I153" s="20">
        <v>-0.35348191078840119</v>
      </c>
      <c r="J153" s="86">
        <v>0.32122141510987845</v>
      </c>
      <c r="K153" s="110">
        <v>34.127242782152244</v>
      </c>
      <c r="L153" s="109">
        <v>-1.4210854715202004E-14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129.57714192369997</v>
      </c>
      <c r="D154" s="113">
        <v>113.5268018131453</v>
      </c>
      <c r="E154" s="113">
        <v>113.5268018131453</v>
      </c>
      <c r="F154" s="119">
        <v>-16.050340110554671</v>
      </c>
      <c r="G154" s="113">
        <v>102.86596985210468</v>
      </c>
      <c r="H154" s="119">
        <v>10.660831961040614</v>
      </c>
      <c r="I154" s="25">
        <v>-0.12386706383758439</v>
      </c>
      <c r="J154" s="120">
        <v>0.1036380833852848</v>
      </c>
      <c r="K154" s="115">
        <v>113.52680181314533</v>
      </c>
      <c r="L154" s="119">
        <v>-2.8421709430404007E-14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572749.49185946805</v>
      </c>
      <c r="D155" s="84">
        <v>519660.76</v>
      </c>
      <c r="E155" s="84">
        <v>519660.76</v>
      </c>
      <c r="F155" s="118">
        <v>-53088.73185946804</v>
      </c>
      <c r="G155" s="84">
        <v>280092.51</v>
      </c>
      <c r="H155" s="118">
        <v>239568.25</v>
      </c>
      <c r="I155" s="20">
        <v>-9.2691015206512128E-2</v>
      </c>
      <c r="J155" s="86">
        <v>0.85531830179964463</v>
      </c>
      <c r="K155" s="87">
        <v>411081.85808529041</v>
      </c>
      <c r="L155" s="118">
        <v>108578.90191470963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308369.01</v>
      </c>
      <c r="D156" s="90">
        <v>287818.46000000002</v>
      </c>
      <c r="E156" s="90">
        <v>287818.46000000002</v>
      </c>
      <c r="F156" s="91">
        <v>-20550.549999999988</v>
      </c>
      <c r="G156" s="90">
        <v>134888.66</v>
      </c>
      <c r="H156" s="91">
        <v>152929.80000000002</v>
      </c>
      <c r="I156" s="21">
        <v>-6.6642721329228216E-2</v>
      </c>
      <c r="J156" s="92">
        <v>1.1337483818135641</v>
      </c>
      <c r="K156" s="93">
        <v>260642.74130212827</v>
      </c>
      <c r="L156" s="91">
        <v>27175.718697871751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181402.59048972002</v>
      </c>
      <c r="D157" s="90">
        <v>186304.58</v>
      </c>
      <c r="E157" s="90">
        <v>186304.58</v>
      </c>
      <c r="F157" s="91">
        <v>4901.9895102799637</v>
      </c>
      <c r="G157" s="90">
        <v>73601.150000000023</v>
      </c>
      <c r="H157" s="91">
        <v>112703.42999999996</v>
      </c>
      <c r="I157" s="21">
        <v>2.7022709527170452E-2</v>
      </c>
      <c r="J157" s="92">
        <v>1.5312726771252887</v>
      </c>
      <c r="K157" s="93">
        <v>107282.13374695707</v>
      </c>
      <c r="L157" s="91">
        <v>79022.446253042915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82977.891369748002</v>
      </c>
      <c r="D158" s="90">
        <v>45537.719999999987</v>
      </c>
      <c r="E158" s="90">
        <v>45537.719999999987</v>
      </c>
      <c r="F158" s="91">
        <v>-37440.171369748015</v>
      </c>
      <c r="G158" s="90">
        <v>71602.7</v>
      </c>
      <c r="H158" s="91">
        <v>-26064.98000000001</v>
      </c>
      <c r="I158" s="21">
        <v>-0.45120658951087678</v>
      </c>
      <c r="J158" s="92">
        <v>-0.36402230642140609</v>
      </c>
      <c r="K158" s="93">
        <v>43156.983036205027</v>
      </c>
      <c r="L158" s="91">
        <v>2380.7369637949596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7874</v>
      </c>
      <c r="D160" s="90">
        <v>7874</v>
      </c>
      <c r="E160" s="90">
        <v>7874</v>
      </c>
      <c r="F160" s="91">
        <v>0</v>
      </c>
      <c r="G160" s="90">
        <v>7874</v>
      </c>
      <c r="H160" s="91">
        <v>0</v>
      </c>
      <c r="I160" s="96"/>
      <c r="J160" s="97"/>
      <c r="K160" s="93">
        <v>7874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4831</v>
      </c>
      <c r="D161" s="90">
        <v>4710</v>
      </c>
      <c r="E161" s="90">
        <v>4710</v>
      </c>
      <c r="F161" s="91">
        <v>-121</v>
      </c>
      <c r="G161" s="90">
        <v>2465</v>
      </c>
      <c r="H161" s="91">
        <v>2245</v>
      </c>
      <c r="I161" s="96"/>
      <c r="J161" s="97"/>
      <c r="K161" s="93">
        <v>4378</v>
      </c>
      <c r="L161" s="91">
        <v>332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0.61353822707645411</v>
      </c>
      <c r="D162" s="86">
        <v>0.59817119634239269</v>
      </c>
      <c r="E162" s="86">
        <v>0.59817119634239269</v>
      </c>
      <c r="F162" s="100">
        <v>-1.5367030734061427E-2</v>
      </c>
      <c r="G162" s="86">
        <v>0.31305562611125221</v>
      </c>
      <c r="H162" s="100">
        <v>0.28511557023114048</v>
      </c>
      <c r="I162" s="20">
        <v>-2.5046574208238415E-2</v>
      </c>
      <c r="J162" s="86">
        <v>0.91075050709939154</v>
      </c>
      <c r="K162" s="101">
        <v>0.55600711201422404</v>
      </c>
      <c r="L162" s="100">
        <v>4.2164084328168649E-2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6878.84</v>
      </c>
      <c r="D164" s="90">
        <v>7095</v>
      </c>
      <c r="E164" s="90">
        <v>7095</v>
      </c>
      <c r="F164" s="91">
        <v>216.15999999999985</v>
      </c>
      <c r="G164" s="90">
        <v>3880</v>
      </c>
      <c r="H164" s="91">
        <v>3215</v>
      </c>
      <c r="I164" s="21"/>
      <c r="J164" s="92"/>
      <c r="K164" s="93">
        <v>6562</v>
      </c>
      <c r="L164" s="91">
        <v>533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1.423895673773546</v>
      </c>
      <c r="D165" s="105">
        <v>1.5063694267515924</v>
      </c>
      <c r="E165" s="105">
        <v>1.5063694267515924</v>
      </c>
      <c r="F165" s="106">
        <v>8.2473752978046377E-2</v>
      </c>
      <c r="G165" s="105">
        <v>1.5740365111561867</v>
      </c>
      <c r="H165" s="106">
        <v>-6.7667084404594346E-2</v>
      </c>
      <c r="I165" s="21"/>
      <c r="J165" s="92"/>
      <c r="K165" s="107">
        <v>1.4988579259936043</v>
      </c>
      <c r="L165" s="106">
        <v>7.51150075798801E-3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63.831299937901058</v>
      </c>
      <c r="D167" s="105">
        <v>61.107953290870491</v>
      </c>
      <c r="E167" s="105">
        <v>61.107953290870491</v>
      </c>
      <c r="F167" s="106">
        <v>-2.7233466470305672</v>
      </c>
      <c r="G167" s="105">
        <v>54.721565922920895</v>
      </c>
      <c r="H167" s="106">
        <v>6.3863873679495953</v>
      </c>
      <c r="I167" s="21">
        <v>-4.2664753023673341E-2</v>
      </c>
      <c r="J167" s="92">
        <v>0.11670695566251266</v>
      </c>
      <c r="K167" s="107">
        <v>59.534659959371467</v>
      </c>
      <c r="L167" s="106">
        <v>1.5732933314990234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39.162942595885191</v>
      </c>
      <c r="D168" s="108">
        <v>36.553017526035056</v>
      </c>
      <c r="E168" s="108">
        <v>36.553017526035056</v>
      </c>
      <c r="F168" s="109">
        <v>-2.6099250698501351</v>
      </c>
      <c r="G168" s="108">
        <v>17.130894081788163</v>
      </c>
      <c r="H168" s="109">
        <v>19.422123444246893</v>
      </c>
      <c r="I168" s="20">
        <v>-6.6642721329228105E-2</v>
      </c>
      <c r="J168" s="86">
        <v>1.1337483818135641</v>
      </c>
      <c r="K168" s="110">
        <v>33.10169434875899</v>
      </c>
      <c r="L168" s="109">
        <v>3.4513231772760662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118.55712934371104</v>
      </c>
      <c r="D169" s="113">
        <v>110.33137154989384</v>
      </c>
      <c r="E169" s="113">
        <v>110.33137154989384</v>
      </c>
      <c r="F169" s="119">
        <v>-8.2257577938171949</v>
      </c>
      <c r="G169" s="113">
        <v>113.62779310344828</v>
      </c>
      <c r="H169" s="119">
        <v>-3.2964215535544383</v>
      </c>
      <c r="I169" s="25">
        <v>-6.9382228123706979E-2</v>
      </c>
      <c r="J169" s="120">
        <v>-2.9010697678105268E-2</v>
      </c>
      <c r="K169" s="115">
        <v>93.897180924004203</v>
      </c>
      <c r="L169" s="119">
        <v>16.434190625889642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610008.04060156597</v>
      </c>
      <c r="D170" s="84">
        <v>319554.86442681774</v>
      </c>
      <c r="E170" s="84">
        <v>326079.53026203497</v>
      </c>
      <c r="F170" s="118">
        <v>-283928.51033953106</v>
      </c>
      <c r="G170" s="84">
        <v>2276.7799999999997</v>
      </c>
      <c r="H170" s="118">
        <v>323802.75026203494</v>
      </c>
      <c r="I170" s="20">
        <v>-0.46545043907869121</v>
      </c>
      <c r="J170" s="86">
        <v>142.21960411723356</v>
      </c>
      <c r="K170" s="87">
        <v>344112.93157303485</v>
      </c>
      <c r="L170" s="118">
        <v>-18033.401310999841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301011.7758</v>
      </c>
      <c r="D171" s="90">
        <v>161169.68150998704</v>
      </c>
      <c r="E171" s="90">
        <v>172130.69324299064</v>
      </c>
      <c r="F171" s="91">
        <v>-128881.08255700936</v>
      </c>
      <c r="G171" s="90">
        <v>2056.1999999999998</v>
      </c>
      <c r="H171" s="91">
        <v>170074.49324299063</v>
      </c>
      <c r="I171" s="21">
        <v>-0.42815960343904047</v>
      </c>
      <c r="J171" s="92">
        <v>82.71301101205654</v>
      </c>
      <c r="K171" s="93">
        <v>203609.77100000001</v>
      </c>
      <c r="L171" s="91">
        <v>-31479.077757009363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212523.4906856</v>
      </c>
      <c r="D172" s="90">
        <v>108675.33943296998</v>
      </c>
      <c r="E172" s="90">
        <v>102192.23701904432</v>
      </c>
      <c r="F172" s="91">
        <v>-110331.25366655568</v>
      </c>
      <c r="G172" s="90">
        <v>-59.33</v>
      </c>
      <c r="H172" s="91">
        <v>102251.56701904432</v>
      </c>
      <c r="I172" s="21">
        <v>-0.51914851064523493</v>
      </c>
      <c r="J172" s="92">
        <v>-1723.4378395254394</v>
      </c>
      <c r="K172" s="93">
        <v>96620.194573034794</v>
      </c>
      <c r="L172" s="91">
        <v>5572.0424460095237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96472.774115965993</v>
      </c>
      <c r="D173" s="90">
        <v>49709.843483860743</v>
      </c>
      <c r="E173" s="90">
        <v>51756.6</v>
      </c>
      <c r="F173" s="91">
        <v>-44716.174115965994</v>
      </c>
      <c r="G173" s="90">
        <v>279.91000000000003</v>
      </c>
      <c r="H173" s="91">
        <v>51476.689999999995</v>
      </c>
      <c r="I173" s="21">
        <v>-0.463510814587072</v>
      </c>
      <c r="J173" s="92">
        <v>183.90443356793253</v>
      </c>
      <c r="K173" s="93">
        <v>43882.966</v>
      </c>
      <c r="L173" s="91">
        <v>7873.6339999999982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7620</v>
      </c>
      <c r="D175" s="90">
        <v>7620</v>
      </c>
      <c r="E175" s="90">
        <v>7620</v>
      </c>
      <c r="F175" s="91">
        <v>0</v>
      </c>
      <c r="G175" s="90">
        <v>7620</v>
      </c>
      <c r="H175" s="91">
        <v>0</v>
      </c>
      <c r="I175" s="96"/>
      <c r="J175" s="97"/>
      <c r="K175" s="93">
        <v>7620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5182</v>
      </c>
      <c r="D176" s="90">
        <v>2537</v>
      </c>
      <c r="E176" s="90">
        <v>2751</v>
      </c>
      <c r="F176" s="91">
        <v>-2431</v>
      </c>
      <c r="G176" s="90">
        <v>351</v>
      </c>
      <c r="H176" s="91">
        <v>2400</v>
      </c>
      <c r="I176" s="96"/>
      <c r="J176" s="97"/>
      <c r="K176" s="93">
        <v>3084</v>
      </c>
      <c r="L176" s="91">
        <v>-333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0.68005249343832019</v>
      </c>
      <c r="D177" s="86">
        <v>0.33293963254593179</v>
      </c>
      <c r="E177" s="86">
        <v>0.36102362204724409</v>
      </c>
      <c r="F177" s="100">
        <v>-0.31902887139107611</v>
      </c>
      <c r="G177" s="86">
        <v>4.6062992125984255E-2</v>
      </c>
      <c r="H177" s="100">
        <v>0.31496062992125984</v>
      </c>
      <c r="I177" s="20">
        <v>-0.46912389038981084</v>
      </c>
      <c r="J177" s="86">
        <v>6.8376068376068373</v>
      </c>
      <c r="K177" s="101">
        <v>0.40472440944881888</v>
      </c>
      <c r="L177" s="100">
        <v>-4.3700787401574792E-2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6544.2100000000009</v>
      </c>
      <c r="D179" s="90">
        <v>3599</v>
      </c>
      <c r="E179" s="90">
        <v>3648.56</v>
      </c>
      <c r="F179" s="91">
        <v>-2895.650000000001</v>
      </c>
      <c r="G179" s="90">
        <v>623</v>
      </c>
      <c r="H179" s="91">
        <v>3025.56</v>
      </c>
      <c r="I179" s="21"/>
      <c r="J179" s="92"/>
      <c r="K179" s="93">
        <v>4035.4200000000005</v>
      </c>
      <c r="L179" s="91">
        <v>-386.86000000000058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1.2628734079505983</v>
      </c>
      <c r="D180" s="105">
        <v>1.4186046511627908</v>
      </c>
      <c r="E180" s="105">
        <v>1.3262668120683387</v>
      </c>
      <c r="F180" s="106">
        <v>6.3393404117740415E-2</v>
      </c>
      <c r="G180" s="105">
        <v>1.774928774928775</v>
      </c>
      <c r="H180" s="106">
        <v>-0.44866196286043625</v>
      </c>
      <c r="I180" s="21"/>
      <c r="J180" s="92"/>
      <c r="K180" s="107">
        <v>1.308501945525292</v>
      </c>
      <c r="L180" s="106">
        <v>1.7764866543046764E-2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58.087953647240447</v>
      </c>
      <c r="D182" s="105">
        <v>63.527663188800567</v>
      </c>
      <c r="E182" s="105">
        <v>62.570226551432441</v>
      </c>
      <c r="F182" s="106">
        <v>4.4822729041919942</v>
      </c>
      <c r="G182" s="105">
        <v>5.8581196581196577</v>
      </c>
      <c r="H182" s="106">
        <v>56.712106893312786</v>
      </c>
      <c r="I182" s="21">
        <v>7.7163553245689798E-2</v>
      </c>
      <c r="J182" s="92">
        <v>9.6809403363256443</v>
      </c>
      <c r="K182" s="107">
        <v>66.021326523994816</v>
      </c>
      <c r="L182" s="106">
        <v>-3.4510999725623748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39.502857716535431</v>
      </c>
      <c r="D183" s="108">
        <v>21.150876838580977</v>
      </c>
      <c r="E183" s="108">
        <v>22.589329821914784</v>
      </c>
      <c r="F183" s="109">
        <v>-16.913527894620646</v>
      </c>
      <c r="G183" s="108">
        <v>0.26984251968503936</v>
      </c>
      <c r="H183" s="109">
        <v>22.319487302229746</v>
      </c>
      <c r="I183" s="20">
        <v>-0.42815960343904036</v>
      </c>
      <c r="J183" s="86">
        <v>82.71301101205654</v>
      </c>
      <c r="K183" s="110">
        <v>26.720442388451445</v>
      </c>
      <c r="L183" s="109">
        <v>-4.131112566536661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117.71671952944152</v>
      </c>
      <c r="D184" s="113">
        <v>125.95777076342836</v>
      </c>
      <c r="E184" s="113">
        <v>118.53127235988185</v>
      </c>
      <c r="F184" s="119">
        <v>0.81455283044033422</v>
      </c>
      <c r="G184" s="113">
        <v>6.4865527065527058</v>
      </c>
      <c r="H184" s="119">
        <v>112.04471965332915</v>
      </c>
      <c r="I184" s="25">
        <v>6.9196018517709845E-3</v>
      </c>
      <c r="J184" s="120">
        <v>17.273384603834597</v>
      </c>
      <c r="K184" s="115">
        <v>111.5800686034484</v>
      </c>
      <c r="L184" s="119">
        <v>6.9512037564334577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433482.06665772502</v>
      </c>
      <c r="D185" s="84">
        <v>139441.16448074553</v>
      </c>
      <c r="E185" s="84">
        <v>112275.152</v>
      </c>
      <c r="F185" s="118">
        <v>-321206.91465772502</v>
      </c>
      <c r="G185" s="84">
        <v>5293.76</v>
      </c>
      <c r="H185" s="118">
        <v>106981.39200000001</v>
      </c>
      <c r="I185" s="20">
        <v>-0.74099239475885437</v>
      </c>
      <c r="J185" s="86">
        <v>20.208961494287614</v>
      </c>
      <c r="K185" s="87">
        <v>259007.69099999999</v>
      </c>
      <c r="L185" s="118">
        <v>-146732.53899999999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198565.19870000001</v>
      </c>
      <c r="D186" s="90">
        <v>85540.492211837947</v>
      </c>
      <c r="E186" s="90">
        <v>59718.5</v>
      </c>
      <c r="F186" s="91">
        <v>-138846.69870000001</v>
      </c>
      <c r="G186" s="90">
        <v>11856.94</v>
      </c>
      <c r="H186" s="91">
        <v>47861.56</v>
      </c>
      <c r="I186" s="21">
        <v>-0.69924991694931893</v>
      </c>
      <c r="J186" s="92">
        <v>4.0365861681007074</v>
      </c>
      <c r="K186" s="93">
        <v>154983.81999999998</v>
      </c>
      <c r="L186" s="91">
        <v>-95265.319999999978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174949.75931990999</v>
      </c>
      <c r="D187" s="90">
        <v>43120.000000000007</v>
      </c>
      <c r="E187" s="90">
        <v>17110.601999999999</v>
      </c>
      <c r="F187" s="91">
        <v>-157839.15731991001</v>
      </c>
      <c r="G187" s="90">
        <v>0</v>
      </c>
      <c r="H187" s="91">
        <v>17110.601999999999</v>
      </c>
      <c r="I187" s="21">
        <v>-0.90219705321965116</v>
      </c>
      <c r="J187" s="92">
        <v>0</v>
      </c>
      <c r="K187" s="93">
        <v>84238.320999999996</v>
      </c>
      <c r="L187" s="91">
        <v>-67127.718999999997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59967.108637814999</v>
      </c>
      <c r="D188" s="90">
        <v>10780.672268907563</v>
      </c>
      <c r="E188" s="90">
        <v>35446.050000000003</v>
      </c>
      <c r="F188" s="91">
        <v>-24521.058637814996</v>
      </c>
      <c r="G188" s="90">
        <v>-6563.18</v>
      </c>
      <c r="H188" s="91">
        <v>42009.23</v>
      </c>
      <c r="I188" s="21">
        <v>-0.40890846990665353</v>
      </c>
      <c r="J188" s="92">
        <v>-6.4007432372721764</v>
      </c>
      <c r="K188" s="93">
        <v>19785.550000000003</v>
      </c>
      <c r="L188" s="91">
        <v>15660.5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7874</v>
      </c>
      <c r="D190" s="90">
        <v>7874</v>
      </c>
      <c r="E190" s="90">
        <v>7874</v>
      </c>
      <c r="F190" s="91">
        <v>0</v>
      </c>
      <c r="G190" s="90">
        <v>7874</v>
      </c>
      <c r="H190" s="91">
        <v>0</v>
      </c>
      <c r="I190" s="96"/>
      <c r="J190" s="97"/>
      <c r="K190" s="93">
        <v>7874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3749</v>
      </c>
      <c r="D191" s="90">
        <v>1480</v>
      </c>
      <c r="E191" s="90">
        <v>1041</v>
      </c>
      <c r="F191" s="91">
        <v>-2708</v>
      </c>
      <c r="G191" s="90">
        <v>299</v>
      </c>
      <c r="H191" s="91">
        <v>742</v>
      </c>
      <c r="I191" s="96"/>
      <c r="J191" s="97"/>
      <c r="K191" s="93">
        <v>2427</v>
      </c>
      <c r="L191" s="91">
        <v>-1386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0.47612395224790449</v>
      </c>
      <c r="D192" s="86">
        <v>0.18796037592075185</v>
      </c>
      <c r="E192" s="86">
        <v>0.13220726441452882</v>
      </c>
      <c r="F192" s="100">
        <v>-0.3439166878333757</v>
      </c>
      <c r="G192" s="86">
        <v>3.7973075946151895E-2</v>
      </c>
      <c r="H192" s="100">
        <v>9.4234188468376917E-2</v>
      </c>
      <c r="I192" s="20">
        <v>-0.72232595358762341</v>
      </c>
      <c r="J192" s="86">
        <v>2.4816053511705682</v>
      </c>
      <c r="K192" s="101">
        <v>0.30822961645923291</v>
      </c>
      <c r="L192" s="100">
        <v>-0.17602235204470409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5351.13</v>
      </c>
      <c r="D194" s="90">
        <v>2479</v>
      </c>
      <c r="E194" s="90">
        <v>1677.51</v>
      </c>
      <c r="F194" s="91">
        <v>-3673.62</v>
      </c>
      <c r="G194" s="90">
        <v>570</v>
      </c>
      <c r="H194" s="91">
        <v>1107.51</v>
      </c>
      <c r="I194" s="21"/>
      <c r="J194" s="92"/>
      <c r="K194" s="93">
        <v>3704.13</v>
      </c>
      <c r="L194" s="91">
        <v>-2026.6200000000001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1.4273486263003468</v>
      </c>
      <c r="D195" s="105">
        <v>1.675</v>
      </c>
      <c r="E195" s="105">
        <v>1.6114409221902017</v>
      </c>
      <c r="F195" s="106">
        <v>0.18409229588985498</v>
      </c>
      <c r="G195" s="105">
        <v>1.9063545150501673</v>
      </c>
      <c r="H195" s="106">
        <v>-0.29491359285996555</v>
      </c>
      <c r="I195" s="21"/>
      <c r="J195" s="92"/>
      <c r="K195" s="107">
        <v>1.5262175525339927</v>
      </c>
      <c r="L195" s="106">
        <v>8.5223369656209025E-2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52.964843611629767</v>
      </c>
      <c r="D197" s="105">
        <v>57.797629872863475</v>
      </c>
      <c r="E197" s="105">
        <v>57.366474543707973</v>
      </c>
      <c r="F197" s="106">
        <v>4.4016309320782057</v>
      </c>
      <c r="G197" s="105">
        <v>39.655317725752511</v>
      </c>
      <c r="H197" s="106">
        <v>17.711156817955462</v>
      </c>
      <c r="I197" s="21">
        <v>8.3104765952933368E-2</v>
      </c>
      <c r="J197" s="92">
        <v>0.44662753531422794</v>
      </c>
      <c r="K197" s="107">
        <v>63.858187062216722</v>
      </c>
      <c r="L197" s="106">
        <v>-6.4917125185087485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25.217830670561341</v>
      </c>
      <c r="D198" s="108">
        <v>10.863664238231896</v>
      </c>
      <c r="E198" s="108">
        <v>7.5842646685293369</v>
      </c>
      <c r="F198" s="109">
        <v>-17.633566002032005</v>
      </c>
      <c r="G198" s="108">
        <v>1.5058343916687833</v>
      </c>
      <c r="H198" s="109">
        <v>6.0784302768605531</v>
      </c>
      <c r="I198" s="20">
        <v>-0.69924991694931893</v>
      </c>
      <c r="J198" s="86">
        <v>4.0365861681007074</v>
      </c>
      <c r="K198" s="110">
        <v>19.68298450596901</v>
      </c>
      <c r="L198" s="109">
        <v>-12.098719837439674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115.6260513890971</v>
      </c>
      <c r="D199" s="113">
        <v>94.217003027530765</v>
      </c>
      <c r="E199" s="113">
        <v>107.85317195004804</v>
      </c>
      <c r="F199" s="119">
        <v>-7.7728794390490634</v>
      </c>
      <c r="G199" s="113">
        <v>17.704882943143815</v>
      </c>
      <c r="H199" s="119">
        <v>90.148289006904221</v>
      </c>
      <c r="I199" s="25">
        <v>-6.722429197977442E-2</v>
      </c>
      <c r="J199" s="120">
        <v>5.0917190074851071</v>
      </c>
      <c r="K199" s="115">
        <v>106.71927935723114</v>
      </c>
      <c r="L199" s="119">
        <v>1.1338925928168919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5216135.5063758492</v>
      </c>
      <c r="D200" s="84">
        <v>2509638.3389075636</v>
      </c>
      <c r="E200" s="84">
        <v>2488996.9922620356</v>
      </c>
      <c r="F200" s="118">
        <v>-2727138.5141138146</v>
      </c>
      <c r="G200" s="84">
        <v>2939272.0100000002</v>
      </c>
      <c r="H200" s="118">
        <v>-450275.01773796463</v>
      </c>
      <c r="I200" s="20">
        <v>-0.52282739027395764</v>
      </c>
      <c r="J200" s="86">
        <v>-0.15319270084770564</v>
      </c>
      <c r="K200" s="87">
        <v>2545184.0306583252</v>
      </c>
      <c r="L200" s="118">
        <v>-56187.038396290067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2920614.9580942295</v>
      </c>
      <c r="D201" s="90">
        <v>1449222.953721825</v>
      </c>
      <c r="E201" s="90">
        <v>1434361.9732429909</v>
      </c>
      <c r="F201" s="91">
        <v>-1486252.9848512386</v>
      </c>
      <c r="G201" s="90">
        <v>1518414.0900000003</v>
      </c>
      <c r="H201" s="91">
        <v>-84052.116757009411</v>
      </c>
      <c r="I201" s="21">
        <v>-0.50888357629348513</v>
      </c>
      <c r="J201" s="92">
        <v>-5.535520073908784E-2</v>
      </c>
      <c r="K201" s="93">
        <v>1533930.6523021285</v>
      </c>
      <c r="L201" s="91">
        <v>-99568.67905913759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1638720.2532832061</v>
      </c>
      <c r="D202" s="90">
        <v>804253.31943297002</v>
      </c>
      <c r="E202" s="90">
        <v>771760.8190190444</v>
      </c>
      <c r="F202" s="91">
        <v>-866959.43426416174</v>
      </c>
      <c r="G202" s="90">
        <v>885672.25</v>
      </c>
      <c r="H202" s="91">
        <v>-113911.4309809556</v>
      </c>
      <c r="I202" s="21">
        <v>-0.52904663412024877</v>
      </c>
      <c r="J202" s="92">
        <v>-0.1286157842034179</v>
      </c>
      <c r="K202" s="93">
        <v>754294.04931999184</v>
      </c>
      <c r="L202" s="91">
        <v>17466.769699052558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656800.29499841412</v>
      </c>
      <c r="D203" s="90">
        <v>256162.06575276825</v>
      </c>
      <c r="E203" s="90">
        <v>282874.19999999995</v>
      </c>
      <c r="F203" s="91">
        <v>-373926.09499841416</v>
      </c>
      <c r="G203" s="90">
        <v>535185.67000000004</v>
      </c>
      <c r="H203" s="91">
        <v>-252311.47000000009</v>
      </c>
      <c r="I203" s="21">
        <v>-0.56931474886033206</v>
      </c>
      <c r="J203" s="92">
        <v>-0.47144661029507773</v>
      </c>
      <c r="K203" s="93">
        <v>256959.32903620499</v>
      </c>
      <c r="L203" s="91">
        <v>25914.870963794965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92710</v>
      </c>
      <c r="D205" s="90">
        <v>92710</v>
      </c>
      <c r="E205" s="90">
        <v>92710</v>
      </c>
      <c r="F205" s="91">
        <v>0</v>
      </c>
      <c r="G205" s="90">
        <v>92964</v>
      </c>
      <c r="H205" s="91">
        <v>-254</v>
      </c>
      <c r="I205" s="96"/>
      <c r="J205" s="97"/>
      <c r="K205" s="93">
        <v>92710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46919</v>
      </c>
      <c r="D206" s="90">
        <v>24439</v>
      </c>
      <c r="E206" s="90">
        <v>24214</v>
      </c>
      <c r="F206" s="91">
        <v>-22705</v>
      </c>
      <c r="G206" s="90">
        <v>26779</v>
      </c>
      <c r="H206" s="91">
        <v>-2565</v>
      </c>
      <c r="I206" s="96"/>
      <c r="J206" s="97"/>
      <c r="K206" s="93">
        <v>25601</v>
      </c>
      <c r="L206" s="91">
        <v>-1387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0.50608348613957499</v>
      </c>
      <c r="D207" s="86">
        <v>0.26360694639197496</v>
      </c>
      <c r="E207" s="86">
        <v>0.26118002372991045</v>
      </c>
      <c r="F207" s="100">
        <v>-0.24490346240966454</v>
      </c>
      <c r="G207" s="86">
        <v>0.28805774278215224</v>
      </c>
      <c r="H207" s="100">
        <v>-2.6877719052241789E-2</v>
      </c>
      <c r="I207" s="20">
        <v>-0.4839190946098596</v>
      </c>
      <c r="J207" s="86">
        <v>-9.330670577589173E-2</v>
      </c>
      <c r="K207" s="101">
        <v>0.2761406536511703</v>
      </c>
      <c r="L207" s="100">
        <v>-1.4960629921259849E-2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67493.200000000012</v>
      </c>
      <c r="D209" s="90">
        <v>37125</v>
      </c>
      <c r="E209" s="90">
        <v>36373.07</v>
      </c>
      <c r="F209" s="91">
        <v>-31120.130000000012</v>
      </c>
      <c r="G209" s="90">
        <v>39606</v>
      </c>
      <c r="H209" s="91">
        <v>-3232.9300000000003</v>
      </c>
      <c r="I209" s="21">
        <v>-0.4610854130490184</v>
      </c>
      <c r="J209" s="92">
        <v>-8.1627278695147187E-2</v>
      </c>
      <c r="K209" s="93">
        <v>38253.550000000003</v>
      </c>
      <c r="L209" s="91">
        <v>-1880.4800000000032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1.4385046569619986</v>
      </c>
      <c r="D210" s="105">
        <v>1.5190883424035353</v>
      </c>
      <c r="E210" s="105">
        <v>1.5021504088543818</v>
      </c>
      <c r="F210" s="106">
        <v>6.3645751892383196E-2</v>
      </c>
      <c r="G210" s="105">
        <v>1.4789947346801597</v>
      </c>
      <c r="H210" s="106">
        <v>2.3155674174222041E-2</v>
      </c>
      <c r="I210" s="21"/>
      <c r="J210" s="92"/>
      <c r="K210" s="107">
        <v>1.4942209288699662</v>
      </c>
      <c r="L210" s="106">
        <v>7.9294799844156216E-3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62.248022295748619</v>
      </c>
      <c r="D212" s="105">
        <v>59.299601199796435</v>
      </c>
      <c r="E212" s="105">
        <v>59.236886645865653</v>
      </c>
      <c r="F212" s="106">
        <v>-3.0111356498829664</v>
      </c>
      <c r="G212" s="105">
        <v>56.701672579259878</v>
      </c>
      <c r="H212" s="106">
        <v>2.535214066605775</v>
      </c>
      <c r="I212" s="21">
        <v>-4.8373193859503893E-2</v>
      </c>
      <c r="J212" s="92">
        <v>4.4711451202113173E-2</v>
      </c>
      <c r="K212" s="107">
        <v>59.916825604551718</v>
      </c>
      <c r="L212" s="106">
        <v>-0.67993895868606558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31.502696128726452</v>
      </c>
      <c r="D213" s="108">
        <v>15.631786794540233</v>
      </c>
      <c r="E213" s="108">
        <v>15.471491459853208</v>
      </c>
      <c r="F213" s="109">
        <v>-16.031204668873244</v>
      </c>
      <c r="G213" s="108">
        <v>16.333355815154256</v>
      </c>
      <c r="H213" s="109">
        <v>-0.86186435530104788</v>
      </c>
      <c r="I213" s="20">
        <v>-0.50888357629348513</v>
      </c>
      <c r="J213" s="86">
        <v>-5.2767132795907168E-2</v>
      </c>
      <c r="K213" s="110">
        <v>16.54547138714409</v>
      </c>
      <c r="L213" s="109">
        <v>-1.0739799272908819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111.17320288957244</v>
      </c>
      <c r="D214" s="113">
        <v>102.68989479551388</v>
      </c>
      <c r="E214" s="113">
        <v>102.79164913942495</v>
      </c>
      <c r="F214" s="119">
        <v>-8.3815537501474893</v>
      </c>
      <c r="G214" s="113">
        <v>109.76033496396431</v>
      </c>
      <c r="H214" s="119">
        <v>-6.9686858245393637</v>
      </c>
      <c r="I214" s="25">
        <v>-7.5391852823317729E-2</v>
      </c>
      <c r="J214" s="120">
        <v>-6.3490019658078434E-2</v>
      </c>
      <c r="K214" s="115">
        <v>99.417367706664791</v>
      </c>
      <c r="L214" s="119">
        <v>3.3742814327601565</v>
      </c>
      <c r="M214" s="142"/>
      <c r="N214" s="143"/>
    </row>
  </sheetData>
  <sheetProtection algorithmName="SHA-512" hashValue="cSxt0dSe0w33PTrcKhtiaazI4SrP/PmOxaX9zjV92faM9sgCoYI2oHlSFG5mPutMeKhL0L02JU4B2ZBrIbnXvw==" saltValue="8wV5jZjs4ar5jpzDcCMJB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084" priority="58">
      <formula>$I155&gt;=0</formula>
    </cfRule>
    <cfRule type="expression" dxfId="4083" priority="59">
      <formula>$I155&lt;0</formula>
    </cfRule>
  </conditionalFormatting>
  <conditionalFormatting sqref="J159">
    <cfRule type="expression" dxfId="4082" priority="56">
      <formula>$J155&gt;=0</formula>
    </cfRule>
    <cfRule type="expression" dxfId="4081" priority="57">
      <formula>$J155&lt;0</formula>
    </cfRule>
  </conditionalFormatting>
  <conditionalFormatting sqref="I174">
    <cfRule type="expression" dxfId="4080" priority="54">
      <formula>$I170&gt;=0</formula>
    </cfRule>
    <cfRule type="expression" dxfId="4079" priority="55">
      <formula>$I170&lt;0</formula>
    </cfRule>
  </conditionalFormatting>
  <conditionalFormatting sqref="J174">
    <cfRule type="expression" dxfId="4078" priority="52">
      <formula>$J170&gt;=0</formula>
    </cfRule>
    <cfRule type="expression" dxfId="4077" priority="53">
      <formula>$J170&lt;0</formula>
    </cfRule>
  </conditionalFormatting>
  <conditionalFormatting sqref="I24">
    <cfRule type="expression" dxfId="4076" priority="94">
      <formula>$I20&gt;=0</formula>
    </cfRule>
    <cfRule type="expression" dxfId="4075" priority="95">
      <formula>$I20&lt;0</formula>
    </cfRule>
  </conditionalFormatting>
  <conditionalFormatting sqref="J24">
    <cfRule type="expression" dxfId="4074" priority="92">
      <formula>$J20&gt;=0</formula>
    </cfRule>
    <cfRule type="expression" dxfId="4073" priority="93">
      <formula>$J20&lt;0</formula>
    </cfRule>
  </conditionalFormatting>
  <conditionalFormatting sqref="I39">
    <cfRule type="expression" dxfId="4072" priority="90">
      <formula>$I35&gt;=0</formula>
    </cfRule>
    <cfRule type="expression" dxfId="4071" priority="91">
      <formula>$I35&lt;0</formula>
    </cfRule>
  </conditionalFormatting>
  <conditionalFormatting sqref="J39">
    <cfRule type="expression" dxfId="4070" priority="88">
      <formula>$J35&gt;=0</formula>
    </cfRule>
    <cfRule type="expression" dxfId="4069" priority="89">
      <formula>$J35&lt;0</formula>
    </cfRule>
  </conditionalFormatting>
  <conditionalFormatting sqref="I54">
    <cfRule type="expression" dxfId="4068" priority="86">
      <formula>$I50&gt;=0</formula>
    </cfRule>
    <cfRule type="expression" dxfId="4067" priority="87">
      <formula>$I50&lt;0</formula>
    </cfRule>
  </conditionalFormatting>
  <conditionalFormatting sqref="J54">
    <cfRule type="expression" dxfId="4066" priority="84">
      <formula>$J50&gt;=0</formula>
    </cfRule>
    <cfRule type="expression" dxfId="4065" priority="85">
      <formula>$J50&lt;0</formula>
    </cfRule>
  </conditionalFormatting>
  <conditionalFormatting sqref="I69">
    <cfRule type="expression" dxfId="4064" priority="82">
      <formula>$I65&gt;=0</formula>
    </cfRule>
    <cfRule type="expression" dxfId="4063" priority="83">
      <formula>$I65&lt;0</formula>
    </cfRule>
  </conditionalFormatting>
  <conditionalFormatting sqref="J69">
    <cfRule type="expression" dxfId="4062" priority="80">
      <formula>$J65&gt;=0</formula>
    </cfRule>
    <cfRule type="expression" dxfId="4061" priority="81">
      <formula>$J65&lt;0</formula>
    </cfRule>
  </conditionalFormatting>
  <conditionalFormatting sqref="I84">
    <cfRule type="expression" dxfId="4060" priority="78">
      <formula>$I80&gt;=0</formula>
    </cfRule>
    <cfRule type="expression" dxfId="4059" priority="79">
      <formula>$I80&lt;0</formula>
    </cfRule>
  </conditionalFormatting>
  <conditionalFormatting sqref="J84">
    <cfRule type="expression" dxfId="4058" priority="76">
      <formula>$J80&gt;=0</formula>
    </cfRule>
    <cfRule type="expression" dxfId="4057" priority="77">
      <formula>$J80&lt;0</formula>
    </cfRule>
  </conditionalFormatting>
  <conditionalFormatting sqref="I99">
    <cfRule type="expression" dxfId="4056" priority="74">
      <formula>$I95&gt;=0</formula>
    </cfRule>
    <cfRule type="expression" dxfId="4055" priority="75">
      <formula>$I95&lt;0</formula>
    </cfRule>
  </conditionalFormatting>
  <conditionalFormatting sqref="J99">
    <cfRule type="expression" dxfId="4054" priority="72">
      <formula>$J95&gt;=0</formula>
    </cfRule>
    <cfRule type="expression" dxfId="4053" priority="73">
      <formula>$J95&lt;0</formula>
    </cfRule>
  </conditionalFormatting>
  <conditionalFormatting sqref="I114">
    <cfRule type="expression" dxfId="4052" priority="70">
      <formula>$I110&gt;=0</formula>
    </cfRule>
    <cfRule type="expression" dxfId="4051" priority="71">
      <formula>$I110&lt;0</formula>
    </cfRule>
  </conditionalFormatting>
  <conditionalFormatting sqref="J114">
    <cfRule type="expression" dxfId="4050" priority="68">
      <formula>$J110&gt;=0</formula>
    </cfRule>
    <cfRule type="expression" dxfId="4049" priority="69">
      <formula>$J110&lt;0</formula>
    </cfRule>
  </conditionalFormatting>
  <conditionalFormatting sqref="I129">
    <cfRule type="expression" dxfId="4048" priority="66">
      <formula>$I125&gt;=0</formula>
    </cfRule>
    <cfRule type="expression" dxfId="4047" priority="67">
      <formula>$I125&lt;0</formula>
    </cfRule>
  </conditionalFormatting>
  <conditionalFormatting sqref="J129">
    <cfRule type="expression" dxfId="4046" priority="64">
      <formula>$J125&gt;=0</formula>
    </cfRule>
    <cfRule type="expression" dxfId="4045" priority="65">
      <formula>$J125&lt;0</formula>
    </cfRule>
  </conditionalFormatting>
  <conditionalFormatting sqref="I144">
    <cfRule type="expression" dxfId="4044" priority="62">
      <formula>$I140&gt;=0</formula>
    </cfRule>
    <cfRule type="expression" dxfId="4043" priority="63">
      <formula>$I140&lt;0</formula>
    </cfRule>
  </conditionalFormatting>
  <conditionalFormatting sqref="J144">
    <cfRule type="expression" dxfId="4042" priority="60">
      <formula>$J140&gt;=0</formula>
    </cfRule>
    <cfRule type="expression" dxfId="4041" priority="61">
      <formula>$J140&lt;0</formula>
    </cfRule>
  </conditionalFormatting>
  <conditionalFormatting sqref="I189">
    <cfRule type="expression" dxfId="4040" priority="50">
      <formula>$I185&gt;=0</formula>
    </cfRule>
    <cfRule type="expression" dxfId="4039" priority="51">
      <formula>$I185&lt;0</formula>
    </cfRule>
  </conditionalFormatting>
  <conditionalFormatting sqref="J189">
    <cfRule type="expression" dxfId="4038" priority="48">
      <formula>$J185&gt;=0</formula>
    </cfRule>
    <cfRule type="expression" dxfId="4037" priority="49">
      <formula>$J185&lt;0</formula>
    </cfRule>
  </conditionalFormatting>
  <conditionalFormatting sqref="I204">
    <cfRule type="expression" dxfId="4036" priority="46">
      <formula>$I200&gt;=0</formula>
    </cfRule>
    <cfRule type="expression" dxfId="4035" priority="47">
      <formula>$I200&lt;0</formula>
    </cfRule>
  </conditionalFormatting>
  <conditionalFormatting sqref="J204">
    <cfRule type="expression" dxfId="4034" priority="44">
      <formula>$J200&gt;=0</formula>
    </cfRule>
    <cfRule type="expression" dxfId="4033" priority="45">
      <formula>$J200&lt;0</formula>
    </cfRule>
  </conditionalFormatting>
  <conditionalFormatting sqref="I9">
    <cfRule type="expression" dxfId="4032" priority="42">
      <formula>$I5&gt;=0</formula>
    </cfRule>
    <cfRule type="expression" dxfId="4031" priority="43">
      <formula>$I5&lt;0</formula>
    </cfRule>
  </conditionalFormatting>
  <conditionalFormatting sqref="J9">
    <cfRule type="expression" dxfId="4030" priority="40">
      <formula>$J5&gt;=0</formula>
    </cfRule>
    <cfRule type="expression" dxfId="4029" priority="41">
      <formula>$J5&lt;0</formula>
    </cfRule>
  </conditionalFormatting>
  <conditionalFormatting sqref="L207">
    <cfRule type="cellIs" dxfId="4028" priority="39" operator="lessThan">
      <formula>0</formula>
    </cfRule>
  </conditionalFormatting>
  <conditionalFormatting sqref="H207">
    <cfRule type="cellIs" dxfId="4027" priority="38" operator="lessThan">
      <formula>0</formula>
    </cfRule>
  </conditionalFormatting>
  <conditionalFormatting sqref="F207">
    <cfRule type="cellIs" dxfId="4026" priority="37" operator="lessThan">
      <formula>0</formula>
    </cfRule>
  </conditionalFormatting>
  <conditionalFormatting sqref="F192">
    <cfRule type="cellIs" dxfId="4025" priority="36" operator="lessThan">
      <formula>0</formula>
    </cfRule>
  </conditionalFormatting>
  <conditionalFormatting sqref="H192">
    <cfRule type="cellIs" dxfId="4024" priority="35" operator="lessThan">
      <formula>0</formula>
    </cfRule>
  </conditionalFormatting>
  <conditionalFormatting sqref="L192">
    <cfRule type="cellIs" dxfId="4023" priority="34" operator="lessThan">
      <formula>0</formula>
    </cfRule>
  </conditionalFormatting>
  <conditionalFormatting sqref="L177">
    <cfRule type="cellIs" dxfId="4022" priority="33" operator="lessThan">
      <formula>0</formula>
    </cfRule>
  </conditionalFormatting>
  <conditionalFormatting sqref="H177">
    <cfRule type="cellIs" dxfId="4021" priority="32" operator="lessThan">
      <formula>0</formula>
    </cfRule>
  </conditionalFormatting>
  <conditionalFormatting sqref="F177">
    <cfRule type="cellIs" dxfId="4020" priority="31" operator="lessThan">
      <formula>0</formula>
    </cfRule>
  </conditionalFormatting>
  <conditionalFormatting sqref="F162">
    <cfRule type="cellIs" dxfId="4019" priority="30" operator="lessThan">
      <formula>0</formula>
    </cfRule>
  </conditionalFormatting>
  <conditionalFormatting sqref="H162">
    <cfRule type="cellIs" dxfId="4018" priority="29" operator="lessThan">
      <formula>0</formula>
    </cfRule>
  </conditionalFormatting>
  <conditionalFormatting sqref="L162">
    <cfRule type="cellIs" dxfId="4017" priority="28" operator="lessThan">
      <formula>0</formula>
    </cfRule>
  </conditionalFormatting>
  <conditionalFormatting sqref="L147">
    <cfRule type="cellIs" dxfId="4016" priority="27" operator="lessThan">
      <formula>0</formula>
    </cfRule>
  </conditionalFormatting>
  <conditionalFormatting sqref="H147">
    <cfRule type="cellIs" dxfId="4015" priority="26" operator="lessThan">
      <formula>0</formula>
    </cfRule>
  </conditionalFormatting>
  <conditionalFormatting sqref="F147">
    <cfRule type="cellIs" dxfId="4014" priority="25" operator="lessThan">
      <formula>0</formula>
    </cfRule>
  </conditionalFormatting>
  <conditionalFormatting sqref="F132">
    <cfRule type="cellIs" dxfId="4013" priority="24" operator="lessThan">
      <formula>0</formula>
    </cfRule>
  </conditionalFormatting>
  <conditionalFormatting sqref="H132">
    <cfRule type="cellIs" dxfId="4012" priority="23" operator="lessThan">
      <formula>0</formula>
    </cfRule>
  </conditionalFormatting>
  <conditionalFormatting sqref="L132">
    <cfRule type="cellIs" dxfId="4011" priority="22" operator="lessThan">
      <formula>0</formula>
    </cfRule>
  </conditionalFormatting>
  <conditionalFormatting sqref="L117">
    <cfRule type="cellIs" dxfId="4010" priority="21" operator="lessThan">
      <formula>0</formula>
    </cfRule>
  </conditionalFormatting>
  <conditionalFormatting sqref="H117">
    <cfRule type="cellIs" dxfId="4009" priority="20" operator="lessThan">
      <formula>0</formula>
    </cfRule>
  </conditionalFormatting>
  <conditionalFormatting sqref="F117">
    <cfRule type="cellIs" dxfId="4008" priority="19" operator="lessThan">
      <formula>0</formula>
    </cfRule>
  </conditionalFormatting>
  <conditionalFormatting sqref="F102">
    <cfRule type="cellIs" dxfId="4007" priority="18" operator="lessThan">
      <formula>0</formula>
    </cfRule>
  </conditionalFormatting>
  <conditionalFormatting sqref="H102">
    <cfRule type="cellIs" dxfId="4006" priority="17" operator="lessThan">
      <formula>0</formula>
    </cfRule>
  </conditionalFormatting>
  <conditionalFormatting sqref="L102">
    <cfRule type="cellIs" dxfId="4005" priority="16" operator="lessThan">
      <formula>0</formula>
    </cfRule>
  </conditionalFormatting>
  <conditionalFormatting sqref="L87">
    <cfRule type="cellIs" dxfId="4004" priority="15" operator="lessThan">
      <formula>0</formula>
    </cfRule>
  </conditionalFormatting>
  <conditionalFormatting sqref="H87">
    <cfRule type="cellIs" dxfId="4003" priority="14" operator="lessThan">
      <formula>0</formula>
    </cfRule>
  </conditionalFormatting>
  <conditionalFormatting sqref="F87">
    <cfRule type="cellIs" dxfId="4002" priority="13" operator="lessThan">
      <formula>0</formula>
    </cfRule>
  </conditionalFormatting>
  <conditionalFormatting sqref="F72">
    <cfRule type="cellIs" dxfId="4001" priority="12" operator="lessThan">
      <formula>0</formula>
    </cfRule>
  </conditionalFormatting>
  <conditionalFormatting sqref="H72">
    <cfRule type="cellIs" dxfId="4000" priority="11" operator="lessThan">
      <formula>0</formula>
    </cfRule>
  </conditionalFormatting>
  <conditionalFormatting sqref="L72">
    <cfRule type="cellIs" dxfId="3999" priority="10" operator="lessThan">
      <formula>0</formula>
    </cfRule>
  </conditionalFormatting>
  <conditionalFormatting sqref="L57">
    <cfRule type="cellIs" dxfId="3998" priority="9" operator="lessThan">
      <formula>0</formula>
    </cfRule>
  </conditionalFormatting>
  <conditionalFormatting sqref="H57">
    <cfRule type="cellIs" dxfId="3997" priority="8" operator="lessThan">
      <formula>0</formula>
    </cfRule>
  </conditionalFormatting>
  <conditionalFormatting sqref="F57">
    <cfRule type="cellIs" dxfId="3996" priority="7" operator="lessThan">
      <formula>0</formula>
    </cfRule>
  </conditionalFormatting>
  <conditionalFormatting sqref="F42">
    <cfRule type="cellIs" dxfId="3995" priority="6" operator="lessThan">
      <formula>0</formula>
    </cfRule>
  </conditionalFormatting>
  <conditionalFormatting sqref="H42">
    <cfRule type="cellIs" dxfId="3994" priority="5" operator="lessThan">
      <formula>0</formula>
    </cfRule>
  </conditionalFormatting>
  <conditionalFormatting sqref="L42">
    <cfRule type="cellIs" dxfId="3993" priority="4" operator="lessThan">
      <formula>0</formula>
    </cfRule>
  </conditionalFormatting>
  <conditionalFormatting sqref="L27">
    <cfRule type="cellIs" dxfId="3992" priority="3" operator="lessThan">
      <formula>0</formula>
    </cfRule>
  </conditionalFormatting>
  <conditionalFormatting sqref="H27">
    <cfRule type="cellIs" dxfId="3991" priority="2" operator="lessThan">
      <formula>0</formula>
    </cfRule>
  </conditionalFormatting>
  <conditionalFormatting sqref="F27">
    <cfRule type="cellIs" dxfId="3990" priority="1" operator="lessThan">
      <formula>0</formula>
    </cfRule>
  </conditionalFormatting>
  <dataValidations count="1">
    <dataValidation type="list" allowBlank="1" showInputMessage="1" showErrorMessage="1" sqref="B3:B4" xr:uid="{F6411800-3E42-4E17-94F6-202C32D0979F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668CA-6436-48C0-8C56-B2B96E0BDEB2}">
  <sheetPr codeName="Tabelle27">
    <tabColor theme="6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130</v>
      </c>
      <c r="N1" s="73" t="s">
        <v>28</v>
      </c>
    </row>
    <row r="2" spans="1:14" ht="15.75" thickBot="1" x14ac:dyDescent="0.3">
      <c r="M2" s="72">
        <v>260</v>
      </c>
      <c r="N2" s="73" t="s">
        <v>29</v>
      </c>
    </row>
    <row r="3" spans="1:14" s="70" customFormat="1" ht="13.5" customHeight="1" thickBot="1" x14ac:dyDescent="0.25">
      <c r="A3" s="144"/>
      <c r="B3" s="146" t="s">
        <v>116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70.471390531091487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3922615</v>
      </c>
      <c r="D5" s="84">
        <v>1550329</v>
      </c>
      <c r="E5" s="84">
        <v>1547682</v>
      </c>
      <c r="F5" s="85">
        <v>-2374933</v>
      </c>
      <c r="G5" s="84">
        <v>2044057</v>
      </c>
      <c r="H5" s="85">
        <v>-496375</v>
      </c>
      <c r="I5" s="20">
        <v>-0.60544636677318575</v>
      </c>
      <c r="J5" s="86">
        <v>-0.24283814003229853</v>
      </c>
      <c r="K5" s="87">
        <v>1528605</v>
      </c>
      <c r="L5" s="85">
        <v>19077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2231150</v>
      </c>
      <c r="D6" s="90">
        <v>800646</v>
      </c>
      <c r="E6" s="90">
        <v>788812</v>
      </c>
      <c r="F6" s="91">
        <v>-1442338</v>
      </c>
      <c r="G6" s="90">
        <v>1049950</v>
      </c>
      <c r="H6" s="91">
        <v>-261138</v>
      </c>
      <c r="I6" s="21">
        <v>-0.64645496716939688</v>
      </c>
      <c r="J6" s="92">
        <v>-0.24871470070003332</v>
      </c>
      <c r="K6" s="93">
        <v>798311</v>
      </c>
      <c r="L6" s="91">
        <v>-9499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1113669</v>
      </c>
      <c r="D7" s="90">
        <v>458177</v>
      </c>
      <c r="E7" s="90">
        <v>452701</v>
      </c>
      <c r="F7" s="91">
        <v>-660968</v>
      </c>
      <c r="G7" s="90">
        <v>472628</v>
      </c>
      <c r="H7" s="91">
        <v>-19927</v>
      </c>
      <c r="I7" s="21">
        <v>-0.59350489238723536</v>
      </c>
      <c r="J7" s="92">
        <v>-4.2162123276657359E-2</v>
      </c>
      <c r="K7" s="93">
        <v>473975</v>
      </c>
      <c r="L7" s="91">
        <v>-21274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577796</v>
      </c>
      <c r="D8" s="90">
        <v>291506</v>
      </c>
      <c r="E8" s="90">
        <v>306169</v>
      </c>
      <c r="F8" s="91">
        <v>-271627</v>
      </c>
      <c r="G8" s="90">
        <v>521479</v>
      </c>
      <c r="H8" s="91">
        <v>-215310</v>
      </c>
      <c r="I8" s="21">
        <v>-0.470108827336984</v>
      </c>
      <c r="J8" s="92">
        <v>-0.41288335676029142</v>
      </c>
      <c r="K8" s="93">
        <v>256319</v>
      </c>
      <c r="L8" s="91">
        <v>49850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47450</v>
      </c>
      <c r="D10" s="90">
        <v>47450</v>
      </c>
      <c r="E10" s="90">
        <v>47450</v>
      </c>
      <c r="F10" s="91">
        <v>0</v>
      </c>
      <c r="G10" s="90">
        <v>47580</v>
      </c>
      <c r="H10" s="91">
        <v>-130</v>
      </c>
      <c r="I10" s="96"/>
      <c r="J10" s="97"/>
      <c r="K10" s="93">
        <v>47450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26329</v>
      </c>
      <c r="D11" s="90">
        <v>12608</v>
      </c>
      <c r="E11" s="90">
        <v>12396</v>
      </c>
      <c r="F11" s="91">
        <v>-13933</v>
      </c>
      <c r="G11" s="90">
        <v>13743</v>
      </c>
      <c r="H11" s="91">
        <v>-1347</v>
      </c>
      <c r="I11" s="96"/>
      <c r="J11" s="97"/>
      <c r="K11" s="93">
        <v>12546</v>
      </c>
      <c r="L11" s="91">
        <v>-150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0.55487881981032661</v>
      </c>
      <c r="D12" s="86">
        <v>0.26571127502634351</v>
      </c>
      <c r="E12" s="86">
        <v>0.26124341412012647</v>
      </c>
      <c r="F12" s="100">
        <v>-0.29363540569020014</v>
      </c>
      <c r="G12" s="86">
        <v>0.28883984867591422</v>
      </c>
      <c r="H12" s="100">
        <v>-2.7596434555787752E-2</v>
      </c>
      <c r="I12" s="20">
        <v>-0.52918834744958021</v>
      </c>
      <c r="J12" s="86">
        <v>-9.5542338366032209E-2</v>
      </c>
      <c r="K12" s="101">
        <v>0.26440463645943096</v>
      </c>
      <c r="L12" s="100">
        <v>-3.1612223393044925E-3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35882</v>
      </c>
      <c r="D14" s="90">
        <v>17879</v>
      </c>
      <c r="E14" s="90">
        <v>17873</v>
      </c>
      <c r="F14" s="91">
        <v>-18009</v>
      </c>
      <c r="G14" s="90">
        <v>18822</v>
      </c>
      <c r="H14" s="91">
        <v>-949</v>
      </c>
      <c r="I14" s="21">
        <v>-0.50189510060754694</v>
      </c>
      <c r="J14" s="92">
        <v>-5.0419721602380174E-2</v>
      </c>
      <c r="K14" s="93">
        <v>17919</v>
      </c>
      <c r="L14" s="91">
        <v>-46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1.3628318584070795</v>
      </c>
      <c r="D15" s="105">
        <v>1.4180678934010151</v>
      </c>
      <c r="E15" s="105">
        <v>1.441836076153598</v>
      </c>
      <c r="F15" s="106">
        <v>7.9004217746518446E-2</v>
      </c>
      <c r="G15" s="105">
        <v>1.3695699628901987</v>
      </c>
      <c r="H15" s="106">
        <v>7.2266113263399268E-2</v>
      </c>
      <c r="I15" s="21"/>
      <c r="J15" s="92"/>
      <c r="K15" s="107">
        <v>1.4282639885222381</v>
      </c>
      <c r="L15" s="106">
        <v>1.3572087631359864E-2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84.741159937711274</v>
      </c>
      <c r="D17" s="105">
        <v>63.503013959390863</v>
      </c>
      <c r="E17" s="105">
        <v>63.63439819296547</v>
      </c>
      <c r="F17" s="106">
        <v>-21.106761744745803</v>
      </c>
      <c r="G17" s="105">
        <v>76.39889398239103</v>
      </c>
      <c r="H17" s="106">
        <v>-12.76449578942556</v>
      </c>
      <c r="I17" s="20">
        <v>-0.2490733164410337</v>
      </c>
      <c r="J17" s="86">
        <v>-0.16707697093583074</v>
      </c>
      <c r="K17" s="107">
        <v>63.630718954248366</v>
      </c>
      <c r="L17" s="106">
        <v>3.679238717104738E-3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47.021074815595362</v>
      </c>
      <c r="D18" s="108">
        <v>16.873466807165439</v>
      </c>
      <c r="E18" s="108">
        <v>16.624067439409906</v>
      </c>
      <c r="F18" s="109">
        <v>-30.397007376185456</v>
      </c>
      <c r="G18" s="108">
        <v>22.067044976881043</v>
      </c>
      <c r="H18" s="109">
        <v>-5.4429775374711369</v>
      </c>
      <c r="I18" s="20">
        <v>-0.64645496716939688</v>
      </c>
      <c r="J18" s="86">
        <v>-0.24665638481154029</v>
      </c>
      <c r="K18" s="110">
        <v>16.824257112750264</v>
      </c>
      <c r="L18" s="109">
        <v>-0.20018967334035764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148.98457974097002</v>
      </c>
      <c r="D19" s="113">
        <v>122.96391180203045</v>
      </c>
      <c r="E19" s="113">
        <v>124.85333978702808</v>
      </c>
      <c r="F19" s="106">
        <v>-24.131239953941943</v>
      </c>
      <c r="G19" s="113">
        <v>148.73441024521574</v>
      </c>
      <c r="H19" s="106">
        <v>-23.881070458187665</v>
      </c>
      <c r="I19" s="38">
        <v>-0.16197139325356613</v>
      </c>
      <c r="J19" s="114">
        <v>-0.16056183917908018</v>
      </c>
      <c r="K19" s="115">
        <v>121.84002869440459</v>
      </c>
      <c r="L19" s="106">
        <v>3.0133110926234821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154375.03624786463</v>
      </c>
      <c r="D20" s="84">
        <v>-333.46</v>
      </c>
      <c r="E20" s="84">
        <v>-333.46</v>
      </c>
      <c r="F20" s="118">
        <v>-154708.49624786465</v>
      </c>
      <c r="G20" s="84">
        <v>427709.97</v>
      </c>
      <c r="H20" s="118">
        <v>-428043.43</v>
      </c>
      <c r="I20" s="20">
        <v>-1.0021600642701363</v>
      </c>
      <c r="J20" s="86">
        <v>-1.0007796404652434</v>
      </c>
      <c r="K20" s="87">
        <v>-333.46000000000009</v>
      </c>
      <c r="L20" s="118">
        <v>1.1368683772161603E-13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107705.72730462579</v>
      </c>
      <c r="D21" s="90">
        <v>-57.14</v>
      </c>
      <c r="E21" s="90">
        <v>-57.14</v>
      </c>
      <c r="F21" s="91">
        <v>-107762.86730462579</v>
      </c>
      <c r="G21" s="90">
        <v>263119.5</v>
      </c>
      <c r="H21" s="91">
        <v>-263176.64</v>
      </c>
      <c r="I21" s="21">
        <v>-1.0005305196058738</v>
      </c>
      <c r="J21" s="92">
        <v>-1.0002171636841815</v>
      </c>
      <c r="K21" s="93">
        <v>-57.14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34278.847554503998</v>
      </c>
      <c r="D22" s="90">
        <v>0</v>
      </c>
      <c r="E22" s="90">
        <v>0</v>
      </c>
      <c r="F22" s="91">
        <v>-34278.847554503998</v>
      </c>
      <c r="G22" s="90">
        <v>92315.51</v>
      </c>
      <c r="H22" s="91">
        <v>-92315.51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12390.461388734839</v>
      </c>
      <c r="D23" s="90">
        <v>-276.32</v>
      </c>
      <c r="E23" s="90">
        <v>-276.32</v>
      </c>
      <c r="F23" s="91">
        <v>-12666.781388734838</v>
      </c>
      <c r="G23" s="90">
        <v>72274.959999999992</v>
      </c>
      <c r="H23" s="91">
        <v>-72551.28</v>
      </c>
      <c r="I23" s="21">
        <v>-1.0223010258723073</v>
      </c>
      <c r="J23" s="92">
        <v>-1.0038231774877495</v>
      </c>
      <c r="K23" s="93">
        <v>-276.32000000000011</v>
      </c>
      <c r="L23" s="91">
        <v>1.1368683772161603E-13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4030</v>
      </c>
      <c r="D25" s="90">
        <v>4030</v>
      </c>
      <c r="E25" s="90">
        <v>4030</v>
      </c>
      <c r="F25" s="91">
        <v>0</v>
      </c>
      <c r="G25" s="90">
        <v>4030</v>
      </c>
      <c r="H25" s="91">
        <v>0</v>
      </c>
      <c r="I25" s="96"/>
      <c r="J25" s="97"/>
      <c r="K25" s="93">
        <v>4030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1209</v>
      </c>
      <c r="D26" s="90">
        <v>0</v>
      </c>
      <c r="E26" s="90">
        <v>0</v>
      </c>
      <c r="F26" s="91">
        <v>-1209</v>
      </c>
      <c r="G26" s="90">
        <v>2908</v>
      </c>
      <c r="H26" s="91">
        <v>-2908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</v>
      </c>
      <c r="D27" s="86">
        <v>0</v>
      </c>
      <c r="E27" s="86">
        <v>0</v>
      </c>
      <c r="F27" s="100">
        <v>-0.3</v>
      </c>
      <c r="G27" s="86">
        <v>0.72158808933002483</v>
      </c>
      <c r="H27" s="100">
        <v>-0.72158808933002483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1779.65</v>
      </c>
      <c r="D29" s="90">
        <v>0</v>
      </c>
      <c r="E29" s="90">
        <v>0</v>
      </c>
      <c r="F29" s="91">
        <v>-1779.65</v>
      </c>
      <c r="G29" s="90">
        <v>4003</v>
      </c>
      <c r="H29" s="91">
        <v>-4003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1.472001654259719</v>
      </c>
      <c r="D30" s="105">
        <v>0</v>
      </c>
      <c r="E30" s="105">
        <v>0</v>
      </c>
      <c r="F30" s="106">
        <v>-1.472001654259719</v>
      </c>
      <c r="G30" s="105">
        <v>1.376547455295736</v>
      </c>
      <c r="H30" s="106">
        <v>-1.376547455295736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89.086623080749206</v>
      </c>
      <c r="D32" s="105">
        <v>0</v>
      </c>
      <c r="E32" s="105">
        <v>0</v>
      </c>
      <c r="F32" s="106">
        <v>-89.086623080749206</v>
      </c>
      <c r="G32" s="105">
        <v>90.481258596973859</v>
      </c>
      <c r="H32" s="106">
        <v>-90.481258596973859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26.725986924224763</v>
      </c>
      <c r="D33" s="108">
        <v>-1.4178660049627792E-2</v>
      </c>
      <c r="E33" s="108">
        <v>-1.4178660049627792E-2</v>
      </c>
      <c r="F33" s="109">
        <v>-26.74016558427439</v>
      </c>
      <c r="G33" s="108">
        <v>65.290198511166253</v>
      </c>
      <c r="H33" s="109">
        <v>-65.304377171215876</v>
      </c>
      <c r="I33" s="20">
        <v>-1.0005305196058738</v>
      </c>
      <c r="J33" s="86">
        <v>-1.0002171636841815</v>
      </c>
      <c r="K33" s="110">
        <v>-1.4178660049627792E-2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127.68820202470192</v>
      </c>
      <c r="D34" s="113">
        <v>0</v>
      </c>
      <c r="E34" s="113">
        <v>0</v>
      </c>
      <c r="F34" s="119">
        <v>-127.68820202470192</v>
      </c>
      <c r="G34" s="113">
        <v>147.08045735900961</v>
      </c>
      <c r="H34" s="119">
        <v>-147.08045735900961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147032.6702560409</v>
      </c>
      <c r="D35" s="84">
        <v>0</v>
      </c>
      <c r="E35" s="84">
        <v>0</v>
      </c>
      <c r="F35" s="118">
        <v>-147032.6702560409</v>
      </c>
      <c r="G35" s="84">
        <v>342296.64999999997</v>
      </c>
      <c r="H35" s="118">
        <v>-342296.64999999997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93565.179174793418</v>
      </c>
      <c r="D36" s="90">
        <v>0</v>
      </c>
      <c r="E36" s="90">
        <v>0</v>
      </c>
      <c r="F36" s="91">
        <v>-93565.179174793418</v>
      </c>
      <c r="G36" s="90">
        <v>218079.27</v>
      </c>
      <c r="H36" s="91">
        <v>-218079.27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39172.197600315907</v>
      </c>
      <c r="D37" s="90">
        <v>0</v>
      </c>
      <c r="E37" s="90">
        <v>0</v>
      </c>
      <c r="F37" s="91">
        <v>-39172.197600315907</v>
      </c>
      <c r="G37" s="90">
        <v>81761.149999999994</v>
      </c>
      <c r="H37" s="91">
        <v>-81761.149999999994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14295.293480931579</v>
      </c>
      <c r="D38" s="90">
        <v>0</v>
      </c>
      <c r="E38" s="90">
        <v>0</v>
      </c>
      <c r="F38" s="91">
        <v>-14295.293480931579</v>
      </c>
      <c r="G38" s="90">
        <v>42456.23</v>
      </c>
      <c r="H38" s="91">
        <v>-42456.23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3640</v>
      </c>
      <c r="D40" s="90">
        <v>3640</v>
      </c>
      <c r="E40" s="90">
        <v>3640</v>
      </c>
      <c r="F40" s="91">
        <v>0</v>
      </c>
      <c r="G40" s="90">
        <v>3770</v>
      </c>
      <c r="H40" s="91">
        <v>-130</v>
      </c>
      <c r="I40" s="96"/>
      <c r="J40" s="97"/>
      <c r="K40" s="93">
        <v>3640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1064</v>
      </c>
      <c r="D41" s="90">
        <v>0</v>
      </c>
      <c r="E41" s="90">
        <v>0</v>
      </c>
      <c r="F41" s="91">
        <v>-1064</v>
      </c>
      <c r="G41" s="90">
        <v>2339</v>
      </c>
      <c r="H41" s="91">
        <v>-2339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0.29230769230769232</v>
      </c>
      <c r="D42" s="86">
        <v>0</v>
      </c>
      <c r="E42" s="86">
        <v>0</v>
      </c>
      <c r="F42" s="100">
        <v>-0.29230769230769232</v>
      </c>
      <c r="G42" s="86">
        <v>0.62042440318302383</v>
      </c>
      <c r="H42" s="100">
        <v>-0.62042440318302383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1348.48</v>
      </c>
      <c r="D44" s="90">
        <v>0</v>
      </c>
      <c r="E44" s="90">
        <v>0</v>
      </c>
      <c r="F44" s="91">
        <v>-1348.48</v>
      </c>
      <c r="G44" s="90">
        <v>2734</v>
      </c>
      <c r="H44" s="91">
        <v>-2734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1.2673684210526317</v>
      </c>
      <c r="D45" s="105">
        <v>0</v>
      </c>
      <c r="E45" s="105">
        <v>0</v>
      </c>
      <c r="F45" s="106">
        <v>-1.2673684210526317</v>
      </c>
      <c r="G45" s="105">
        <v>1.168875587858059</v>
      </c>
      <c r="H45" s="106">
        <v>-1.168875587858059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87.937198472550207</v>
      </c>
      <c r="D47" s="105">
        <v>0</v>
      </c>
      <c r="E47" s="105">
        <v>0</v>
      </c>
      <c r="F47" s="106">
        <v>-87.937198472550207</v>
      </c>
      <c r="G47" s="105">
        <v>93.236113723813588</v>
      </c>
      <c r="H47" s="106">
        <v>-93.236113723813588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25.704719553514675</v>
      </c>
      <c r="D48" s="108">
        <v>0</v>
      </c>
      <c r="E48" s="108">
        <v>0</v>
      </c>
      <c r="F48" s="109">
        <v>-25.704719553514675</v>
      </c>
      <c r="G48" s="108">
        <v>57.845960212201589</v>
      </c>
      <c r="H48" s="109">
        <v>-57.845960212201589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138.18859986470011</v>
      </c>
      <c r="D49" s="113">
        <v>0</v>
      </c>
      <c r="E49" s="113">
        <v>0</v>
      </c>
      <c r="F49" s="119">
        <v>-138.18859986470011</v>
      </c>
      <c r="G49" s="113">
        <v>146.3431594698589</v>
      </c>
      <c r="H49" s="119">
        <v>-146.3431594698589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283102.14529617835</v>
      </c>
      <c r="D50" s="84">
        <v>631.03</v>
      </c>
      <c r="E50" s="84">
        <v>631.03</v>
      </c>
      <c r="F50" s="118">
        <v>-282471.11529617838</v>
      </c>
      <c r="G50" s="84">
        <v>236661.93000000002</v>
      </c>
      <c r="H50" s="118">
        <v>-236030.90000000002</v>
      </c>
      <c r="I50" s="20">
        <v>-0.99777101653772415</v>
      </c>
      <c r="J50" s="86">
        <v>-0.99733362269123726</v>
      </c>
      <c r="K50" s="87">
        <v>631.03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183731.6811765809</v>
      </c>
      <c r="D51" s="90">
        <v>-66.45</v>
      </c>
      <c r="E51" s="90">
        <v>-66.45</v>
      </c>
      <c r="F51" s="91">
        <v>-183798.13117658091</v>
      </c>
      <c r="G51" s="90">
        <v>45711.040000000001</v>
      </c>
      <c r="H51" s="91">
        <v>-45777.49</v>
      </c>
      <c r="I51" s="21">
        <v>-1.0003616687093617</v>
      </c>
      <c r="J51" s="92">
        <v>-1.0014536969624843</v>
      </c>
      <c r="K51" s="93">
        <v>-66.45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70831.997784603998</v>
      </c>
      <c r="D52" s="90">
        <v>0</v>
      </c>
      <c r="E52" s="90">
        <v>0</v>
      </c>
      <c r="F52" s="91">
        <v>-70831.997784603998</v>
      </c>
      <c r="G52" s="90">
        <v>37659.25</v>
      </c>
      <c r="H52" s="91">
        <v>-37659.25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28538.466334993471</v>
      </c>
      <c r="D53" s="90">
        <v>697.48</v>
      </c>
      <c r="E53" s="90">
        <v>697.48</v>
      </c>
      <c r="F53" s="91">
        <v>-27840.986334993471</v>
      </c>
      <c r="G53" s="90">
        <v>153291.64000000001</v>
      </c>
      <c r="H53" s="91">
        <v>-152594.16</v>
      </c>
      <c r="I53" s="21">
        <v>-0.97556000410769239</v>
      </c>
      <c r="J53" s="92">
        <v>-0.99544998018156761</v>
      </c>
      <c r="K53" s="93">
        <v>697.48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4030</v>
      </c>
      <c r="D55" s="90">
        <v>4030</v>
      </c>
      <c r="E55" s="90">
        <v>4030</v>
      </c>
      <c r="F55" s="91">
        <v>0</v>
      </c>
      <c r="G55" s="90">
        <v>4030</v>
      </c>
      <c r="H55" s="91">
        <v>0</v>
      </c>
      <c r="I55" s="96"/>
      <c r="J55" s="97"/>
      <c r="K55" s="93">
        <v>4030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1834</v>
      </c>
      <c r="D56" s="90">
        <v>0</v>
      </c>
      <c r="E56" s="90">
        <v>0</v>
      </c>
      <c r="F56" s="91">
        <v>-1834</v>
      </c>
      <c r="G56" s="90">
        <v>627</v>
      </c>
      <c r="H56" s="91">
        <v>-627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0.45508684863523574</v>
      </c>
      <c r="D57" s="86">
        <v>0</v>
      </c>
      <c r="E57" s="86">
        <v>0</v>
      </c>
      <c r="F57" s="100">
        <v>-0.45508684863523574</v>
      </c>
      <c r="G57" s="86">
        <v>0.15558312655086848</v>
      </c>
      <c r="H57" s="100">
        <v>-0.15558312655086848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2339.71</v>
      </c>
      <c r="D59" s="90">
        <v>0</v>
      </c>
      <c r="E59" s="90">
        <v>0</v>
      </c>
      <c r="F59" s="91">
        <v>-2339.71</v>
      </c>
      <c r="G59" s="90">
        <v>819</v>
      </c>
      <c r="H59" s="91">
        <v>-819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1.2757415485278081</v>
      </c>
      <c r="D60" s="105">
        <v>0</v>
      </c>
      <c r="E60" s="105">
        <v>0</v>
      </c>
      <c r="F60" s="106">
        <v>-1.2757415485278081</v>
      </c>
      <c r="G60" s="105">
        <v>1.3062200956937799</v>
      </c>
      <c r="H60" s="106">
        <v>-1.3062200956937799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100.18085124132001</v>
      </c>
      <c r="D62" s="105">
        <v>0</v>
      </c>
      <c r="E62" s="105">
        <v>0</v>
      </c>
      <c r="F62" s="106">
        <v>-100.18085124132001</v>
      </c>
      <c r="G62" s="105">
        <v>72.90437001594897</v>
      </c>
      <c r="H62" s="106">
        <v>-72.90437001594897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45.590987885007664</v>
      </c>
      <c r="D63" s="108">
        <v>-1.6488833746898263E-2</v>
      </c>
      <c r="E63" s="108">
        <v>-1.6488833746898263E-2</v>
      </c>
      <c r="F63" s="109">
        <v>-45.607476718754562</v>
      </c>
      <c r="G63" s="108">
        <v>11.342689826302729</v>
      </c>
      <c r="H63" s="109">
        <v>-11.359178660049627</v>
      </c>
      <c r="I63" s="20">
        <v>-1.0003616687093617</v>
      </c>
      <c r="J63" s="86">
        <v>-1.0014536969624843</v>
      </c>
      <c r="K63" s="110">
        <v>-1.6488833746898263E-2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154.36321989977009</v>
      </c>
      <c r="D64" s="113">
        <v>0</v>
      </c>
      <c r="E64" s="113">
        <v>0</v>
      </c>
      <c r="F64" s="119">
        <v>-154.36321989977009</v>
      </c>
      <c r="G64" s="113">
        <v>377.45124401913881</v>
      </c>
      <c r="H64" s="119">
        <v>-377.45124401913881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239358.0438776697</v>
      </c>
      <c r="D65" s="84">
        <v>470.59</v>
      </c>
      <c r="E65" s="84">
        <v>470.59</v>
      </c>
      <c r="F65" s="118">
        <v>-238887.4538776697</v>
      </c>
      <c r="G65" s="84">
        <v>-1960.94</v>
      </c>
      <c r="H65" s="118">
        <v>2431.5300000000002</v>
      </c>
      <c r="I65" s="20">
        <v>-0.99803394950770696</v>
      </c>
      <c r="J65" s="86">
        <v>-1.2399818454414719</v>
      </c>
      <c r="K65" s="87">
        <v>470.59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139907.49279814115</v>
      </c>
      <c r="D66" s="90">
        <v>0</v>
      </c>
      <c r="E66" s="90">
        <v>0</v>
      </c>
      <c r="F66" s="91">
        <v>-139907.49279814115</v>
      </c>
      <c r="G66" s="90">
        <v>-1.31</v>
      </c>
      <c r="H66" s="91">
        <v>1.31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71797.054489325994</v>
      </c>
      <c r="D67" s="90">
        <v>0</v>
      </c>
      <c r="E67" s="90">
        <v>0</v>
      </c>
      <c r="F67" s="91">
        <v>-71797.054489325994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27653.496590202561</v>
      </c>
      <c r="D68" s="90">
        <v>470.59</v>
      </c>
      <c r="E68" s="90">
        <v>470.59</v>
      </c>
      <c r="F68" s="91">
        <v>-27182.906590202561</v>
      </c>
      <c r="G68" s="90">
        <v>-1959.63</v>
      </c>
      <c r="H68" s="91">
        <v>2430.2200000000003</v>
      </c>
      <c r="I68" s="21">
        <v>-0.98298262216262633</v>
      </c>
      <c r="J68" s="92">
        <v>-1.2401422717553823</v>
      </c>
      <c r="K68" s="93">
        <v>470.59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3900</v>
      </c>
      <c r="D70" s="90">
        <v>3900</v>
      </c>
      <c r="E70" s="90">
        <v>3900</v>
      </c>
      <c r="F70" s="91">
        <v>0</v>
      </c>
      <c r="G70" s="90">
        <v>3900</v>
      </c>
      <c r="H70" s="91">
        <v>0</v>
      </c>
      <c r="I70" s="96"/>
      <c r="J70" s="97"/>
      <c r="K70" s="93">
        <v>3900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1913</v>
      </c>
      <c r="D71" s="90">
        <v>0</v>
      </c>
      <c r="E71" s="90">
        <v>0</v>
      </c>
      <c r="F71" s="91">
        <v>-1913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0.49051282051282052</v>
      </c>
      <c r="D72" s="86">
        <v>0</v>
      </c>
      <c r="E72" s="86">
        <v>0</v>
      </c>
      <c r="F72" s="100">
        <v>-0.49051282051282052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2776.5599999999995</v>
      </c>
      <c r="D74" s="90">
        <v>0</v>
      </c>
      <c r="E74" s="90">
        <v>0</v>
      </c>
      <c r="F74" s="91">
        <v>-2776.5599999999995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1.4514166231050702</v>
      </c>
      <c r="D75" s="105">
        <v>0</v>
      </c>
      <c r="E75" s="105">
        <v>0</v>
      </c>
      <c r="F75" s="106">
        <v>-1.4514166231050702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73.135124306398922</v>
      </c>
      <c r="D77" s="105">
        <v>0</v>
      </c>
      <c r="E77" s="105">
        <v>0</v>
      </c>
      <c r="F77" s="106">
        <v>-73.135124306398922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35.873716102087471</v>
      </c>
      <c r="D78" s="108">
        <v>0</v>
      </c>
      <c r="E78" s="108">
        <v>0</v>
      </c>
      <c r="F78" s="109">
        <v>-35.873716102087471</v>
      </c>
      <c r="G78" s="108">
        <v>-3.3589743589743592E-4</v>
      </c>
      <c r="H78" s="109">
        <v>3.3589743589743592E-4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125.12182115926278</v>
      </c>
      <c r="D79" s="113">
        <v>0</v>
      </c>
      <c r="E79" s="113">
        <v>0</v>
      </c>
      <c r="F79" s="119">
        <v>-125.12182115926278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334734.13886042061</v>
      </c>
      <c r="D80" s="84">
        <v>7970.42</v>
      </c>
      <c r="E80" s="84">
        <v>7970.42</v>
      </c>
      <c r="F80" s="118">
        <v>-326763.71886042063</v>
      </c>
      <c r="G80" s="84">
        <v>87662.27</v>
      </c>
      <c r="H80" s="118">
        <v>-79691.850000000006</v>
      </c>
      <c r="I80" s="20">
        <v>-0.9761888045625261</v>
      </c>
      <c r="J80" s="86">
        <v>-0.90907810167361625</v>
      </c>
      <c r="K80" s="87">
        <v>7970.4199999999983</v>
      </c>
      <c r="L80" s="118">
        <v>1.9326762412674725E-12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192564.57773774251</v>
      </c>
      <c r="D81" s="90">
        <v>5572.06</v>
      </c>
      <c r="E81" s="90">
        <v>5572.06</v>
      </c>
      <c r="F81" s="91">
        <v>-186992.51773774251</v>
      </c>
      <c r="G81" s="90">
        <v>43111.65</v>
      </c>
      <c r="H81" s="91">
        <v>-37539.590000000004</v>
      </c>
      <c r="I81" s="21">
        <v>-0.97106394091031267</v>
      </c>
      <c r="J81" s="92">
        <v>-0.87075280115699583</v>
      </c>
      <c r="K81" s="93">
        <v>5572.0599999999986</v>
      </c>
      <c r="L81" s="91">
        <v>1.8189894035458565E-12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93124.57357434601</v>
      </c>
      <c r="D82" s="90">
        <v>1470.33</v>
      </c>
      <c r="E82" s="90">
        <v>1470.33</v>
      </c>
      <c r="F82" s="91">
        <v>-91654.243574346008</v>
      </c>
      <c r="G82" s="90">
        <v>22584.46</v>
      </c>
      <c r="H82" s="91">
        <v>-21114.129999999997</v>
      </c>
      <c r="I82" s="21">
        <v>-0.98421114917829755</v>
      </c>
      <c r="J82" s="92">
        <v>-0.93489638450509771</v>
      </c>
      <c r="K82" s="93">
        <v>1470.33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49044.987548332079</v>
      </c>
      <c r="D83" s="90">
        <v>928.03000000000009</v>
      </c>
      <c r="E83" s="90">
        <v>928.03000000000009</v>
      </c>
      <c r="F83" s="91">
        <v>-48116.95754833208</v>
      </c>
      <c r="G83" s="90">
        <v>21966.16</v>
      </c>
      <c r="H83" s="91">
        <v>-21038.13</v>
      </c>
      <c r="I83" s="21">
        <v>-0.9810779847974177</v>
      </c>
      <c r="J83" s="92">
        <v>-0.95775183281920917</v>
      </c>
      <c r="K83" s="93">
        <v>928.03</v>
      </c>
      <c r="L83" s="91">
        <v>1.1368683772161603E-13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4030</v>
      </c>
      <c r="D85" s="90">
        <v>4030</v>
      </c>
      <c r="E85" s="90">
        <v>4030</v>
      </c>
      <c r="F85" s="91">
        <v>0</v>
      </c>
      <c r="G85" s="90">
        <v>4030</v>
      </c>
      <c r="H85" s="91">
        <v>0</v>
      </c>
      <c r="I85" s="96"/>
      <c r="J85" s="97"/>
      <c r="K85" s="93">
        <v>4030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2176</v>
      </c>
      <c r="D86" s="90">
        <v>95</v>
      </c>
      <c r="E86" s="90">
        <v>95</v>
      </c>
      <c r="F86" s="91">
        <v>-2081</v>
      </c>
      <c r="G86" s="90">
        <v>554</v>
      </c>
      <c r="H86" s="91">
        <v>-459</v>
      </c>
      <c r="I86" s="96"/>
      <c r="J86" s="97"/>
      <c r="K86" s="93">
        <v>95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0.53995037220843678</v>
      </c>
      <c r="D87" s="86">
        <v>2.3573200992555832E-2</v>
      </c>
      <c r="E87" s="86">
        <v>2.3573200992555832E-2</v>
      </c>
      <c r="F87" s="100">
        <v>-0.51637717121588089</v>
      </c>
      <c r="G87" s="86">
        <v>0.13746898263027296</v>
      </c>
      <c r="H87" s="100">
        <v>-0.11389578163771713</v>
      </c>
      <c r="I87" s="20">
        <v>-0.95634191176470584</v>
      </c>
      <c r="J87" s="86">
        <v>-0.82851985559566788</v>
      </c>
      <c r="K87" s="101">
        <v>2.3573200992555832E-2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2969.1700000000005</v>
      </c>
      <c r="D89" s="90">
        <v>123</v>
      </c>
      <c r="E89" s="90">
        <v>123</v>
      </c>
      <c r="F89" s="91">
        <v>-2846.1700000000005</v>
      </c>
      <c r="G89" s="90">
        <v>774</v>
      </c>
      <c r="H89" s="91">
        <v>-651</v>
      </c>
      <c r="I89" s="21"/>
      <c r="J89" s="92"/>
      <c r="K89" s="93">
        <v>123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1.3645082720588237</v>
      </c>
      <c r="D90" s="105">
        <v>1.2947368421052632</v>
      </c>
      <c r="E90" s="105">
        <v>1.2947368421052632</v>
      </c>
      <c r="F90" s="106">
        <v>-6.977142995356056E-2</v>
      </c>
      <c r="G90" s="105">
        <v>1.3971119133574008</v>
      </c>
      <c r="H90" s="106">
        <v>-0.10237507125213763</v>
      </c>
      <c r="I90" s="21"/>
      <c r="J90" s="92"/>
      <c r="K90" s="107">
        <v>1.2947368421052632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88.494750798594907</v>
      </c>
      <c r="D92" s="105">
        <v>58.653263157894742</v>
      </c>
      <c r="E92" s="105">
        <v>58.653263157894742</v>
      </c>
      <c r="F92" s="106">
        <v>-29.841487640700166</v>
      </c>
      <c r="G92" s="105">
        <v>77.818862815884472</v>
      </c>
      <c r="H92" s="106">
        <v>-19.165599657989731</v>
      </c>
      <c r="I92" s="21">
        <v>-0.33721195179832042</v>
      </c>
      <c r="J92" s="92">
        <v>-0.24628475622079671</v>
      </c>
      <c r="K92" s="107">
        <v>58.65326315789472</v>
      </c>
      <c r="L92" s="106">
        <v>2.1316282072803006E-14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47.782773632194171</v>
      </c>
      <c r="D93" s="108">
        <v>1.3826451612903228</v>
      </c>
      <c r="E93" s="108">
        <v>1.3826451612903228</v>
      </c>
      <c r="F93" s="109">
        <v>-46.400128470903852</v>
      </c>
      <c r="G93" s="108">
        <v>10.697679900744417</v>
      </c>
      <c r="H93" s="109">
        <v>-9.3150347394540933</v>
      </c>
      <c r="I93" s="20">
        <v>-0.97106394091031267</v>
      </c>
      <c r="J93" s="86">
        <v>-0.87075280115699583</v>
      </c>
      <c r="K93" s="110">
        <v>1.3826451612903223</v>
      </c>
      <c r="L93" s="109">
        <v>4.4408920985006262E-16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153.83002704982565</v>
      </c>
      <c r="D94" s="113">
        <v>83.899157894736845</v>
      </c>
      <c r="E94" s="113">
        <v>83.899157894736845</v>
      </c>
      <c r="F94" s="119">
        <v>-69.9308691550888</v>
      </c>
      <c r="G94" s="113">
        <v>158.23514440433215</v>
      </c>
      <c r="H94" s="119">
        <v>-74.335986509595301</v>
      </c>
      <c r="I94" s="25">
        <v>-0.45459830240059795</v>
      </c>
      <c r="J94" s="120">
        <v>-0.46978177186508852</v>
      </c>
      <c r="K94" s="115">
        <v>83.899157894736817</v>
      </c>
      <c r="L94" s="119">
        <v>2.8421709430404007E-14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442369.29561816604</v>
      </c>
      <c r="D95" s="84">
        <v>123019.70999999998</v>
      </c>
      <c r="E95" s="84">
        <v>123019.70999999998</v>
      </c>
      <c r="F95" s="118">
        <v>-319349.58561816602</v>
      </c>
      <c r="G95" s="84">
        <v>122256.97</v>
      </c>
      <c r="H95" s="118">
        <v>762.73999999997613</v>
      </c>
      <c r="I95" s="20">
        <v>-0.72190721368197019</v>
      </c>
      <c r="J95" s="86">
        <v>6.2388263016821544E-3</v>
      </c>
      <c r="K95" s="87">
        <v>123019.71</v>
      </c>
      <c r="L95" s="118">
        <v>-1.4551915228366852E-11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279520.38019341475</v>
      </c>
      <c r="D96" s="90">
        <v>64377.849999999977</v>
      </c>
      <c r="E96" s="90">
        <v>64377.849999999977</v>
      </c>
      <c r="F96" s="91">
        <v>-215142.53019341477</v>
      </c>
      <c r="G96" s="90">
        <v>72516.27</v>
      </c>
      <c r="H96" s="91">
        <v>-8138.4200000000274</v>
      </c>
      <c r="I96" s="21">
        <v>-0.76968459346165174</v>
      </c>
      <c r="J96" s="92">
        <v>-0.11222888325613034</v>
      </c>
      <c r="K96" s="93">
        <v>64377.85</v>
      </c>
      <c r="L96" s="91">
        <v>-2.1827872842550278E-11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105323.42838307701</v>
      </c>
      <c r="D97" s="90">
        <v>36606.970000000008</v>
      </c>
      <c r="E97" s="90">
        <v>36606.970000000008</v>
      </c>
      <c r="F97" s="91">
        <v>-68716.458383076999</v>
      </c>
      <c r="G97" s="90">
        <v>23788.39</v>
      </c>
      <c r="H97" s="91">
        <v>12818.580000000009</v>
      </c>
      <c r="I97" s="21">
        <v>-0.65243279143121891</v>
      </c>
      <c r="J97" s="92">
        <v>0.53885866172532104</v>
      </c>
      <c r="K97" s="93">
        <v>36606.97</v>
      </c>
      <c r="L97" s="91">
        <v>7.2759576141834259E-12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57525.487041674271</v>
      </c>
      <c r="D98" s="90">
        <v>22034.89</v>
      </c>
      <c r="E98" s="90">
        <v>22034.89</v>
      </c>
      <c r="F98" s="91">
        <v>-35490.597041674271</v>
      </c>
      <c r="G98" s="90">
        <v>25952.31</v>
      </c>
      <c r="H98" s="91">
        <v>-3917.4200000000019</v>
      </c>
      <c r="I98" s="21">
        <v>-0.61695430785250283</v>
      </c>
      <c r="J98" s="92">
        <v>-0.1509468713960338</v>
      </c>
      <c r="K98" s="93">
        <v>22034.89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3900</v>
      </c>
      <c r="D100" s="90">
        <v>3900</v>
      </c>
      <c r="E100" s="90">
        <v>3900</v>
      </c>
      <c r="F100" s="91">
        <v>0</v>
      </c>
      <c r="G100" s="90">
        <v>3900</v>
      </c>
      <c r="H100" s="91">
        <v>0</v>
      </c>
      <c r="I100" s="96"/>
      <c r="J100" s="97"/>
      <c r="K100" s="93">
        <v>3900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2735</v>
      </c>
      <c r="D101" s="90">
        <v>1074</v>
      </c>
      <c r="E101" s="90">
        <v>1074</v>
      </c>
      <c r="F101" s="91">
        <v>-1661</v>
      </c>
      <c r="G101" s="90">
        <v>1029</v>
      </c>
      <c r="H101" s="91">
        <v>45</v>
      </c>
      <c r="I101" s="96"/>
      <c r="J101" s="97"/>
      <c r="K101" s="93">
        <v>1074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0.70128205128205123</v>
      </c>
      <c r="D102" s="86">
        <v>0.27538461538461539</v>
      </c>
      <c r="E102" s="86">
        <v>0.27538461538461539</v>
      </c>
      <c r="F102" s="100">
        <v>-0.42589743589743584</v>
      </c>
      <c r="G102" s="86">
        <v>0.26384615384615384</v>
      </c>
      <c r="H102" s="100">
        <v>1.1538461538461553E-2</v>
      </c>
      <c r="I102" s="20">
        <v>-0.60731261425959771</v>
      </c>
      <c r="J102" s="86">
        <v>4.373177842565612E-2</v>
      </c>
      <c r="K102" s="101">
        <v>0.27538461538461539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3559.08</v>
      </c>
      <c r="D104" s="90">
        <v>1475</v>
      </c>
      <c r="E104" s="90">
        <v>1475</v>
      </c>
      <c r="F104" s="91">
        <v>-2084.08</v>
      </c>
      <c r="G104" s="90">
        <v>1370</v>
      </c>
      <c r="H104" s="91">
        <v>105</v>
      </c>
      <c r="I104" s="21"/>
      <c r="J104" s="92"/>
      <c r="K104" s="93">
        <v>1475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1.3013089579524679</v>
      </c>
      <c r="D105" s="105">
        <v>1.3733705772811917</v>
      </c>
      <c r="E105" s="105">
        <v>1.3733705772811917</v>
      </c>
      <c r="F105" s="106">
        <v>7.2061619328723792E-2</v>
      </c>
      <c r="G105" s="105">
        <v>1.3313896987366376</v>
      </c>
      <c r="H105" s="106">
        <v>4.1980878544554123E-2</v>
      </c>
      <c r="I105" s="21"/>
      <c r="J105" s="92"/>
      <c r="K105" s="107">
        <v>1.3733705772811917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102.20123590252824</v>
      </c>
      <c r="D107" s="105">
        <v>59.942132216014876</v>
      </c>
      <c r="E107" s="105">
        <v>59.942132216014876</v>
      </c>
      <c r="F107" s="106">
        <v>-42.259103686513363</v>
      </c>
      <c r="G107" s="105">
        <v>70.472565597667639</v>
      </c>
      <c r="H107" s="106">
        <v>-10.530433381652763</v>
      </c>
      <c r="I107" s="21">
        <v>-0.4134891649139828</v>
      </c>
      <c r="J107" s="92">
        <v>-0.14942599708618065</v>
      </c>
      <c r="K107" s="107">
        <v>59.942132216014897</v>
      </c>
      <c r="L107" s="106">
        <v>-2.1316282072803006E-14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71.671892357285827</v>
      </c>
      <c r="D108" s="108">
        <v>16.507141025641019</v>
      </c>
      <c r="E108" s="108">
        <v>16.507141025641019</v>
      </c>
      <c r="F108" s="109">
        <v>-55.164751331644808</v>
      </c>
      <c r="G108" s="108">
        <v>18.593915384615386</v>
      </c>
      <c r="H108" s="109">
        <v>-2.0867743589743668</v>
      </c>
      <c r="I108" s="20">
        <v>-0.76968459346165174</v>
      </c>
      <c r="J108" s="86">
        <v>-0.11222888325613034</v>
      </c>
      <c r="K108" s="110">
        <v>16.507141025641026</v>
      </c>
      <c r="L108" s="109">
        <v>-7.1054273576010019E-15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161.74380095728191</v>
      </c>
      <c r="D109" s="113">
        <v>114.54349162011171</v>
      </c>
      <c r="E109" s="113">
        <v>114.54349162011171</v>
      </c>
      <c r="F109" s="119">
        <v>-47.200309337170196</v>
      </c>
      <c r="G109" s="113">
        <v>118.81143828960155</v>
      </c>
      <c r="H109" s="119">
        <v>-4.2679466694898451</v>
      </c>
      <c r="I109" s="25">
        <v>-0.29182144266311794</v>
      </c>
      <c r="J109" s="120">
        <v>-3.5922018375762588E-2</v>
      </c>
      <c r="K109" s="115">
        <v>114.54349162011174</v>
      </c>
      <c r="L109" s="119">
        <v>-2.8421709430404007E-14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285570.05297724239</v>
      </c>
      <c r="D110" s="123">
        <v>133146.60999999999</v>
      </c>
      <c r="E110" s="123">
        <v>133146.60999999999</v>
      </c>
      <c r="F110" s="118">
        <v>-152423.4429772424</v>
      </c>
      <c r="G110" s="123">
        <v>168553.24</v>
      </c>
      <c r="H110" s="118">
        <v>-35406.630000000005</v>
      </c>
      <c r="I110" s="59">
        <v>-0.53375149595741855</v>
      </c>
      <c r="J110" s="124">
        <v>-0.21006199584178864</v>
      </c>
      <c r="K110" s="125">
        <v>133146.61000000002</v>
      </c>
      <c r="L110" s="118">
        <v>-2.1827872842550278E-11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152441.1685</v>
      </c>
      <c r="D111" s="90">
        <v>85114.829999999987</v>
      </c>
      <c r="E111" s="90">
        <v>85114.829999999987</v>
      </c>
      <c r="F111" s="91">
        <v>-67326.338500000013</v>
      </c>
      <c r="G111" s="90">
        <v>85048.709999999992</v>
      </c>
      <c r="H111" s="91">
        <v>66.119999999995343</v>
      </c>
      <c r="I111" s="21">
        <v>-0.44165456852949803</v>
      </c>
      <c r="J111" s="92">
        <v>7.7743683590258961E-4</v>
      </c>
      <c r="K111" s="93">
        <v>85114.830000000016</v>
      </c>
      <c r="L111" s="91">
        <v>-2.9103830456733704E-11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79290.133271359999</v>
      </c>
      <c r="D112" s="90">
        <v>31069.079999999998</v>
      </c>
      <c r="E112" s="90">
        <v>31069.079999999998</v>
      </c>
      <c r="F112" s="91">
        <v>-48221.053271359997</v>
      </c>
      <c r="G112" s="90">
        <v>27598.52</v>
      </c>
      <c r="H112" s="91">
        <v>3470.5599999999977</v>
      </c>
      <c r="I112" s="21">
        <v>-0.60815956893816558</v>
      </c>
      <c r="J112" s="92">
        <v>0.1257516707417643</v>
      </c>
      <c r="K112" s="93">
        <v>31069.079999999998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53838.7512058824</v>
      </c>
      <c r="D113" s="90">
        <v>16962.700000000004</v>
      </c>
      <c r="E113" s="90">
        <v>16962.700000000004</v>
      </c>
      <c r="F113" s="91">
        <v>-36876.051205882395</v>
      </c>
      <c r="G113" s="90">
        <v>55906.01</v>
      </c>
      <c r="H113" s="91">
        <v>-38943.31</v>
      </c>
      <c r="I113" s="21">
        <v>-0.68493511420549691</v>
      </c>
      <c r="J113" s="92">
        <v>-0.69658539394959496</v>
      </c>
      <c r="K113" s="93">
        <v>16962.699999999997</v>
      </c>
      <c r="L113" s="91">
        <v>7.2759576141834259E-12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4030</v>
      </c>
      <c r="D115" s="90">
        <v>4030</v>
      </c>
      <c r="E115" s="90">
        <v>4030</v>
      </c>
      <c r="F115" s="91">
        <v>0</v>
      </c>
      <c r="G115" s="90">
        <v>4030</v>
      </c>
      <c r="H115" s="91">
        <v>0</v>
      </c>
      <c r="I115" s="96"/>
      <c r="J115" s="97"/>
      <c r="K115" s="93">
        <v>4030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2145</v>
      </c>
      <c r="D116" s="90">
        <v>1384</v>
      </c>
      <c r="E116" s="90">
        <v>1384</v>
      </c>
      <c r="F116" s="91">
        <v>-761</v>
      </c>
      <c r="G116" s="90">
        <v>1330</v>
      </c>
      <c r="H116" s="91">
        <v>54</v>
      </c>
      <c r="I116" s="96"/>
      <c r="J116" s="97"/>
      <c r="K116" s="93">
        <v>1384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0.532258064516129</v>
      </c>
      <c r="D117" s="86">
        <v>0.34342431761786602</v>
      </c>
      <c r="E117" s="86">
        <v>0.34342431761786602</v>
      </c>
      <c r="F117" s="100">
        <v>-0.18883374689826299</v>
      </c>
      <c r="G117" s="86">
        <v>0.33002481389578164</v>
      </c>
      <c r="H117" s="100">
        <v>1.3399503722084372E-2</v>
      </c>
      <c r="I117" s="20">
        <v>-0.35477855477855469</v>
      </c>
      <c r="J117" s="86">
        <v>4.0601503759398527E-2</v>
      </c>
      <c r="K117" s="101">
        <v>0.34342431761786602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3112.2</v>
      </c>
      <c r="D119" s="90">
        <v>2078</v>
      </c>
      <c r="E119" s="90">
        <v>2078</v>
      </c>
      <c r="F119" s="91">
        <v>-1034.1999999999998</v>
      </c>
      <c r="G119" s="90">
        <v>1998</v>
      </c>
      <c r="H119" s="91">
        <v>80</v>
      </c>
      <c r="I119" s="21"/>
      <c r="J119" s="92"/>
      <c r="K119" s="93">
        <v>2078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1.4509090909090909</v>
      </c>
      <c r="D120" s="105">
        <v>1.5014450867052023</v>
      </c>
      <c r="E120" s="105">
        <v>1.5014450867052023</v>
      </c>
      <c r="F120" s="106">
        <v>5.0535995796111344E-2</v>
      </c>
      <c r="G120" s="105">
        <v>1.5022556390977444</v>
      </c>
      <c r="H120" s="106">
        <v>-8.1055239254212985E-4</v>
      </c>
      <c r="I120" s="21"/>
      <c r="J120" s="92"/>
      <c r="K120" s="107">
        <v>1.5014450867052023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71.068143822843822</v>
      </c>
      <c r="D122" s="105">
        <v>61.499154624277445</v>
      </c>
      <c r="E122" s="105">
        <v>61.499154624277445</v>
      </c>
      <c r="F122" s="106">
        <v>-9.5689891985663778</v>
      </c>
      <c r="G122" s="105">
        <v>63.946398496240597</v>
      </c>
      <c r="H122" s="106">
        <v>-2.4472438719631526</v>
      </c>
      <c r="I122" s="21">
        <v>-0.13464526697671486</v>
      </c>
      <c r="J122" s="92">
        <v>-3.8270237722723754E-2</v>
      </c>
      <c r="K122" s="107">
        <v>61.499154624277466</v>
      </c>
      <c r="L122" s="106">
        <v>-2.1316282072803006E-14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37.826592679900742</v>
      </c>
      <c r="D123" s="108">
        <v>21.120305210918112</v>
      </c>
      <c r="E123" s="108">
        <v>21.120305210918112</v>
      </c>
      <c r="F123" s="109">
        <v>-16.70628746898263</v>
      </c>
      <c r="G123" s="108">
        <v>21.103898263027293</v>
      </c>
      <c r="H123" s="109">
        <v>1.6406947890818202E-2</v>
      </c>
      <c r="I123" s="20">
        <v>-0.44165456852949803</v>
      </c>
      <c r="J123" s="86">
        <v>7.7743683590258961E-4</v>
      </c>
      <c r="K123" s="110">
        <v>21.120305210918119</v>
      </c>
      <c r="L123" s="109">
        <v>-7.1054273576010019E-15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133.13289183088224</v>
      </c>
      <c r="D124" s="113">
        <v>96.204197976878604</v>
      </c>
      <c r="E124" s="113">
        <v>96.204197976878604</v>
      </c>
      <c r="F124" s="119">
        <v>-36.92869385400364</v>
      </c>
      <c r="G124" s="113">
        <v>126.73175939849624</v>
      </c>
      <c r="H124" s="119">
        <v>-30.527561421617634</v>
      </c>
      <c r="I124" s="25">
        <v>-0.27738219568545008</v>
      </c>
      <c r="J124" s="120">
        <v>-0.24088327635085183</v>
      </c>
      <c r="K124" s="115">
        <v>96.204197976878618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275902.57709091064</v>
      </c>
      <c r="D125" s="84">
        <v>196028.23</v>
      </c>
      <c r="E125" s="84">
        <v>196028.23</v>
      </c>
      <c r="F125" s="118">
        <v>-79874.347090910596</v>
      </c>
      <c r="G125" s="84">
        <v>138047.53999999998</v>
      </c>
      <c r="H125" s="118">
        <v>57980.690000000031</v>
      </c>
      <c r="I125" s="20">
        <v>-0.28950199716544078</v>
      </c>
      <c r="J125" s="86">
        <v>0.42000523877499041</v>
      </c>
      <c r="K125" s="87">
        <v>196028.22999999998</v>
      </c>
      <c r="L125" s="118">
        <v>1.0913936421275139E-11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162809.128</v>
      </c>
      <c r="D126" s="90">
        <v>118377.68</v>
      </c>
      <c r="E126" s="90">
        <v>118377.68</v>
      </c>
      <c r="F126" s="91">
        <v>-44431.448000000004</v>
      </c>
      <c r="G126" s="90">
        <v>80312</v>
      </c>
      <c r="H126" s="91">
        <v>38065.679999999993</v>
      </c>
      <c r="I126" s="21">
        <v>-0.27290514079775674</v>
      </c>
      <c r="J126" s="92">
        <v>0.47397250722183482</v>
      </c>
      <c r="K126" s="93">
        <v>118377.68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74420.509114440007</v>
      </c>
      <c r="D127" s="90">
        <v>57095.420000000013</v>
      </c>
      <c r="E127" s="90">
        <v>57095.420000000013</v>
      </c>
      <c r="F127" s="91">
        <v>-17325.089114439994</v>
      </c>
      <c r="G127" s="90">
        <v>30565.739999999991</v>
      </c>
      <c r="H127" s="91">
        <v>26529.680000000022</v>
      </c>
      <c r="I127" s="21">
        <v>-0.23279992733989996</v>
      </c>
      <c r="J127" s="92">
        <v>0.86795477551009825</v>
      </c>
      <c r="K127" s="93">
        <v>57095.420000000013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38672.939976470603</v>
      </c>
      <c r="D128" s="90">
        <v>20555.13</v>
      </c>
      <c r="E128" s="90">
        <v>20555.13</v>
      </c>
      <c r="F128" s="91">
        <v>-18117.809976470602</v>
      </c>
      <c r="G128" s="90">
        <v>27169.8</v>
      </c>
      <c r="H128" s="91">
        <v>-6614.6699999999983</v>
      </c>
      <c r="I128" s="21">
        <v>-0.46848804325437488</v>
      </c>
      <c r="J128" s="92">
        <v>-0.24345670560696064</v>
      </c>
      <c r="K128" s="93">
        <v>20555.12999999999</v>
      </c>
      <c r="L128" s="91">
        <v>1.0913936421275139E-11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4030</v>
      </c>
      <c r="D130" s="90">
        <v>4030</v>
      </c>
      <c r="E130" s="90">
        <v>4030</v>
      </c>
      <c r="F130" s="91">
        <v>0</v>
      </c>
      <c r="G130" s="90">
        <v>4030</v>
      </c>
      <c r="H130" s="91">
        <v>0</v>
      </c>
      <c r="I130" s="96"/>
      <c r="J130" s="97"/>
      <c r="K130" s="93">
        <v>4030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2368</v>
      </c>
      <c r="D131" s="90">
        <v>1984</v>
      </c>
      <c r="E131" s="90">
        <v>1984</v>
      </c>
      <c r="F131" s="91">
        <v>-384</v>
      </c>
      <c r="G131" s="90">
        <v>1187</v>
      </c>
      <c r="H131" s="91">
        <v>797</v>
      </c>
      <c r="I131" s="96"/>
      <c r="J131" s="97"/>
      <c r="K131" s="93">
        <v>1984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0.58759305210918111</v>
      </c>
      <c r="D132" s="86">
        <v>0.49230769230769234</v>
      </c>
      <c r="E132" s="86">
        <v>0.49230769230769234</v>
      </c>
      <c r="F132" s="100">
        <v>-9.5285359801488778E-2</v>
      </c>
      <c r="G132" s="86">
        <v>0.29454094292803973</v>
      </c>
      <c r="H132" s="100">
        <v>0.19776674937965261</v>
      </c>
      <c r="I132" s="20">
        <v>-0.16216216216216206</v>
      </c>
      <c r="J132" s="86">
        <v>0.67144060657118776</v>
      </c>
      <c r="K132" s="101">
        <v>0.49230769230769234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3553.4000000000005</v>
      </c>
      <c r="D134" s="90">
        <v>3084</v>
      </c>
      <c r="E134" s="90">
        <v>3084</v>
      </c>
      <c r="F134" s="91">
        <v>-469.40000000000055</v>
      </c>
      <c r="G134" s="90">
        <v>1824</v>
      </c>
      <c r="H134" s="91">
        <v>1260</v>
      </c>
      <c r="I134" s="21"/>
      <c r="J134" s="92"/>
      <c r="K134" s="93">
        <v>3084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1.5005912162162165</v>
      </c>
      <c r="D135" s="105">
        <v>1.5544354838709677</v>
      </c>
      <c r="E135" s="105">
        <v>1.5544354838709677</v>
      </c>
      <c r="F135" s="106">
        <v>5.3844267654751254E-2</v>
      </c>
      <c r="G135" s="105">
        <v>1.5366470092670599</v>
      </c>
      <c r="H135" s="106">
        <v>1.7788474603907867E-2</v>
      </c>
      <c r="I135" s="21"/>
      <c r="J135" s="92"/>
      <c r="K135" s="107">
        <v>1.5544354838709677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68.753854729729724</v>
      </c>
      <c r="D137" s="105">
        <v>59.666169354838708</v>
      </c>
      <c r="E137" s="105">
        <v>59.666169354838708</v>
      </c>
      <c r="F137" s="106">
        <v>-9.0876853748910165</v>
      </c>
      <c r="G137" s="105">
        <v>67.659646166807079</v>
      </c>
      <c r="H137" s="106">
        <v>-7.993476811968371</v>
      </c>
      <c r="I137" s="21">
        <v>-0.13217710353280643</v>
      </c>
      <c r="J137" s="92">
        <v>-0.11814245661677525</v>
      </c>
      <c r="K137" s="107">
        <v>59.666169354838708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40.399287344913148</v>
      </c>
      <c r="D138" s="108">
        <v>29.374114143920593</v>
      </c>
      <c r="E138" s="108">
        <v>29.374114143920593</v>
      </c>
      <c r="F138" s="109">
        <v>-11.025173200992555</v>
      </c>
      <c r="G138" s="108">
        <v>19.928535980148883</v>
      </c>
      <c r="H138" s="109">
        <v>9.4455781637717102</v>
      </c>
      <c r="I138" s="20">
        <v>-0.27290514079775674</v>
      </c>
      <c r="J138" s="86">
        <v>0.47397250722183482</v>
      </c>
      <c r="K138" s="110">
        <v>29.374114143920593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116.51291262285078</v>
      </c>
      <c r="D139" s="113">
        <v>98.804551411290333</v>
      </c>
      <c r="E139" s="113">
        <v>98.804551411290333</v>
      </c>
      <c r="F139" s="119">
        <v>-17.708361211560444</v>
      </c>
      <c r="G139" s="113">
        <v>116.29952822240942</v>
      </c>
      <c r="H139" s="119">
        <v>-17.494976811119088</v>
      </c>
      <c r="I139" s="25">
        <v>-0.15198625468133253</v>
      </c>
      <c r="J139" s="120">
        <v>-0.1504303334546806</v>
      </c>
      <c r="K139" s="115">
        <v>98.804551411290319</v>
      </c>
      <c r="L139" s="119">
        <v>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528658.95829104353</v>
      </c>
      <c r="D140" s="84">
        <v>338062.86000000004</v>
      </c>
      <c r="E140" s="84">
        <v>338062.86000000004</v>
      </c>
      <c r="F140" s="118">
        <v>-190596.09829104348</v>
      </c>
      <c r="G140" s="84">
        <v>270089.81999999995</v>
      </c>
      <c r="H140" s="118">
        <v>67973.040000000095</v>
      </c>
      <c r="I140" s="20">
        <v>-0.36052751079291134</v>
      </c>
      <c r="J140" s="86">
        <v>0.25166827835273509</v>
      </c>
      <c r="K140" s="87">
        <v>338062.86000000004</v>
      </c>
      <c r="L140" s="118">
        <v>-1.4551915228366852E-11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303307.424</v>
      </c>
      <c r="D141" s="90">
        <v>158823.48000000001</v>
      </c>
      <c r="E141" s="90">
        <v>158823.48000000001</v>
      </c>
      <c r="F141" s="91">
        <v>-144483.94399999999</v>
      </c>
      <c r="G141" s="90">
        <v>132315.18</v>
      </c>
      <c r="H141" s="91">
        <v>26508.300000000017</v>
      </c>
      <c r="I141" s="21">
        <v>-0.47636138309624754</v>
      </c>
      <c r="J141" s="92">
        <v>0.20034209226787136</v>
      </c>
      <c r="K141" s="93">
        <v>158823.48000000001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140941.98363222001</v>
      </c>
      <c r="D142" s="90">
        <v>102554.91000000003</v>
      </c>
      <c r="E142" s="90">
        <v>102554.91000000003</v>
      </c>
      <c r="F142" s="91">
        <v>-38387.073632219981</v>
      </c>
      <c r="G142" s="90">
        <v>64265.11</v>
      </c>
      <c r="H142" s="91">
        <v>38289.800000000032</v>
      </c>
      <c r="I142" s="21">
        <v>-0.27236081572676629</v>
      </c>
      <c r="J142" s="92">
        <v>0.5958100748602162</v>
      </c>
      <c r="K142" s="93">
        <v>102554.91000000003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84409.5506588235</v>
      </c>
      <c r="D143" s="90">
        <v>76684.469999999987</v>
      </c>
      <c r="E143" s="90">
        <v>76684.469999999987</v>
      </c>
      <c r="F143" s="91">
        <v>-7725.0806588235137</v>
      </c>
      <c r="G143" s="90">
        <v>73509.53</v>
      </c>
      <c r="H143" s="91">
        <v>3174.9399999999878</v>
      </c>
      <c r="I143" s="21">
        <v>-9.151903544715756E-2</v>
      </c>
      <c r="J143" s="92">
        <v>4.3190862463683199E-2</v>
      </c>
      <c r="K143" s="93">
        <v>76684.47</v>
      </c>
      <c r="L143" s="91">
        <v>-1.4551915228366852E-11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3900</v>
      </c>
      <c r="D145" s="90">
        <v>3900</v>
      </c>
      <c r="E145" s="90">
        <v>3900</v>
      </c>
      <c r="F145" s="91">
        <v>0</v>
      </c>
      <c r="G145" s="90">
        <v>3900</v>
      </c>
      <c r="H145" s="91">
        <v>0</v>
      </c>
      <c r="I145" s="96"/>
      <c r="J145" s="97"/>
      <c r="K145" s="93">
        <v>3900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3056</v>
      </c>
      <c r="D146" s="90">
        <v>2378</v>
      </c>
      <c r="E146" s="90">
        <v>2378</v>
      </c>
      <c r="F146" s="91">
        <v>-678</v>
      </c>
      <c r="G146" s="90">
        <v>1944</v>
      </c>
      <c r="H146" s="91">
        <v>434</v>
      </c>
      <c r="I146" s="96"/>
      <c r="J146" s="97"/>
      <c r="K146" s="93">
        <v>2378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0.78358974358974354</v>
      </c>
      <c r="D147" s="86">
        <v>0.60974358974358978</v>
      </c>
      <c r="E147" s="86">
        <v>0.60974358974358978</v>
      </c>
      <c r="F147" s="100">
        <v>-0.17384615384615376</v>
      </c>
      <c r="G147" s="86">
        <v>0.49846153846153846</v>
      </c>
      <c r="H147" s="100">
        <v>0.11128205128205132</v>
      </c>
      <c r="I147" s="20">
        <v>-0.22185863874345535</v>
      </c>
      <c r="J147" s="86">
        <v>0.22325102880658454</v>
      </c>
      <c r="K147" s="101">
        <v>0.60974358974358978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4007.42</v>
      </c>
      <c r="D149" s="90">
        <v>3393</v>
      </c>
      <c r="E149" s="90">
        <v>3393</v>
      </c>
      <c r="F149" s="91">
        <v>-614.42000000000007</v>
      </c>
      <c r="G149" s="90">
        <v>2727</v>
      </c>
      <c r="H149" s="91">
        <v>666</v>
      </c>
      <c r="I149" s="21"/>
      <c r="J149" s="92"/>
      <c r="K149" s="93">
        <v>3393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1.3113285340314136</v>
      </c>
      <c r="D150" s="105">
        <v>1.4268292682926829</v>
      </c>
      <c r="E150" s="105">
        <v>1.4268292682926829</v>
      </c>
      <c r="F150" s="106">
        <v>0.11550073426126928</v>
      </c>
      <c r="G150" s="105">
        <v>1.4027777777777777</v>
      </c>
      <c r="H150" s="106">
        <v>2.4051490514905183E-2</v>
      </c>
      <c r="I150" s="21"/>
      <c r="J150" s="92"/>
      <c r="K150" s="107">
        <v>1.4268292682926829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99.249811518324606</v>
      </c>
      <c r="D152" s="105">
        <v>66.788679562657705</v>
      </c>
      <c r="E152" s="105">
        <v>66.788679562657705</v>
      </c>
      <c r="F152" s="106">
        <v>-32.4611319556669</v>
      </c>
      <c r="G152" s="105">
        <v>68.063364197530859</v>
      </c>
      <c r="H152" s="106">
        <v>-1.2746846348731538</v>
      </c>
      <c r="I152" s="21">
        <v>-0.32706492293613643</v>
      </c>
      <c r="J152" s="92">
        <v>-1.8727911114910678E-2</v>
      </c>
      <c r="K152" s="107">
        <v>66.788679562657705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77.771134358974365</v>
      </c>
      <c r="D153" s="108">
        <v>40.723969230769235</v>
      </c>
      <c r="E153" s="108">
        <v>40.723969230769235</v>
      </c>
      <c r="F153" s="109">
        <v>-37.04716512820513</v>
      </c>
      <c r="G153" s="108">
        <v>33.926969230769231</v>
      </c>
      <c r="H153" s="109">
        <v>6.7970000000000041</v>
      </c>
      <c r="I153" s="20">
        <v>-0.47636138309624754</v>
      </c>
      <c r="J153" s="86">
        <v>0.20034209226787136</v>
      </c>
      <c r="K153" s="110">
        <v>40.723969230769235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172.99049682298545</v>
      </c>
      <c r="D154" s="113">
        <v>142.16268292682929</v>
      </c>
      <c r="E154" s="113">
        <v>142.16268292682929</v>
      </c>
      <c r="F154" s="119">
        <v>-30.827813896156158</v>
      </c>
      <c r="G154" s="113">
        <v>138.93509259259255</v>
      </c>
      <c r="H154" s="119">
        <v>3.2275903342367371</v>
      </c>
      <c r="I154" s="25">
        <v>-0.17820524515691216</v>
      </c>
      <c r="J154" s="120">
        <v>2.3230922253034914E-2</v>
      </c>
      <c r="K154" s="115">
        <v>142.16268292682929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413816.62201588706</v>
      </c>
      <c r="D155" s="84">
        <v>332917.05</v>
      </c>
      <c r="E155" s="84">
        <v>332917.05</v>
      </c>
      <c r="F155" s="118">
        <v>-80899.572015887097</v>
      </c>
      <c r="G155" s="84">
        <v>252787.05000000002</v>
      </c>
      <c r="H155" s="118">
        <v>80129.999999999971</v>
      </c>
      <c r="I155" s="20">
        <v>-0.19549618771181509</v>
      </c>
      <c r="J155" s="86">
        <v>0.31698617472690938</v>
      </c>
      <c r="K155" s="87">
        <v>278373.15993345721</v>
      </c>
      <c r="L155" s="118">
        <v>54543.890066542772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223922.39840000001</v>
      </c>
      <c r="D156" s="90">
        <v>166054.9</v>
      </c>
      <c r="E156" s="90">
        <v>166054.9</v>
      </c>
      <c r="F156" s="91">
        <v>-57867.498400000011</v>
      </c>
      <c r="G156" s="90">
        <v>109772.46</v>
      </c>
      <c r="H156" s="91">
        <v>56282.439999999988</v>
      </c>
      <c r="I156" s="21">
        <v>-0.25842657462354157</v>
      </c>
      <c r="J156" s="92">
        <v>0.51271912827680088</v>
      </c>
      <c r="K156" s="93">
        <v>148239.21866102389</v>
      </c>
      <c r="L156" s="91">
        <v>17815.681338976108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118944.29989823999</v>
      </c>
      <c r="D157" s="90">
        <v>119057.48999999998</v>
      </c>
      <c r="E157" s="90">
        <v>119057.48999999998</v>
      </c>
      <c r="F157" s="91">
        <v>113.19010175998847</v>
      </c>
      <c r="G157" s="90">
        <v>92101.31</v>
      </c>
      <c r="H157" s="91">
        <v>26956.179999999978</v>
      </c>
      <c r="I157" s="21">
        <v>9.5162274994953222E-4</v>
      </c>
      <c r="J157" s="92">
        <v>0.2926796589538192</v>
      </c>
      <c r="K157" s="93">
        <v>89764.398274399413</v>
      </c>
      <c r="L157" s="91">
        <v>29293.091725600563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70949.923717647092</v>
      </c>
      <c r="D158" s="90">
        <v>47804.660000000011</v>
      </c>
      <c r="E158" s="90">
        <v>47804.660000000011</v>
      </c>
      <c r="F158" s="91">
        <v>-23145.263717647082</v>
      </c>
      <c r="G158" s="90">
        <v>50913.279999999999</v>
      </c>
      <c r="H158" s="91">
        <v>-3108.6199999999881</v>
      </c>
      <c r="I158" s="21">
        <v>-0.32621971250816517</v>
      </c>
      <c r="J158" s="92">
        <v>-6.1057154439863037E-2</v>
      </c>
      <c r="K158" s="93">
        <v>40369.54299803391</v>
      </c>
      <c r="L158" s="91">
        <v>7435.1170019661004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4030</v>
      </c>
      <c r="D160" s="90">
        <v>4030</v>
      </c>
      <c r="E160" s="90">
        <v>4030</v>
      </c>
      <c r="F160" s="91">
        <v>0</v>
      </c>
      <c r="G160" s="90">
        <v>4030</v>
      </c>
      <c r="H160" s="91">
        <v>0</v>
      </c>
      <c r="I160" s="96"/>
      <c r="J160" s="97"/>
      <c r="K160" s="93">
        <v>4030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2576</v>
      </c>
      <c r="D161" s="90">
        <v>2575</v>
      </c>
      <c r="E161" s="90">
        <v>2575</v>
      </c>
      <c r="F161" s="91">
        <v>-1</v>
      </c>
      <c r="G161" s="90">
        <v>1822</v>
      </c>
      <c r="H161" s="91">
        <v>753</v>
      </c>
      <c r="I161" s="96"/>
      <c r="J161" s="97"/>
      <c r="K161" s="93">
        <v>2346</v>
      </c>
      <c r="L161" s="91">
        <v>229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0.63920595533498759</v>
      </c>
      <c r="D162" s="86">
        <v>0.63895781637717119</v>
      </c>
      <c r="E162" s="86">
        <v>0.63895781637717119</v>
      </c>
      <c r="F162" s="100">
        <v>-2.4813895781639062E-4</v>
      </c>
      <c r="G162" s="86">
        <v>0.45210918114143922</v>
      </c>
      <c r="H162" s="100">
        <v>0.18684863523573197</v>
      </c>
      <c r="I162" s="20">
        <v>-3.8819875776396895E-4</v>
      </c>
      <c r="J162" s="86">
        <v>0.41328210757409423</v>
      </c>
      <c r="K162" s="101">
        <v>0.58213399503722085</v>
      </c>
      <c r="L162" s="100">
        <v>5.6823821339950342E-2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3446.5200000000004</v>
      </c>
      <c r="D164" s="90">
        <v>3634</v>
      </c>
      <c r="E164" s="90">
        <v>3634</v>
      </c>
      <c r="F164" s="91">
        <v>187.47999999999956</v>
      </c>
      <c r="G164" s="90">
        <v>2570</v>
      </c>
      <c r="H164" s="91">
        <v>1064</v>
      </c>
      <c r="I164" s="21"/>
      <c r="J164" s="92"/>
      <c r="K164" s="93">
        <v>3330</v>
      </c>
      <c r="L164" s="91">
        <v>304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1.3379347826086958</v>
      </c>
      <c r="D165" s="105">
        <v>1.4112621359223301</v>
      </c>
      <c r="E165" s="105">
        <v>1.4112621359223301</v>
      </c>
      <c r="F165" s="106">
        <v>7.3327353313634269E-2</v>
      </c>
      <c r="G165" s="105">
        <v>1.4105378704720088</v>
      </c>
      <c r="H165" s="106">
        <v>7.2426545032122647E-4</v>
      </c>
      <c r="I165" s="21"/>
      <c r="J165" s="92"/>
      <c r="K165" s="107">
        <v>1.4194373401534526</v>
      </c>
      <c r="L165" s="106">
        <v>-8.1752042311225015E-3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86.926396894409933</v>
      </c>
      <c r="D167" s="105">
        <v>64.487339805825243</v>
      </c>
      <c r="E167" s="105">
        <v>64.487339805825243</v>
      </c>
      <c r="F167" s="106">
        <v>-22.43905708858469</v>
      </c>
      <c r="G167" s="105">
        <v>60.248331503841932</v>
      </c>
      <c r="H167" s="106">
        <v>4.2390083019833114</v>
      </c>
      <c r="I167" s="21">
        <v>-0.25813858494378361</v>
      </c>
      <c r="J167" s="92">
        <v>7.0358932706924726E-2</v>
      </c>
      <c r="K167" s="107">
        <v>63.188072745534477</v>
      </c>
      <c r="L167" s="106">
        <v>1.2992670602907666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55.563870570719601</v>
      </c>
      <c r="D168" s="108">
        <v>41.204689826302726</v>
      </c>
      <c r="E168" s="108">
        <v>41.204689826302726</v>
      </c>
      <c r="F168" s="109">
        <v>-14.359180744416875</v>
      </c>
      <c r="G168" s="108">
        <v>27.238823821339953</v>
      </c>
      <c r="H168" s="109">
        <v>13.965866004962773</v>
      </c>
      <c r="I168" s="20">
        <v>-0.25842657462354157</v>
      </c>
      <c r="J168" s="86">
        <v>0.51271912827680066</v>
      </c>
      <c r="K168" s="110">
        <v>36.783925226060518</v>
      </c>
      <c r="L168" s="109">
        <v>4.4207646002422081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160.6430986086518</v>
      </c>
      <c r="D169" s="113">
        <v>129.28817475728155</v>
      </c>
      <c r="E169" s="113">
        <v>129.28817475728155</v>
      </c>
      <c r="F169" s="119">
        <v>-31.354923851370245</v>
      </c>
      <c r="G169" s="113">
        <v>138.74152030735456</v>
      </c>
      <c r="H169" s="119">
        <v>-9.4533455500730099</v>
      </c>
      <c r="I169" s="25">
        <v>-0.1951837590468487</v>
      </c>
      <c r="J169" s="120">
        <v>-6.813638432915381E-2</v>
      </c>
      <c r="K169" s="115">
        <v>118.65863594776522</v>
      </c>
      <c r="L169" s="119">
        <v>10.629538809516333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468606.35312295525</v>
      </c>
      <c r="D170" s="84">
        <v>311372.93794942368</v>
      </c>
      <c r="E170" s="84">
        <v>320281.91169065423</v>
      </c>
      <c r="F170" s="118">
        <v>-148324.44143230104</v>
      </c>
      <c r="G170" s="84">
        <v>-47.489999999999988</v>
      </c>
      <c r="H170" s="118">
        <v>320329.40169065422</v>
      </c>
      <c r="I170" s="20">
        <v>-0.31652247231352182</v>
      </c>
      <c r="J170" s="86">
        <v>-6745.1969191546495</v>
      </c>
      <c r="K170" s="87">
        <v>289759.38730000006</v>
      </c>
      <c r="L170" s="118">
        <v>30522.524390654187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227710.55040000001</v>
      </c>
      <c r="D171" s="90">
        <v>129717.02866567198</v>
      </c>
      <c r="E171" s="90">
        <v>131618.15299065423</v>
      </c>
      <c r="F171" s="91">
        <v>-96092.39740934578</v>
      </c>
      <c r="G171" s="90">
        <v>-34.849999999999987</v>
      </c>
      <c r="H171" s="91">
        <v>131653.00299065423</v>
      </c>
      <c r="I171" s="21">
        <v>-0.42199361092645171</v>
      </c>
      <c r="J171" s="92">
        <v>-3777.7045334477552</v>
      </c>
      <c r="K171" s="93">
        <v>134137.71700000003</v>
      </c>
      <c r="L171" s="91">
        <v>-2519.564009345806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147237.86533471997</v>
      </c>
      <c r="D172" s="90">
        <v>87247.746171366234</v>
      </c>
      <c r="E172" s="90">
        <v>91709.758700000006</v>
      </c>
      <c r="F172" s="91">
        <v>-55528.106634719967</v>
      </c>
      <c r="G172" s="90">
        <v>-11.43</v>
      </c>
      <c r="H172" s="91">
        <v>91721.188699999999</v>
      </c>
      <c r="I172" s="21">
        <v>-0.3771319728691146</v>
      </c>
      <c r="J172" s="92">
        <v>-8024.6009361329843</v>
      </c>
      <c r="K172" s="93">
        <v>99362.921800000011</v>
      </c>
      <c r="L172" s="91">
        <v>-7653.1631000000052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93657.937388235296</v>
      </c>
      <c r="D173" s="90">
        <v>94408.163112385446</v>
      </c>
      <c r="E173" s="90">
        <v>96954</v>
      </c>
      <c r="F173" s="91">
        <v>3296.0626117647043</v>
      </c>
      <c r="G173" s="90">
        <v>-1.21</v>
      </c>
      <c r="H173" s="91">
        <v>96955.21</v>
      </c>
      <c r="I173" s="21">
        <v>3.5192560328354272E-2</v>
      </c>
      <c r="J173" s="92">
        <v>-80128.272727272735</v>
      </c>
      <c r="K173" s="93">
        <v>56258.748500000002</v>
      </c>
      <c r="L173" s="91">
        <v>40695.251499999998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3900</v>
      </c>
      <c r="D175" s="90">
        <v>3900</v>
      </c>
      <c r="E175" s="90">
        <v>3900</v>
      </c>
      <c r="F175" s="91">
        <v>0</v>
      </c>
      <c r="G175" s="90">
        <v>3900</v>
      </c>
      <c r="H175" s="91">
        <v>0</v>
      </c>
      <c r="I175" s="96"/>
      <c r="J175" s="97"/>
      <c r="K175" s="93">
        <v>3900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2816</v>
      </c>
      <c r="D176" s="90">
        <v>1985</v>
      </c>
      <c r="E176" s="90">
        <v>2020</v>
      </c>
      <c r="F176" s="91">
        <v>-796</v>
      </c>
      <c r="G176" s="90">
        <v>3</v>
      </c>
      <c r="H176" s="91">
        <v>2017</v>
      </c>
      <c r="I176" s="96"/>
      <c r="J176" s="97"/>
      <c r="K176" s="93">
        <v>2047</v>
      </c>
      <c r="L176" s="91">
        <v>-27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0.72205128205128211</v>
      </c>
      <c r="D177" s="86">
        <v>0.50897435897435894</v>
      </c>
      <c r="E177" s="86">
        <v>0.517948717948718</v>
      </c>
      <c r="F177" s="100">
        <v>-0.20410256410256411</v>
      </c>
      <c r="G177" s="86">
        <v>7.6923076923076923E-4</v>
      </c>
      <c r="H177" s="100">
        <v>0.51717948717948725</v>
      </c>
      <c r="I177" s="20">
        <v>-0.28267045454545459</v>
      </c>
      <c r="J177" s="86">
        <v>672.33333333333337</v>
      </c>
      <c r="K177" s="101">
        <v>0.52487179487179492</v>
      </c>
      <c r="L177" s="100">
        <v>-6.9230769230769207E-3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3527.79</v>
      </c>
      <c r="D179" s="90">
        <v>2539</v>
      </c>
      <c r="E179" s="90">
        <v>2731.87</v>
      </c>
      <c r="F179" s="91">
        <v>-795.92000000000007</v>
      </c>
      <c r="G179" s="90">
        <v>3</v>
      </c>
      <c r="H179" s="91">
        <v>2728.87</v>
      </c>
      <c r="I179" s="21"/>
      <c r="J179" s="92"/>
      <c r="K179" s="93">
        <v>2730.19</v>
      </c>
      <c r="L179" s="91">
        <v>1.6799999999998363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1.2527663352272727</v>
      </c>
      <c r="D180" s="105">
        <v>1.2790931989924432</v>
      </c>
      <c r="E180" s="105">
        <v>1.3524108910891088</v>
      </c>
      <c r="F180" s="106">
        <v>9.9644555861836182E-2</v>
      </c>
      <c r="G180" s="105">
        <v>1</v>
      </c>
      <c r="H180" s="106">
        <v>0.35241089108910884</v>
      </c>
      <c r="I180" s="21"/>
      <c r="J180" s="92"/>
      <c r="K180" s="107">
        <v>1.3337518319491939</v>
      </c>
      <c r="L180" s="106">
        <v>1.8659059139914946E-2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80.863121590909088</v>
      </c>
      <c r="D182" s="105">
        <v>65.348629050716369</v>
      </c>
      <c r="E182" s="105">
        <v>65.157501480521901</v>
      </c>
      <c r="F182" s="106">
        <v>-15.705620110387187</v>
      </c>
      <c r="G182" s="105">
        <v>-11.616666666666662</v>
      </c>
      <c r="H182" s="106">
        <v>76.774168147188561</v>
      </c>
      <c r="I182" s="21">
        <v>-0.19422475661826133</v>
      </c>
      <c r="J182" s="92">
        <v>-6.6089671288828056</v>
      </c>
      <c r="K182" s="107">
        <v>65.528928676111406</v>
      </c>
      <c r="L182" s="106">
        <v>-0.37142719558950432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58.387320615384617</v>
      </c>
      <c r="D183" s="108">
        <v>33.260776580941531</v>
      </c>
      <c r="E183" s="108">
        <v>33.748244356578006</v>
      </c>
      <c r="F183" s="109">
        <v>-24.639076258806611</v>
      </c>
      <c r="G183" s="108">
        <v>-8.9358974358974327E-3</v>
      </c>
      <c r="H183" s="109">
        <v>33.757180254013903</v>
      </c>
      <c r="I183" s="20">
        <v>-0.42199361092645171</v>
      </c>
      <c r="J183" s="86">
        <v>-3777.7045334477552</v>
      </c>
      <c r="K183" s="110">
        <v>34.39428641025642</v>
      </c>
      <c r="L183" s="109">
        <v>-0.64604205367841416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166.40850608059489</v>
      </c>
      <c r="D184" s="113">
        <v>156.86294103245524</v>
      </c>
      <c r="E184" s="113">
        <v>158.55540182705656</v>
      </c>
      <c r="F184" s="119">
        <v>-7.8531042535383335</v>
      </c>
      <c r="G184" s="113">
        <v>-15.829999999999997</v>
      </c>
      <c r="H184" s="119">
        <v>174.38540182705654</v>
      </c>
      <c r="I184" s="25">
        <v>-4.7191723779642092E-2</v>
      </c>
      <c r="J184" s="120">
        <v>-11.01613403834849</v>
      </c>
      <c r="K184" s="115">
        <v>141.55319360039084</v>
      </c>
      <c r="L184" s="119">
        <v>17.002208226665715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349088.86963056464</v>
      </c>
      <c r="D185" s="84">
        <v>107043.13188826939</v>
      </c>
      <c r="E185" s="84">
        <v>95486.480389320146</v>
      </c>
      <c r="F185" s="118">
        <v>-253602.38924124456</v>
      </c>
      <c r="G185" s="84">
        <v>-9.9999999999999998E-13</v>
      </c>
      <c r="H185" s="118">
        <v>95486.480389320146</v>
      </c>
      <c r="I185" s="20">
        <v>-0.7264694216966241</v>
      </c>
      <c r="J185" s="86">
        <v>-9.5486480389320144E+16</v>
      </c>
      <c r="K185" s="87">
        <v>161476.81111964461</v>
      </c>
      <c r="L185" s="118">
        <v>-65990.330730324466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163964.48579999999</v>
      </c>
      <c r="D186" s="90">
        <v>72731.871384067694</v>
      </c>
      <c r="E186" s="90">
        <v>58996.3024</v>
      </c>
      <c r="F186" s="91">
        <v>-104968.18339999999</v>
      </c>
      <c r="G186" s="90">
        <v>0</v>
      </c>
      <c r="H186" s="91">
        <v>58996.3024</v>
      </c>
      <c r="I186" s="21">
        <v>-0.64018853160700728</v>
      </c>
      <c r="J186" s="92">
        <v>0</v>
      </c>
      <c r="K186" s="93">
        <v>83791.609200000006</v>
      </c>
      <c r="L186" s="91">
        <v>-24795.306800000006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138306.1783188</v>
      </c>
      <c r="D187" s="90">
        <v>23075.462184873955</v>
      </c>
      <c r="E187" s="90">
        <v>13136.60431873191</v>
      </c>
      <c r="F187" s="91">
        <v>-125169.57400006808</v>
      </c>
      <c r="G187" s="90">
        <v>0</v>
      </c>
      <c r="H187" s="91">
        <v>13136.60431873191</v>
      </c>
      <c r="I187" s="21">
        <v>-0.9050179501854817</v>
      </c>
      <c r="J187" s="92">
        <v>0</v>
      </c>
      <c r="K187" s="93">
        <v>56051.459025526972</v>
      </c>
      <c r="L187" s="91">
        <v>-42914.854706795064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46818.205511764703</v>
      </c>
      <c r="D188" s="90">
        <v>11235.798319327732</v>
      </c>
      <c r="E188" s="90">
        <v>23353.573670588234</v>
      </c>
      <c r="F188" s="91">
        <v>-23464.63184117647</v>
      </c>
      <c r="G188" s="90">
        <v>-9.9999999999999998E-13</v>
      </c>
      <c r="H188" s="91">
        <v>23353.573670588234</v>
      </c>
      <c r="I188" s="21">
        <v>-0.50118605753225987</v>
      </c>
      <c r="J188" s="92">
        <v>-2.3353573670588236E+16</v>
      </c>
      <c r="K188" s="93">
        <v>21633.742894117644</v>
      </c>
      <c r="L188" s="91">
        <v>1719.8307764705896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4030</v>
      </c>
      <c r="D190" s="90">
        <v>4030</v>
      </c>
      <c r="E190" s="90">
        <v>4030</v>
      </c>
      <c r="F190" s="91">
        <v>0</v>
      </c>
      <c r="G190" s="90">
        <v>4030</v>
      </c>
      <c r="H190" s="91">
        <v>0</v>
      </c>
      <c r="I190" s="96"/>
      <c r="J190" s="97"/>
      <c r="K190" s="93">
        <v>4030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2437</v>
      </c>
      <c r="D191" s="90">
        <v>1133</v>
      </c>
      <c r="E191" s="90">
        <v>886</v>
      </c>
      <c r="F191" s="91">
        <v>-1551</v>
      </c>
      <c r="G191" s="90">
        <v>0</v>
      </c>
      <c r="H191" s="91">
        <v>886</v>
      </c>
      <c r="I191" s="96"/>
      <c r="J191" s="97"/>
      <c r="K191" s="93">
        <v>1238</v>
      </c>
      <c r="L191" s="91">
        <v>-352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0.60471464019851118</v>
      </c>
      <c r="D192" s="86">
        <v>0.28114143920595536</v>
      </c>
      <c r="E192" s="86">
        <v>0.21985111662531018</v>
      </c>
      <c r="F192" s="100">
        <v>-0.38486352357320097</v>
      </c>
      <c r="G192" s="86">
        <v>0</v>
      </c>
      <c r="H192" s="100">
        <v>0.21985111662531018</v>
      </c>
      <c r="I192" s="20">
        <v>-0.63643824374230618</v>
      </c>
      <c r="J192" s="86">
        <v>0</v>
      </c>
      <c r="K192" s="101">
        <v>0.30719602977667493</v>
      </c>
      <c r="L192" s="100">
        <v>-8.734491315136475E-2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3462.2200000000003</v>
      </c>
      <c r="D194" s="90">
        <v>1553</v>
      </c>
      <c r="E194" s="90">
        <v>1354.3499999999997</v>
      </c>
      <c r="F194" s="91">
        <v>-2107.8700000000008</v>
      </c>
      <c r="G194" s="90">
        <v>0</v>
      </c>
      <c r="H194" s="91">
        <v>1354.3499999999997</v>
      </c>
      <c r="I194" s="21"/>
      <c r="J194" s="92"/>
      <c r="K194" s="93">
        <v>1705.8299999999997</v>
      </c>
      <c r="L194" s="91">
        <v>-351.48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1.4206893721789087</v>
      </c>
      <c r="D195" s="105">
        <v>1.3706972639011474</v>
      </c>
      <c r="E195" s="105">
        <v>1.5286117381489839</v>
      </c>
      <c r="F195" s="106">
        <v>0.10792236597007521</v>
      </c>
      <c r="G195" s="105">
        <v>0</v>
      </c>
      <c r="H195" s="106">
        <v>1.5286117381489839</v>
      </c>
      <c r="I195" s="21"/>
      <c r="J195" s="92"/>
      <c r="K195" s="107">
        <v>1.3778917609046848</v>
      </c>
      <c r="L195" s="106">
        <v>0.15071997724429909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67.281282642593354</v>
      </c>
      <c r="D197" s="105">
        <v>64.194061239247745</v>
      </c>
      <c r="E197" s="105">
        <v>66.587248758465009</v>
      </c>
      <c r="F197" s="106">
        <v>-0.69403388412834488</v>
      </c>
      <c r="G197" s="105">
        <v>0</v>
      </c>
      <c r="H197" s="106">
        <v>66.587248758465009</v>
      </c>
      <c r="I197" s="21">
        <v>-1.0315408043201857E-2</v>
      </c>
      <c r="J197" s="92">
        <v>0</v>
      </c>
      <c r="K197" s="107">
        <v>67.683044588045234</v>
      </c>
      <c r="L197" s="106">
        <v>-1.0957958295802257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40.685976625310175</v>
      </c>
      <c r="D198" s="108">
        <v>18.047610765277344</v>
      </c>
      <c r="E198" s="108">
        <v>14.639280992555831</v>
      </c>
      <c r="F198" s="109">
        <v>-26.046695632754343</v>
      </c>
      <c r="G198" s="108">
        <v>0</v>
      </c>
      <c r="H198" s="109">
        <v>14.639280992555831</v>
      </c>
      <c r="I198" s="20">
        <v>-0.64018853160700728</v>
      </c>
      <c r="J198" s="86">
        <v>0</v>
      </c>
      <c r="K198" s="110">
        <v>20.791962580645162</v>
      </c>
      <c r="L198" s="109">
        <v>-6.1526815880893313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143.24533017257474</v>
      </c>
      <c r="D199" s="113">
        <v>94.47760978664553</v>
      </c>
      <c r="E199" s="113">
        <v>107.77255122948098</v>
      </c>
      <c r="F199" s="119">
        <v>-35.472778943093758</v>
      </c>
      <c r="G199" s="113">
        <v>0</v>
      </c>
      <c r="H199" s="119">
        <v>107.77255122948098</v>
      </c>
      <c r="I199" s="25">
        <v>-0.24763654703687688</v>
      </c>
      <c r="J199" s="120">
        <v>0</v>
      </c>
      <c r="K199" s="115">
        <v>130.43361156675655</v>
      </c>
      <c r="L199" s="119">
        <v>-22.661060337275572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3922614.763284944</v>
      </c>
      <c r="D200" s="84">
        <v>1550329.1098376932</v>
      </c>
      <c r="E200" s="84">
        <v>1547681.4320799746</v>
      </c>
      <c r="F200" s="118">
        <v>-2374933.3312049694</v>
      </c>
      <c r="G200" s="84">
        <v>2044057.0099999998</v>
      </c>
      <c r="H200" s="118">
        <v>-496375.57792002521</v>
      </c>
      <c r="I200" s="20">
        <v>-0.60544648774434107</v>
      </c>
      <c r="J200" s="86">
        <v>-0.24283842157613078</v>
      </c>
      <c r="K200" s="87">
        <v>1528605.3483531021</v>
      </c>
      <c r="L200" s="118">
        <v>19076.083726872312</v>
      </c>
      <c r="M200" s="142" t="s">
        <v>210</v>
      </c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2231150.1934852987</v>
      </c>
      <c r="D201" s="90">
        <v>800646.1100497396</v>
      </c>
      <c r="E201" s="90">
        <v>788811.66539065412</v>
      </c>
      <c r="F201" s="91">
        <v>-1442338.5280946447</v>
      </c>
      <c r="G201" s="90">
        <v>1049949.92</v>
      </c>
      <c r="H201" s="91">
        <v>-261138.25460934581</v>
      </c>
      <c r="I201" s="21">
        <v>-0.64645514780049629</v>
      </c>
      <c r="J201" s="92">
        <v>-0.24871496214728583</v>
      </c>
      <c r="K201" s="93">
        <v>798310.85486102407</v>
      </c>
      <c r="L201" s="91">
        <v>-9499.1894703699509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1113669.0689559528</v>
      </c>
      <c r="D202" s="90">
        <v>458177.40835624031</v>
      </c>
      <c r="E202" s="90">
        <v>452700.56301873206</v>
      </c>
      <c r="F202" s="91">
        <v>-660968.50593722076</v>
      </c>
      <c r="G202" s="90">
        <v>472628.01</v>
      </c>
      <c r="H202" s="91">
        <v>-19927.446981267945</v>
      </c>
      <c r="I202" s="21">
        <v>-0.59350530993634254</v>
      </c>
      <c r="J202" s="92">
        <v>-4.2163068120461E-2</v>
      </c>
      <c r="K202" s="93">
        <v>473975.48909992649</v>
      </c>
      <c r="L202" s="91">
        <v>-21274.926081194426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577795.50084369234</v>
      </c>
      <c r="D203" s="90">
        <v>291505.59143171326</v>
      </c>
      <c r="E203" s="90">
        <v>306169.20367058826</v>
      </c>
      <c r="F203" s="91">
        <v>-271626.29717310407</v>
      </c>
      <c r="G203" s="90">
        <v>521479.07999999996</v>
      </c>
      <c r="H203" s="91">
        <v>-215309.87632941169</v>
      </c>
      <c r="I203" s="21">
        <v>-0.47010801706914906</v>
      </c>
      <c r="J203" s="92">
        <v>-0.41288305626644062</v>
      </c>
      <c r="K203" s="93">
        <v>256319.00439215158</v>
      </c>
      <c r="L203" s="91">
        <v>49850.199278436688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47450</v>
      </c>
      <c r="D205" s="90">
        <v>47450</v>
      </c>
      <c r="E205" s="90">
        <v>47450</v>
      </c>
      <c r="F205" s="91">
        <v>0</v>
      </c>
      <c r="G205" s="90">
        <v>47580</v>
      </c>
      <c r="H205" s="91">
        <v>-130</v>
      </c>
      <c r="I205" s="96"/>
      <c r="J205" s="97"/>
      <c r="K205" s="93">
        <v>47450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26329</v>
      </c>
      <c r="D206" s="90">
        <v>12608</v>
      </c>
      <c r="E206" s="90">
        <v>12396</v>
      </c>
      <c r="F206" s="91">
        <v>-13933</v>
      </c>
      <c r="G206" s="90">
        <v>13743</v>
      </c>
      <c r="H206" s="91">
        <v>-1347</v>
      </c>
      <c r="I206" s="96"/>
      <c r="J206" s="97"/>
      <c r="K206" s="93">
        <v>12546</v>
      </c>
      <c r="L206" s="91">
        <v>-150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0.55487881981032661</v>
      </c>
      <c r="D207" s="86">
        <v>0.26571127502634351</v>
      </c>
      <c r="E207" s="86">
        <v>0.26124341412012647</v>
      </c>
      <c r="F207" s="100">
        <v>-0.29363540569020014</v>
      </c>
      <c r="G207" s="86">
        <v>0.28883984867591422</v>
      </c>
      <c r="H207" s="100">
        <v>-2.7596434555787752E-2</v>
      </c>
      <c r="I207" s="20">
        <v>-0.52918834744958021</v>
      </c>
      <c r="J207" s="86">
        <v>-9.5542338366032209E-2</v>
      </c>
      <c r="K207" s="101">
        <v>0.26440463645943096</v>
      </c>
      <c r="L207" s="100">
        <v>-3.1612223393044925E-3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35882.200000000012</v>
      </c>
      <c r="D209" s="90">
        <v>17879</v>
      </c>
      <c r="E209" s="90">
        <v>17873.22</v>
      </c>
      <c r="F209" s="91">
        <v>-18008.98000000001</v>
      </c>
      <c r="G209" s="90">
        <v>18822</v>
      </c>
      <c r="H209" s="91">
        <v>-948.77999999999884</v>
      </c>
      <c r="I209" s="21">
        <v>-0.50189174576809692</v>
      </c>
      <c r="J209" s="92">
        <v>-5.0408033152693599E-2</v>
      </c>
      <c r="K209" s="93">
        <v>17919.02</v>
      </c>
      <c r="L209" s="91">
        <v>-45.799999999999272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1.3628394545937943</v>
      </c>
      <c r="D210" s="105">
        <v>1.4180678934010151</v>
      </c>
      <c r="E210" s="105">
        <v>1.4418538238141336</v>
      </c>
      <c r="F210" s="106">
        <v>7.9014369220339331E-2</v>
      </c>
      <c r="G210" s="105">
        <v>1.3695699628901987</v>
      </c>
      <c r="H210" s="106">
        <v>7.2283860923934906E-2</v>
      </c>
      <c r="I210" s="21"/>
      <c r="J210" s="92"/>
      <c r="K210" s="107">
        <v>1.4282655826558266</v>
      </c>
      <c r="L210" s="106">
        <v>1.3588241158307035E-2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84.741167286463551</v>
      </c>
      <c r="D212" s="105">
        <v>63.503022687955237</v>
      </c>
      <c r="E212" s="105">
        <v>63.634371199633279</v>
      </c>
      <c r="F212" s="106">
        <v>-21.106796086830272</v>
      </c>
      <c r="G212" s="105">
        <v>76.398888161245722</v>
      </c>
      <c r="H212" s="106">
        <v>-12.764516961612443</v>
      </c>
      <c r="I212" s="21">
        <v>-0.24907370009997309</v>
      </c>
      <c r="J212" s="92">
        <v>-0.16707726079300989</v>
      </c>
      <c r="K212" s="107">
        <v>63.630707385702543</v>
      </c>
      <c r="L212" s="106">
        <v>3.663813930735671E-3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47.021078893262356</v>
      </c>
      <c r="D213" s="108">
        <v>16.873469126443407</v>
      </c>
      <c r="E213" s="108">
        <v>16.624060387579643</v>
      </c>
      <c r="F213" s="109">
        <v>-30.397018505682713</v>
      </c>
      <c r="G213" s="108">
        <v>22.067043295502309</v>
      </c>
      <c r="H213" s="109">
        <v>-5.4429829079226657</v>
      </c>
      <c r="I213" s="20">
        <v>-0.64645514780049629</v>
      </c>
      <c r="J213" s="86">
        <v>-0.2466566469750866</v>
      </c>
      <c r="K213" s="110">
        <v>16.82425405397311</v>
      </c>
      <c r="L213" s="109">
        <v>-0.20019366639346714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148.98457075031121</v>
      </c>
      <c r="D214" s="113">
        <v>122.96392051377643</v>
      </c>
      <c r="E214" s="113">
        <v>124.85329397224706</v>
      </c>
      <c r="F214" s="119">
        <v>-24.131276778064148</v>
      </c>
      <c r="G214" s="113">
        <v>148.73441097285888</v>
      </c>
      <c r="H214" s="119">
        <v>-23.881117000611823</v>
      </c>
      <c r="I214" s="25">
        <v>-0.16197165019528537</v>
      </c>
      <c r="J214" s="120">
        <v>-0.16056215131661533</v>
      </c>
      <c r="K214" s="115">
        <v>121.84005646047362</v>
      </c>
      <c r="L214" s="119">
        <v>3.0132375117734398</v>
      </c>
      <c r="M214" s="142"/>
      <c r="N214" s="143"/>
    </row>
  </sheetData>
  <sheetProtection algorithmName="SHA-512" hashValue="hrzR+FL4Jxu2prnkkim2dmJmxZe/53/LGDAksoXjHnfzBglRi9pjZzOi+ntOWGDOQ88/hxyBKE6zqlovKKC/sg==" saltValue="Yz+RKcZXgoI4bDzGcXkQt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989" priority="58">
      <formula>$I155&gt;=0</formula>
    </cfRule>
    <cfRule type="expression" dxfId="3988" priority="59">
      <formula>$I155&lt;0</formula>
    </cfRule>
  </conditionalFormatting>
  <conditionalFormatting sqref="J159">
    <cfRule type="expression" dxfId="3987" priority="56">
      <formula>$J155&gt;=0</formula>
    </cfRule>
    <cfRule type="expression" dxfId="3986" priority="57">
      <formula>$J155&lt;0</formula>
    </cfRule>
  </conditionalFormatting>
  <conditionalFormatting sqref="I174">
    <cfRule type="expression" dxfId="3985" priority="54">
      <formula>$I170&gt;=0</formula>
    </cfRule>
    <cfRule type="expression" dxfId="3984" priority="55">
      <formula>$I170&lt;0</formula>
    </cfRule>
  </conditionalFormatting>
  <conditionalFormatting sqref="J174">
    <cfRule type="expression" dxfId="3983" priority="52">
      <formula>$J170&gt;=0</formula>
    </cfRule>
    <cfRule type="expression" dxfId="3982" priority="53">
      <formula>$J170&lt;0</formula>
    </cfRule>
  </conditionalFormatting>
  <conditionalFormatting sqref="I24">
    <cfRule type="expression" dxfId="3981" priority="94">
      <formula>$I20&gt;=0</formula>
    </cfRule>
    <cfRule type="expression" dxfId="3980" priority="95">
      <formula>$I20&lt;0</formula>
    </cfRule>
  </conditionalFormatting>
  <conditionalFormatting sqref="J24">
    <cfRule type="expression" dxfId="3979" priority="92">
      <formula>$J20&gt;=0</formula>
    </cfRule>
    <cfRule type="expression" dxfId="3978" priority="93">
      <formula>$J20&lt;0</formula>
    </cfRule>
  </conditionalFormatting>
  <conditionalFormatting sqref="I39">
    <cfRule type="expression" dxfId="3977" priority="90">
      <formula>$I35&gt;=0</formula>
    </cfRule>
    <cfRule type="expression" dxfId="3976" priority="91">
      <formula>$I35&lt;0</formula>
    </cfRule>
  </conditionalFormatting>
  <conditionalFormatting sqref="J39">
    <cfRule type="expression" dxfId="3975" priority="88">
      <formula>$J35&gt;=0</formula>
    </cfRule>
    <cfRule type="expression" dxfId="3974" priority="89">
      <formula>$J35&lt;0</formula>
    </cfRule>
  </conditionalFormatting>
  <conditionalFormatting sqref="I54">
    <cfRule type="expression" dxfId="3973" priority="86">
      <formula>$I50&gt;=0</formula>
    </cfRule>
    <cfRule type="expression" dxfId="3972" priority="87">
      <formula>$I50&lt;0</formula>
    </cfRule>
  </conditionalFormatting>
  <conditionalFormatting sqref="J54">
    <cfRule type="expression" dxfId="3971" priority="84">
      <formula>$J50&gt;=0</formula>
    </cfRule>
    <cfRule type="expression" dxfId="3970" priority="85">
      <formula>$J50&lt;0</formula>
    </cfRule>
  </conditionalFormatting>
  <conditionalFormatting sqref="I69">
    <cfRule type="expression" dxfId="3969" priority="82">
      <formula>$I65&gt;=0</formula>
    </cfRule>
    <cfRule type="expression" dxfId="3968" priority="83">
      <formula>$I65&lt;0</formula>
    </cfRule>
  </conditionalFormatting>
  <conditionalFormatting sqref="J69">
    <cfRule type="expression" dxfId="3967" priority="80">
      <formula>$J65&gt;=0</formula>
    </cfRule>
    <cfRule type="expression" dxfId="3966" priority="81">
      <formula>$J65&lt;0</formula>
    </cfRule>
  </conditionalFormatting>
  <conditionalFormatting sqref="I84">
    <cfRule type="expression" dxfId="3965" priority="78">
      <formula>$I80&gt;=0</formula>
    </cfRule>
    <cfRule type="expression" dxfId="3964" priority="79">
      <formula>$I80&lt;0</formula>
    </cfRule>
  </conditionalFormatting>
  <conditionalFormatting sqref="J84">
    <cfRule type="expression" dxfId="3963" priority="76">
      <formula>$J80&gt;=0</formula>
    </cfRule>
    <cfRule type="expression" dxfId="3962" priority="77">
      <formula>$J80&lt;0</formula>
    </cfRule>
  </conditionalFormatting>
  <conditionalFormatting sqref="I99">
    <cfRule type="expression" dxfId="3961" priority="74">
      <formula>$I95&gt;=0</formula>
    </cfRule>
    <cfRule type="expression" dxfId="3960" priority="75">
      <formula>$I95&lt;0</formula>
    </cfRule>
  </conditionalFormatting>
  <conditionalFormatting sqref="J99">
    <cfRule type="expression" dxfId="3959" priority="72">
      <formula>$J95&gt;=0</formula>
    </cfRule>
    <cfRule type="expression" dxfId="3958" priority="73">
      <formula>$J95&lt;0</formula>
    </cfRule>
  </conditionalFormatting>
  <conditionalFormatting sqref="I114">
    <cfRule type="expression" dxfId="3957" priority="70">
      <formula>$I110&gt;=0</formula>
    </cfRule>
    <cfRule type="expression" dxfId="3956" priority="71">
      <formula>$I110&lt;0</formula>
    </cfRule>
  </conditionalFormatting>
  <conditionalFormatting sqref="J114">
    <cfRule type="expression" dxfId="3955" priority="68">
      <formula>$J110&gt;=0</formula>
    </cfRule>
    <cfRule type="expression" dxfId="3954" priority="69">
      <formula>$J110&lt;0</formula>
    </cfRule>
  </conditionalFormatting>
  <conditionalFormatting sqref="I129">
    <cfRule type="expression" dxfId="3953" priority="66">
      <formula>$I125&gt;=0</formula>
    </cfRule>
    <cfRule type="expression" dxfId="3952" priority="67">
      <formula>$I125&lt;0</formula>
    </cfRule>
  </conditionalFormatting>
  <conditionalFormatting sqref="J129">
    <cfRule type="expression" dxfId="3951" priority="64">
      <formula>$J125&gt;=0</formula>
    </cfRule>
    <cfRule type="expression" dxfId="3950" priority="65">
      <formula>$J125&lt;0</formula>
    </cfRule>
  </conditionalFormatting>
  <conditionalFormatting sqref="I144">
    <cfRule type="expression" dxfId="3949" priority="62">
      <formula>$I140&gt;=0</formula>
    </cfRule>
    <cfRule type="expression" dxfId="3948" priority="63">
      <formula>$I140&lt;0</formula>
    </cfRule>
  </conditionalFormatting>
  <conditionalFormatting sqref="J144">
    <cfRule type="expression" dxfId="3947" priority="60">
      <formula>$J140&gt;=0</formula>
    </cfRule>
    <cfRule type="expression" dxfId="3946" priority="61">
      <formula>$J140&lt;0</formula>
    </cfRule>
  </conditionalFormatting>
  <conditionalFormatting sqref="I189">
    <cfRule type="expression" dxfId="3945" priority="50">
      <formula>$I185&gt;=0</formula>
    </cfRule>
    <cfRule type="expression" dxfId="3944" priority="51">
      <formula>$I185&lt;0</formula>
    </cfRule>
  </conditionalFormatting>
  <conditionalFormatting sqref="J189">
    <cfRule type="expression" dxfId="3943" priority="48">
      <formula>$J185&gt;=0</formula>
    </cfRule>
    <cfRule type="expression" dxfId="3942" priority="49">
      <formula>$J185&lt;0</formula>
    </cfRule>
  </conditionalFormatting>
  <conditionalFormatting sqref="I204">
    <cfRule type="expression" dxfId="3941" priority="46">
      <formula>$I200&gt;=0</formula>
    </cfRule>
    <cfRule type="expression" dxfId="3940" priority="47">
      <formula>$I200&lt;0</formula>
    </cfRule>
  </conditionalFormatting>
  <conditionalFormatting sqref="J204">
    <cfRule type="expression" dxfId="3939" priority="44">
      <formula>$J200&gt;=0</formula>
    </cfRule>
    <cfRule type="expression" dxfId="3938" priority="45">
      <formula>$J200&lt;0</formula>
    </cfRule>
  </conditionalFormatting>
  <conditionalFormatting sqref="I9">
    <cfRule type="expression" dxfId="3937" priority="42">
      <formula>$I5&gt;=0</formula>
    </cfRule>
    <cfRule type="expression" dxfId="3936" priority="43">
      <formula>$I5&lt;0</formula>
    </cfRule>
  </conditionalFormatting>
  <conditionalFormatting sqref="J9">
    <cfRule type="expression" dxfId="3935" priority="40">
      <formula>$J5&gt;=0</formula>
    </cfRule>
    <cfRule type="expression" dxfId="3934" priority="41">
      <formula>$J5&lt;0</formula>
    </cfRule>
  </conditionalFormatting>
  <conditionalFormatting sqref="L207">
    <cfRule type="cellIs" dxfId="3933" priority="39" operator="lessThan">
      <formula>0</formula>
    </cfRule>
  </conditionalFormatting>
  <conditionalFormatting sqref="H207">
    <cfRule type="cellIs" dxfId="3932" priority="38" operator="lessThan">
      <formula>0</formula>
    </cfRule>
  </conditionalFormatting>
  <conditionalFormatting sqref="F207">
    <cfRule type="cellIs" dxfId="3931" priority="37" operator="lessThan">
      <formula>0</formula>
    </cfRule>
  </conditionalFormatting>
  <conditionalFormatting sqref="F192">
    <cfRule type="cellIs" dxfId="3930" priority="36" operator="lessThan">
      <formula>0</formula>
    </cfRule>
  </conditionalFormatting>
  <conditionalFormatting sqref="H192">
    <cfRule type="cellIs" dxfId="3929" priority="35" operator="lessThan">
      <formula>0</formula>
    </cfRule>
  </conditionalFormatting>
  <conditionalFormatting sqref="L192">
    <cfRule type="cellIs" dxfId="3928" priority="34" operator="lessThan">
      <formula>0</formula>
    </cfRule>
  </conditionalFormatting>
  <conditionalFormatting sqref="L177">
    <cfRule type="cellIs" dxfId="3927" priority="33" operator="lessThan">
      <formula>0</formula>
    </cfRule>
  </conditionalFormatting>
  <conditionalFormatting sqref="H177">
    <cfRule type="cellIs" dxfId="3926" priority="32" operator="lessThan">
      <formula>0</formula>
    </cfRule>
  </conditionalFormatting>
  <conditionalFormatting sqref="F177">
    <cfRule type="cellIs" dxfId="3925" priority="31" operator="lessThan">
      <formula>0</formula>
    </cfRule>
  </conditionalFormatting>
  <conditionalFormatting sqref="F162">
    <cfRule type="cellIs" dxfId="3924" priority="30" operator="lessThan">
      <formula>0</formula>
    </cfRule>
  </conditionalFormatting>
  <conditionalFormatting sqref="H162">
    <cfRule type="cellIs" dxfId="3923" priority="29" operator="lessThan">
      <formula>0</formula>
    </cfRule>
  </conditionalFormatting>
  <conditionalFormatting sqref="L162">
    <cfRule type="cellIs" dxfId="3922" priority="28" operator="lessThan">
      <formula>0</formula>
    </cfRule>
  </conditionalFormatting>
  <conditionalFormatting sqref="L147">
    <cfRule type="cellIs" dxfId="3921" priority="27" operator="lessThan">
      <formula>0</formula>
    </cfRule>
  </conditionalFormatting>
  <conditionalFormatting sqref="H147">
    <cfRule type="cellIs" dxfId="3920" priority="26" operator="lessThan">
      <formula>0</formula>
    </cfRule>
  </conditionalFormatting>
  <conditionalFormatting sqref="F147">
    <cfRule type="cellIs" dxfId="3919" priority="25" operator="lessThan">
      <formula>0</formula>
    </cfRule>
  </conditionalFormatting>
  <conditionalFormatting sqref="F132">
    <cfRule type="cellIs" dxfId="3918" priority="24" operator="lessThan">
      <formula>0</formula>
    </cfRule>
  </conditionalFormatting>
  <conditionalFormatting sqref="H132">
    <cfRule type="cellIs" dxfId="3917" priority="23" operator="lessThan">
      <formula>0</formula>
    </cfRule>
  </conditionalFormatting>
  <conditionalFormatting sqref="L132">
    <cfRule type="cellIs" dxfId="3916" priority="22" operator="lessThan">
      <formula>0</formula>
    </cfRule>
  </conditionalFormatting>
  <conditionalFormatting sqref="L117">
    <cfRule type="cellIs" dxfId="3915" priority="21" operator="lessThan">
      <formula>0</formula>
    </cfRule>
  </conditionalFormatting>
  <conditionalFormatting sqref="H117">
    <cfRule type="cellIs" dxfId="3914" priority="20" operator="lessThan">
      <formula>0</formula>
    </cfRule>
  </conditionalFormatting>
  <conditionalFormatting sqref="F117">
    <cfRule type="cellIs" dxfId="3913" priority="19" operator="lessThan">
      <formula>0</formula>
    </cfRule>
  </conditionalFormatting>
  <conditionalFormatting sqref="F102">
    <cfRule type="cellIs" dxfId="3912" priority="18" operator="lessThan">
      <formula>0</formula>
    </cfRule>
  </conditionalFormatting>
  <conditionalFormatting sqref="H102">
    <cfRule type="cellIs" dxfId="3911" priority="17" operator="lessThan">
      <formula>0</formula>
    </cfRule>
  </conditionalFormatting>
  <conditionalFormatting sqref="L102">
    <cfRule type="cellIs" dxfId="3910" priority="16" operator="lessThan">
      <formula>0</formula>
    </cfRule>
  </conditionalFormatting>
  <conditionalFormatting sqref="L87">
    <cfRule type="cellIs" dxfId="3909" priority="15" operator="lessThan">
      <formula>0</formula>
    </cfRule>
  </conditionalFormatting>
  <conditionalFormatting sqref="H87">
    <cfRule type="cellIs" dxfId="3908" priority="14" operator="lessThan">
      <formula>0</formula>
    </cfRule>
  </conditionalFormatting>
  <conditionalFormatting sqref="F87">
    <cfRule type="cellIs" dxfId="3907" priority="13" operator="lessThan">
      <formula>0</formula>
    </cfRule>
  </conditionalFormatting>
  <conditionalFormatting sqref="F72">
    <cfRule type="cellIs" dxfId="3906" priority="12" operator="lessThan">
      <formula>0</formula>
    </cfRule>
  </conditionalFormatting>
  <conditionalFormatting sqref="H72">
    <cfRule type="cellIs" dxfId="3905" priority="11" operator="lessThan">
      <formula>0</formula>
    </cfRule>
  </conditionalFormatting>
  <conditionalFormatting sqref="L72">
    <cfRule type="cellIs" dxfId="3904" priority="10" operator="lessThan">
      <formula>0</formula>
    </cfRule>
  </conditionalFormatting>
  <conditionalFormatting sqref="L57">
    <cfRule type="cellIs" dxfId="3903" priority="9" operator="lessThan">
      <formula>0</formula>
    </cfRule>
  </conditionalFormatting>
  <conditionalFormatting sqref="H57">
    <cfRule type="cellIs" dxfId="3902" priority="8" operator="lessThan">
      <formula>0</formula>
    </cfRule>
  </conditionalFormatting>
  <conditionalFormatting sqref="F57">
    <cfRule type="cellIs" dxfId="3901" priority="7" operator="lessThan">
      <formula>0</formula>
    </cfRule>
  </conditionalFormatting>
  <conditionalFormatting sqref="F42">
    <cfRule type="cellIs" dxfId="3900" priority="6" operator="lessThan">
      <formula>0</formula>
    </cfRule>
  </conditionalFormatting>
  <conditionalFormatting sqref="H42">
    <cfRule type="cellIs" dxfId="3899" priority="5" operator="lessThan">
      <formula>0</formula>
    </cfRule>
  </conditionalFormatting>
  <conditionalFormatting sqref="L42">
    <cfRule type="cellIs" dxfId="3898" priority="4" operator="lessThan">
      <formula>0</formula>
    </cfRule>
  </conditionalFormatting>
  <conditionalFormatting sqref="L27">
    <cfRule type="cellIs" dxfId="3897" priority="3" operator="lessThan">
      <formula>0</formula>
    </cfRule>
  </conditionalFormatting>
  <conditionalFormatting sqref="H27">
    <cfRule type="cellIs" dxfId="3896" priority="2" operator="lessThan">
      <formula>0</formula>
    </cfRule>
  </conditionalFormatting>
  <conditionalFormatting sqref="F27">
    <cfRule type="cellIs" dxfId="3895" priority="1" operator="lessThan">
      <formula>0</formula>
    </cfRule>
  </conditionalFormatting>
  <dataValidations count="1">
    <dataValidation type="list" allowBlank="1" showInputMessage="1" showErrorMessage="1" sqref="B3:B4" xr:uid="{4728FA9F-F546-4422-924F-11ECDDE0B344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D03F-35BB-4449-94FF-1E8B0E934A11}">
  <sheetPr codeName="Tabelle28">
    <tabColor theme="6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167</v>
      </c>
      <c r="N1" s="73" t="s">
        <v>28</v>
      </c>
    </row>
    <row r="2" spans="1:14" ht="15.75" thickBot="1" x14ac:dyDescent="0.3">
      <c r="M2" s="72">
        <v>289</v>
      </c>
      <c r="N2" s="73" t="s">
        <v>29</v>
      </c>
    </row>
    <row r="3" spans="1:14" s="70" customFormat="1" ht="13.5" customHeight="1" thickBot="1" x14ac:dyDescent="0.25">
      <c r="A3" s="144"/>
      <c r="B3" s="146" t="s">
        <v>118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53.318066215634374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3027435</v>
      </c>
      <c r="D5" s="84">
        <v>788198</v>
      </c>
      <c r="E5" s="84">
        <v>795969</v>
      </c>
      <c r="F5" s="85">
        <v>-2231466</v>
      </c>
      <c r="G5" s="84">
        <v>1458632</v>
      </c>
      <c r="H5" s="85">
        <v>-662663</v>
      </c>
      <c r="I5" s="20">
        <v>-0.73708139068221112</v>
      </c>
      <c r="J5" s="86">
        <v>-0.45430444416412086</v>
      </c>
      <c r="K5" s="87">
        <v>904979</v>
      </c>
      <c r="L5" s="85">
        <v>-109010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2347961</v>
      </c>
      <c r="D6" s="90">
        <v>568897</v>
      </c>
      <c r="E6" s="90">
        <v>568846</v>
      </c>
      <c r="F6" s="91">
        <v>-1779115</v>
      </c>
      <c r="G6" s="90">
        <v>1029462</v>
      </c>
      <c r="H6" s="91">
        <v>-460616</v>
      </c>
      <c r="I6" s="21">
        <v>-0.75772766242710166</v>
      </c>
      <c r="J6" s="92">
        <v>-0.44743370809218797</v>
      </c>
      <c r="K6" s="93">
        <v>662887</v>
      </c>
      <c r="L6" s="91">
        <v>-94041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513969</v>
      </c>
      <c r="D7" s="90">
        <v>156460</v>
      </c>
      <c r="E7" s="90">
        <v>158017</v>
      </c>
      <c r="F7" s="91">
        <v>-355952</v>
      </c>
      <c r="G7" s="90">
        <v>224762</v>
      </c>
      <c r="H7" s="91">
        <v>-66745</v>
      </c>
      <c r="I7" s="21">
        <v>-0.69255538758174129</v>
      </c>
      <c r="J7" s="92">
        <v>-0.29695856061077941</v>
      </c>
      <c r="K7" s="93">
        <v>179059</v>
      </c>
      <c r="L7" s="91">
        <v>-21042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165505</v>
      </c>
      <c r="D8" s="90">
        <v>62841</v>
      </c>
      <c r="E8" s="90">
        <v>69106</v>
      </c>
      <c r="F8" s="91">
        <v>-96399</v>
      </c>
      <c r="G8" s="90">
        <v>204408</v>
      </c>
      <c r="H8" s="91">
        <v>-135302</v>
      </c>
      <c r="I8" s="21">
        <v>-0.58245370230506632</v>
      </c>
      <c r="J8" s="92">
        <v>-0.66192125552815939</v>
      </c>
      <c r="K8" s="93">
        <v>63033</v>
      </c>
      <c r="L8" s="91">
        <v>6073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60955</v>
      </c>
      <c r="D10" s="90">
        <v>60955</v>
      </c>
      <c r="E10" s="90">
        <v>60955</v>
      </c>
      <c r="F10" s="91">
        <v>0</v>
      </c>
      <c r="G10" s="90">
        <v>61122</v>
      </c>
      <c r="H10" s="91">
        <v>-167</v>
      </c>
      <c r="I10" s="96"/>
      <c r="J10" s="97"/>
      <c r="K10" s="93">
        <v>60955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29103</v>
      </c>
      <c r="D11" s="90">
        <v>9705</v>
      </c>
      <c r="E11" s="90">
        <v>9619</v>
      </c>
      <c r="F11" s="91">
        <v>-19484</v>
      </c>
      <c r="G11" s="90">
        <v>14314</v>
      </c>
      <c r="H11" s="91">
        <v>-4695</v>
      </c>
      <c r="I11" s="96"/>
      <c r="J11" s="97"/>
      <c r="K11" s="93">
        <v>10903</v>
      </c>
      <c r="L11" s="91">
        <v>-1284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0.47745057829546389</v>
      </c>
      <c r="D12" s="86">
        <v>0.15921581494545156</v>
      </c>
      <c r="E12" s="86">
        <v>0.15780493806906734</v>
      </c>
      <c r="F12" s="100">
        <v>-0.31964564022639652</v>
      </c>
      <c r="G12" s="86">
        <v>0.23418736297896012</v>
      </c>
      <c r="H12" s="100">
        <v>-7.6382424909892777E-2</v>
      </c>
      <c r="I12" s="20">
        <v>-0.66948424561041819</v>
      </c>
      <c r="J12" s="86">
        <v>-0.32615946453419498</v>
      </c>
      <c r="K12" s="101">
        <v>0.1788696579443852</v>
      </c>
      <c r="L12" s="100">
        <v>-2.1064719875317856E-2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37853</v>
      </c>
      <c r="D14" s="90">
        <v>12970</v>
      </c>
      <c r="E14" s="90">
        <v>12971</v>
      </c>
      <c r="F14" s="91">
        <v>-24882</v>
      </c>
      <c r="G14" s="90">
        <v>18514</v>
      </c>
      <c r="H14" s="91">
        <v>-5543</v>
      </c>
      <c r="I14" s="21">
        <v>-0.65733231183789931</v>
      </c>
      <c r="J14" s="92">
        <v>-0.29939505239278386</v>
      </c>
      <c r="K14" s="93">
        <v>14703</v>
      </c>
      <c r="L14" s="91">
        <v>-1732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1.3006562897295812</v>
      </c>
      <c r="D15" s="105">
        <v>1.3364245234415251</v>
      </c>
      <c r="E15" s="105">
        <v>1.3484769726582806</v>
      </c>
      <c r="F15" s="106">
        <v>4.7820682928699343E-2</v>
      </c>
      <c r="G15" s="105">
        <v>1.2934190303199664</v>
      </c>
      <c r="H15" s="106">
        <v>5.5057942338314181E-2</v>
      </c>
      <c r="I15" s="21"/>
      <c r="J15" s="92"/>
      <c r="K15" s="107">
        <v>1.3485279280931854</v>
      </c>
      <c r="L15" s="106">
        <v>-5.0955434904853547E-5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80.677627735972237</v>
      </c>
      <c r="D17" s="105">
        <v>58.618959299330243</v>
      </c>
      <c r="E17" s="105">
        <v>59.137748206674289</v>
      </c>
      <c r="F17" s="106">
        <v>-21.539879529297949</v>
      </c>
      <c r="G17" s="105">
        <v>71.919938521726976</v>
      </c>
      <c r="H17" s="106">
        <v>-12.782190315052688</v>
      </c>
      <c r="I17" s="20">
        <v>-0.26698702147998121</v>
      </c>
      <c r="J17" s="86">
        <v>-0.17772804840748291</v>
      </c>
      <c r="K17" s="107">
        <v>60.798587544712461</v>
      </c>
      <c r="L17" s="106">
        <v>-1.6608393380381727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38.519580018046099</v>
      </c>
      <c r="D18" s="108">
        <v>9.3330653760971209</v>
      </c>
      <c r="E18" s="108">
        <v>9.3322286932983349</v>
      </c>
      <c r="F18" s="109">
        <v>-29.187351324747766</v>
      </c>
      <c r="G18" s="108">
        <v>16.842740748012172</v>
      </c>
      <c r="H18" s="109">
        <v>-7.5105120547138373</v>
      </c>
      <c r="I18" s="20">
        <v>-0.75772766242710166</v>
      </c>
      <c r="J18" s="86">
        <v>-0.44591982784038575</v>
      </c>
      <c r="K18" s="110">
        <v>10.875022557624478</v>
      </c>
      <c r="L18" s="109">
        <v>-1.5427938643261427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104.02484279971137</v>
      </c>
      <c r="D19" s="113">
        <v>81.2156620298815</v>
      </c>
      <c r="E19" s="113">
        <v>82.749662127040239</v>
      </c>
      <c r="F19" s="106">
        <v>-21.275180672671127</v>
      </c>
      <c r="G19" s="113">
        <v>101.90247310325556</v>
      </c>
      <c r="H19" s="106">
        <v>-19.152810976215321</v>
      </c>
      <c r="I19" s="38">
        <v>-0.20452019056288506</v>
      </c>
      <c r="J19" s="114">
        <v>-0.18795236654176384</v>
      </c>
      <c r="K19" s="115">
        <v>83.002751536274417</v>
      </c>
      <c r="L19" s="106">
        <v>-0.25308940923417822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-83.27</v>
      </c>
      <c r="E20" s="84">
        <v>-83.27</v>
      </c>
      <c r="F20" s="118">
        <v>-83.27</v>
      </c>
      <c r="G20" s="84">
        <v>289919.35999999999</v>
      </c>
      <c r="H20" s="118">
        <v>-290002.63</v>
      </c>
      <c r="I20" s="20">
        <v>0</v>
      </c>
      <c r="J20" s="86">
        <v>-1.0002872177973903</v>
      </c>
      <c r="K20" s="87">
        <v>-83.27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-83.27</v>
      </c>
      <c r="E21" s="90">
        <v>-83.27</v>
      </c>
      <c r="F21" s="91">
        <v>-83.27</v>
      </c>
      <c r="G21" s="90">
        <v>220998.85</v>
      </c>
      <c r="H21" s="91">
        <v>-221082.12</v>
      </c>
      <c r="I21" s="21">
        <v>0</v>
      </c>
      <c r="J21" s="92">
        <v>-1.0003767892909849</v>
      </c>
      <c r="K21" s="93">
        <v>-83.27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52555.83</v>
      </c>
      <c r="H22" s="91">
        <v>-52555.83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16364.68</v>
      </c>
      <c r="H23" s="91">
        <v>-16364.68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5177</v>
      </c>
      <c r="D25" s="90">
        <v>5177</v>
      </c>
      <c r="E25" s="90">
        <v>5177</v>
      </c>
      <c r="F25" s="91">
        <v>0</v>
      </c>
      <c r="G25" s="90">
        <v>5177</v>
      </c>
      <c r="H25" s="91">
        <v>0</v>
      </c>
      <c r="I25" s="96"/>
      <c r="J25" s="97"/>
      <c r="K25" s="93">
        <v>5177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2986</v>
      </c>
      <c r="H26" s="91">
        <v>-2986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0.57678192003090589</v>
      </c>
      <c r="H27" s="100">
        <v>-0.57678192003090589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3548</v>
      </c>
      <c r="H29" s="91">
        <v>-3548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1.1882116543871399</v>
      </c>
      <c r="H30" s="106">
        <v>-1.1882116543871399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74.0116711319491</v>
      </c>
      <c r="H32" s="106">
        <v>-74.0116711319491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-1.6084604983581222E-2</v>
      </c>
      <c r="E33" s="108">
        <v>-1.6084604983581222E-2</v>
      </c>
      <c r="F33" s="109">
        <v>-1.6084604983581222E-2</v>
      </c>
      <c r="G33" s="108">
        <v>42.68859378018157</v>
      </c>
      <c r="H33" s="109">
        <v>-42.704678385165153</v>
      </c>
      <c r="I33" s="20">
        <v>0</v>
      </c>
      <c r="J33" s="86">
        <v>-1.0003767892909849</v>
      </c>
      <c r="K33" s="110">
        <v>-1.6084604983581222E-2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97.092886805090416</v>
      </c>
      <c r="H34" s="119">
        <v>-97.092886805090416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1.8949997411254701E-3</v>
      </c>
      <c r="D35" s="84">
        <v>24.37</v>
      </c>
      <c r="E35" s="84">
        <v>24.37</v>
      </c>
      <c r="F35" s="118">
        <v>24.368105000258875</v>
      </c>
      <c r="G35" s="84">
        <v>340849.51999999996</v>
      </c>
      <c r="H35" s="118">
        <v>-340825.14999999997</v>
      </c>
      <c r="I35" s="20">
        <v>12859.160068162477</v>
      </c>
      <c r="J35" s="86">
        <v>-0.99992850217304108</v>
      </c>
      <c r="K35" s="87">
        <v>24.37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256511.85</v>
      </c>
      <c r="H36" s="91">
        <v>-256511.85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61285.32</v>
      </c>
      <c r="H37" s="91">
        <v>-61285.32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1.8949997411254701E-3</v>
      </c>
      <c r="D38" s="90">
        <v>24.37</v>
      </c>
      <c r="E38" s="90">
        <v>24.37</v>
      </c>
      <c r="F38" s="91">
        <v>24.368105000258875</v>
      </c>
      <c r="G38" s="90">
        <v>23052.35</v>
      </c>
      <c r="H38" s="91">
        <v>-23027.98</v>
      </c>
      <c r="I38" s="21">
        <v>12859.160068162477</v>
      </c>
      <c r="J38" s="92">
        <v>-0.99894284096849129</v>
      </c>
      <c r="K38" s="93">
        <v>24.37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4676</v>
      </c>
      <c r="D40" s="90">
        <v>4676</v>
      </c>
      <c r="E40" s="90">
        <v>4676</v>
      </c>
      <c r="F40" s="91">
        <v>0</v>
      </c>
      <c r="G40" s="90">
        <v>4843</v>
      </c>
      <c r="H40" s="91">
        <v>-167</v>
      </c>
      <c r="I40" s="96"/>
      <c r="J40" s="97"/>
      <c r="K40" s="93">
        <v>4676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3270</v>
      </c>
      <c r="H41" s="91">
        <v>-3270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0.67520132149494116</v>
      </c>
      <c r="H42" s="100">
        <v>-0.67520132149494116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4107</v>
      </c>
      <c r="H44" s="91">
        <v>-4107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1.2559633027522936</v>
      </c>
      <c r="H45" s="106">
        <v>-1.2559633027522936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78.443990825688076</v>
      </c>
      <c r="H47" s="106">
        <v>-78.443990825688076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52.96548626884163</v>
      </c>
      <c r="H48" s="109">
        <v>-52.96548626884163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104.23532721712537</v>
      </c>
      <c r="H49" s="119">
        <v>-104.23532721712537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170785.65999999997</v>
      </c>
      <c r="H50" s="118">
        <v>-170785.65999999997</v>
      </c>
      <c r="I50" s="20">
        <v>0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78387.209999999992</v>
      </c>
      <c r="H51" s="91">
        <v>-78387.209999999992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14715.18</v>
      </c>
      <c r="H52" s="91">
        <v>-14715.18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77683.26999999999</v>
      </c>
      <c r="H53" s="91">
        <v>-77683.26999999999</v>
      </c>
      <c r="I53" s="21">
        <v>0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5177</v>
      </c>
      <c r="D55" s="90">
        <v>5177</v>
      </c>
      <c r="E55" s="90">
        <v>5177</v>
      </c>
      <c r="F55" s="91">
        <v>0</v>
      </c>
      <c r="G55" s="90">
        <v>5177</v>
      </c>
      <c r="H55" s="91">
        <v>0</v>
      </c>
      <c r="I55" s="96"/>
      <c r="J55" s="97"/>
      <c r="K55" s="93">
        <v>5177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916</v>
      </c>
      <c r="H56" s="91">
        <v>-916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0.17693644968128261</v>
      </c>
      <c r="H57" s="100">
        <v>-0.17693644968128261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1083</v>
      </c>
      <c r="H59" s="91">
        <v>-1083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1.1823144104803494</v>
      </c>
      <c r="H60" s="106">
        <v>-1.1823144104803494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85.57555676855894</v>
      </c>
      <c r="H62" s="106">
        <v>-85.57555676855894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15.141435194127872</v>
      </c>
      <c r="H63" s="109">
        <v>-15.141435194127872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186.44722707423577</v>
      </c>
      <c r="H64" s="119">
        <v>-186.44722707423577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250527.79170850714</v>
      </c>
      <c r="D65" s="84">
        <v>244.99</v>
      </c>
      <c r="E65" s="84">
        <v>244.99</v>
      </c>
      <c r="F65" s="118">
        <v>-250282.80170850712</v>
      </c>
      <c r="G65" s="84">
        <v>10925.970000000001</v>
      </c>
      <c r="H65" s="118">
        <v>-10680.980000000001</v>
      </c>
      <c r="I65" s="20">
        <v>-0.99902210450054563</v>
      </c>
      <c r="J65" s="86">
        <v>-0.97757727689166274</v>
      </c>
      <c r="K65" s="87">
        <v>244.99</v>
      </c>
      <c r="L65" s="118">
        <v>1.6930901125533637E-15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200611.03854701191</v>
      </c>
      <c r="D66" s="90">
        <v>-11.4</v>
      </c>
      <c r="E66" s="90">
        <v>-11.4</v>
      </c>
      <c r="F66" s="91">
        <v>-200622.4385470119</v>
      </c>
      <c r="G66" s="90">
        <v>-103.06</v>
      </c>
      <c r="H66" s="91">
        <v>91.66</v>
      </c>
      <c r="I66" s="21">
        <v>-1.0000568263844432</v>
      </c>
      <c r="J66" s="92">
        <v>-0.88938482437415101</v>
      </c>
      <c r="K66" s="93">
        <v>-11.4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35972.371817697102</v>
      </c>
      <c r="D67" s="90">
        <v>256.22000000000003</v>
      </c>
      <c r="E67" s="90">
        <v>256.22000000000003</v>
      </c>
      <c r="F67" s="91">
        <v>-35716.1518176971</v>
      </c>
      <c r="G67" s="90">
        <v>85.679999999999993</v>
      </c>
      <c r="H67" s="91">
        <v>170.54000000000002</v>
      </c>
      <c r="I67" s="21">
        <v>-0.99287731147396985</v>
      </c>
      <c r="J67" s="92">
        <v>1.990429505135388</v>
      </c>
      <c r="K67" s="93">
        <v>256.22000000000003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13944.381343798121</v>
      </c>
      <c r="D68" s="90">
        <v>0.17000000000000171</v>
      </c>
      <c r="E68" s="90">
        <v>0.17000000000000171</v>
      </c>
      <c r="F68" s="91">
        <v>-13944.211343798121</v>
      </c>
      <c r="G68" s="90">
        <v>10943.35</v>
      </c>
      <c r="H68" s="91">
        <v>-10943.18</v>
      </c>
      <c r="I68" s="21">
        <v>-0.99998780870977289</v>
      </c>
      <c r="J68" s="92">
        <v>-0.99998446545162134</v>
      </c>
      <c r="K68" s="93">
        <v>0.17</v>
      </c>
      <c r="L68" s="91">
        <v>1.6930901125533637E-15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5010</v>
      </c>
      <c r="D70" s="90">
        <v>5010</v>
      </c>
      <c r="E70" s="90">
        <v>5010</v>
      </c>
      <c r="F70" s="91">
        <v>0</v>
      </c>
      <c r="G70" s="90">
        <v>5010</v>
      </c>
      <c r="H70" s="91">
        <v>0</v>
      </c>
      <c r="I70" s="96"/>
      <c r="J70" s="97"/>
      <c r="K70" s="93">
        <v>5010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2494</v>
      </c>
      <c r="D71" s="90">
        <v>0</v>
      </c>
      <c r="E71" s="90">
        <v>0</v>
      </c>
      <c r="F71" s="91">
        <v>-2494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0.49780439121756487</v>
      </c>
      <c r="D72" s="86">
        <v>0</v>
      </c>
      <c r="E72" s="86">
        <v>0</v>
      </c>
      <c r="F72" s="100">
        <v>-0.49780439121756487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3110.8599999999997</v>
      </c>
      <c r="D74" s="90">
        <v>0</v>
      </c>
      <c r="E74" s="90">
        <v>0</v>
      </c>
      <c r="F74" s="91">
        <v>-3110.8599999999997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1.247337610264635</v>
      </c>
      <c r="D75" s="105">
        <v>0</v>
      </c>
      <c r="E75" s="105">
        <v>0</v>
      </c>
      <c r="F75" s="106">
        <v>-1.247337610264635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80.437465335610227</v>
      </c>
      <c r="D77" s="105">
        <v>0</v>
      </c>
      <c r="E77" s="105">
        <v>0</v>
      </c>
      <c r="F77" s="106">
        <v>-80.437465335610227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40.042123462477427</v>
      </c>
      <c r="D78" s="108">
        <v>-2.2754491017964074E-3</v>
      </c>
      <c r="E78" s="108">
        <v>-2.2754491017964074E-3</v>
      </c>
      <c r="F78" s="109">
        <v>-40.044398911579222</v>
      </c>
      <c r="G78" s="108">
        <v>-2.0570858283433135E-2</v>
      </c>
      <c r="H78" s="109">
        <v>1.8295409181636729E-2</v>
      </c>
      <c r="I78" s="20">
        <v>-1.0000568263844432</v>
      </c>
      <c r="J78" s="86">
        <v>-0.88938482437415101</v>
      </c>
      <c r="K78" s="110">
        <v>-2.2754491017964074E-3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100.45220196812636</v>
      </c>
      <c r="D79" s="113">
        <v>0</v>
      </c>
      <c r="E79" s="113">
        <v>0</v>
      </c>
      <c r="F79" s="119">
        <v>-100.45220196812636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283229.14107134542</v>
      </c>
      <c r="D80" s="84">
        <v>8311.01</v>
      </c>
      <c r="E80" s="84">
        <v>8311.01</v>
      </c>
      <c r="F80" s="118">
        <v>-274918.13107134536</v>
      </c>
      <c r="G80" s="84">
        <v>49814.92</v>
      </c>
      <c r="H80" s="118">
        <v>-41503.909999999996</v>
      </c>
      <c r="I80" s="20">
        <v>-0.97065623272886858</v>
      </c>
      <c r="J80" s="86">
        <v>-0.83316223332286787</v>
      </c>
      <c r="K80" s="87">
        <v>8311.01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223628.55583152306</v>
      </c>
      <c r="D81" s="90">
        <v>5481.95</v>
      </c>
      <c r="E81" s="90">
        <v>5481.95</v>
      </c>
      <c r="F81" s="91">
        <v>-218146.60583152305</v>
      </c>
      <c r="G81" s="90">
        <v>34302.629999999997</v>
      </c>
      <c r="H81" s="91">
        <v>-28820.679999999997</v>
      </c>
      <c r="I81" s="21">
        <v>-0.97548635960369046</v>
      </c>
      <c r="J81" s="92">
        <v>-0.8401886385970988</v>
      </c>
      <c r="K81" s="93">
        <v>5481.95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44507.362516962989</v>
      </c>
      <c r="D82" s="90">
        <v>2180.59</v>
      </c>
      <c r="E82" s="90">
        <v>2180.59</v>
      </c>
      <c r="F82" s="91">
        <v>-42326.772516962985</v>
      </c>
      <c r="G82" s="90">
        <v>5499.6500000000015</v>
      </c>
      <c r="H82" s="91">
        <v>-3319.0600000000013</v>
      </c>
      <c r="I82" s="21">
        <v>-0.95100608356271576</v>
      </c>
      <c r="J82" s="92">
        <v>-0.6035038593365033</v>
      </c>
      <c r="K82" s="93">
        <v>2180.59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15093.22272285934</v>
      </c>
      <c r="D83" s="90">
        <v>648.47</v>
      </c>
      <c r="E83" s="90">
        <v>648.47</v>
      </c>
      <c r="F83" s="91">
        <v>-14444.752722859341</v>
      </c>
      <c r="G83" s="90">
        <v>10012.64</v>
      </c>
      <c r="H83" s="91">
        <v>-9364.17</v>
      </c>
      <c r="I83" s="21">
        <v>-0.95703568337212275</v>
      </c>
      <c r="J83" s="92">
        <v>-0.93523486313299986</v>
      </c>
      <c r="K83" s="93">
        <v>648.47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5177</v>
      </c>
      <c r="D85" s="90">
        <v>5177</v>
      </c>
      <c r="E85" s="90">
        <v>5177</v>
      </c>
      <c r="F85" s="91">
        <v>0</v>
      </c>
      <c r="G85" s="90">
        <v>5177</v>
      </c>
      <c r="H85" s="91">
        <v>0</v>
      </c>
      <c r="I85" s="96"/>
      <c r="J85" s="97"/>
      <c r="K85" s="93">
        <v>5177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2664</v>
      </c>
      <c r="D86" s="90">
        <v>86</v>
      </c>
      <c r="E86" s="90">
        <v>86</v>
      </c>
      <c r="F86" s="91">
        <v>-2578</v>
      </c>
      <c r="G86" s="90">
        <v>526</v>
      </c>
      <c r="H86" s="91">
        <v>-440</v>
      </c>
      <c r="I86" s="96"/>
      <c r="J86" s="97"/>
      <c r="K86" s="93">
        <v>86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0.51458373575429783</v>
      </c>
      <c r="D87" s="86">
        <v>1.6611937415491596E-2</v>
      </c>
      <c r="E87" s="86">
        <v>1.6611937415491596E-2</v>
      </c>
      <c r="F87" s="100">
        <v>-0.49797179833880623</v>
      </c>
      <c r="G87" s="86">
        <v>0.10160324512265791</v>
      </c>
      <c r="H87" s="100">
        <v>-8.4991307707166314E-2</v>
      </c>
      <c r="I87" s="20">
        <v>-0.96771771771771775</v>
      </c>
      <c r="J87" s="86">
        <v>-0.83650190114068446</v>
      </c>
      <c r="K87" s="101">
        <v>1.6611937415491596E-2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3369.0499999999997</v>
      </c>
      <c r="D89" s="90">
        <v>102</v>
      </c>
      <c r="E89" s="90">
        <v>102</v>
      </c>
      <c r="F89" s="91">
        <v>-3267.0499999999997</v>
      </c>
      <c r="G89" s="90">
        <v>684</v>
      </c>
      <c r="H89" s="91">
        <v>-582</v>
      </c>
      <c r="I89" s="21"/>
      <c r="J89" s="92"/>
      <c r="K89" s="93">
        <v>102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1.2646584084084083</v>
      </c>
      <c r="D90" s="105">
        <v>1.1860465116279071</v>
      </c>
      <c r="E90" s="105">
        <v>1.1860465116279071</v>
      </c>
      <c r="F90" s="106">
        <v>-7.8611896780501178E-2</v>
      </c>
      <c r="G90" s="105">
        <v>1.3003802281368821</v>
      </c>
      <c r="H90" s="106">
        <v>-0.11433371650897506</v>
      </c>
      <c r="I90" s="21"/>
      <c r="J90" s="92"/>
      <c r="K90" s="107">
        <v>1.1860465116279071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83.944653089911057</v>
      </c>
      <c r="D92" s="105">
        <v>63.743604651162791</v>
      </c>
      <c r="E92" s="105">
        <v>63.743604651162791</v>
      </c>
      <c r="F92" s="106">
        <v>-20.201048438748266</v>
      </c>
      <c r="G92" s="105">
        <v>65.214125475285172</v>
      </c>
      <c r="H92" s="106">
        <v>-1.4705208241223815</v>
      </c>
      <c r="I92" s="21">
        <v>-0.24064723237478169</v>
      </c>
      <c r="J92" s="92">
        <v>-2.2549115140395148E-2</v>
      </c>
      <c r="K92" s="107">
        <v>63.743604651162791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43.196553183604998</v>
      </c>
      <c r="D93" s="108">
        <v>1.0589047711029553</v>
      </c>
      <c r="E93" s="108">
        <v>1.0589047711029553</v>
      </c>
      <c r="F93" s="109">
        <v>-42.137648412502045</v>
      </c>
      <c r="G93" s="108">
        <v>6.6259667761251686</v>
      </c>
      <c r="H93" s="109">
        <v>-5.5670620050222137</v>
      </c>
      <c r="I93" s="20">
        <v>-0.97548635960369046</v>
      </c>
      <c r="J93" s="86">
        <v>-0.8401886385970988</v>
      </c>
      <c r="K93" s="110">
        <v>1.0589047711029553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106.31724514690144</v>
      </c>
      <c r="D94" s="113">
        <v>96.639651162790699</v>
      </c>
      <c r="E94" s="113">
        <v>96.639651162790699</v>
      </c>
      <c r="F94" s="119">
        <v>-9.677593984110743</v>
      </c>
      <c r="G94" s="113">
        <v>94.705171102661595</v>
      </c>
      <c r="H94" s="119">
        <v>1.9344800601291041</v>
      </c>
      <c r="I94" s="25">
        <v>-9.1025627787278962E-2</v>
      </c>
      <c r="J94" s="120">
        <v>2.0426340374086971E-2</v>
      </c>
      <c r="K94" s="115">
        <v>96.639651162790699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289670.4796562299</v>
      </c>
      <c r="D95" s="84">
        <v>63583.69</v>
      </c>
      <c r="E95" s="84">
        <v>63583.69</v>
      </c>
      <c r="F95" s="118">
        <v>-226086.7896562299</v>
      </c>
      <c r="G95" s="84">
        <v>76409.649999999994</v>
      </c>
      <c r="H95" s="118">
        <v>-12825.959999999992</v>
      </c>
      <c r="I95" s="20">
        <v>-0.78049647973981073</v>
      </c>
      <c r="J95" s="86">
        <v>-0.16785785565043154</v>
      </c>
      <c r="K95" s="87">
        <v>63583.69000000001</v>
      </c>
      <c r="L95" s="118">
        <v>-7.2759576141834259E-12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231340.50273931969</v>
      </c>
      <c r="D96" s="90">
        <v>44883.48</v>
      </c>
      <c r="E96" s="90">
        <v>44883.48</v>
      </c>
      <c r="F96" s="91">
        <v>-186457.02273931968</v>
      </c>
      <c r="G96" s="90">
        <v>51409.49</v>
      </c>
      <c r="H96" s="91">
        <v>-6526.0099999999948</v>
      </c>
      <c r="I96" s="21">
        <v>-0.80598520592576117</v>
      </c>
      <c r="J96" s="92">
        <v>-0.12694173779977191</v>
      </c>
      <c r="K96" s="93">
        <v>44883.48000000001</v>
      </c>
      <c r="L96" s="91">
        <v>-7.2759576141834259E-12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44205.986964777003</v>
      </c>
      <c r="D97" s="90">
        <v>13645.4</v>
      </c>
      <c r="E97" s="90">
        <v>13645.4</v>
      </c>
      <c r="F97" s="91">
        <v>-30560.586964777001</v>
      </c>
      <c r="G97" s="90">
        <v>8685.869999999999</v>
      </c>
      <c r="H97" s="91">
        <v>4959.5300000000007</v>
      </c>
      <c r="I97" s="21">
        <v>-0.6913223538958071</v>
      </c>
      <c r="J97" s="92">
        <v>0.57098828326926387</v>
      </c>
      <c r="K97" s="93">
        <v>13645.4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14123.98995213321</v>
      </c>
      <c r="D98" s="90">
        <v>5054.8099999999995</v>
      </c>
      <c r="E98" s="90">
        <v>5054.8099999999995</v>
      </c>
      <c r="F98" s="91">
        <v>-9069.1799521332105</v>
      </c>
      <c r="G98" s="90">
        <v>16314.29</v>
      </c>
      <c r="H98" s="91">
        <v>-11259.480000000001</v>
      </c>
      <c r="I98" s="21">
        <v>-0.64211175332671844</v>
      </c>
      <c r="J98" s="92">
        <v>-0.69016058927480151</v>
      </c>
      <c r="K98" s="93">
        <v>5054.8099999999995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5010</v>
      </c>
      <c r="D100" s="90">
        <v>5010</v>
      </c>
      <c r="E100" s="90">
        <v>5010</v>
      </c>
      <c r="F100" s="91">
        <v>0</v>
      </c>
      <c r="G100" s="90">
        <v>5010</v>
      </c>
      <c r="H100" s="91">
        <v>0</v>
      </c>
      <c r="I100" s="96"/>
      <c r="J100" s="97"/>
      <c r="K100" s="93">
        <v>5010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2420</v>
      </c>
      <c r="D101" s="90">
        <v>711</v>
      </c>
      <c r="E101" s="90">
        <v>711</v>
      </c>
      <c r="F101" s="91">
        <v>-1709</v>
      </c>
      <c r="G101" s="90">
        <v>729</v>
      </c>
      <c r="H101" s="91">
        <v>-18</v>
      </c>
      <c r="I101" s="96"/>
      <c r="J101" s="97"/>
      <c r="K101" s="93">
        <v>711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0.48303393213572854</v>
      </c>
      <c r="D102" s="86">
        <v>0.14191616766467066</v>
      </c>
      <c r="E102" s="86">
        <v>0.14191616766467066</v>
      </c>
      <c r="F102" s="100">
        <v>-0.3411177644710579</v>
      </c>
      <c r="G102" s="86">
        <v>0.14550898203592813</v>
      </c>
      <c r="H102" s="100">
        <v>-3.5928143712574689E-3</v>
      </c>
      <c r="I102" s="20">
        <v>-0.70619834710743801</v>
      </c>
      <c r="J102" s="86">
        <v>-2.4691358024691246E-2</v>
      </c>
      <c r="K102" s="101">
        <v>0.14191616766467066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3002.02</v>
      </c>
      <c r="D104" s="90">
        <v>925</v>
      </c>
      <c r="E104" s="90">
        <v>925</v>
      </c>
      <c r="F104" s="91">
        <v>-2077.02</v>
      </c>
      <c r="G104" s="90">
        <v>963</v>
      </c>
      <c r="H104" s="91">
        <v>-38</v>
      </c>
      <c r="I104" s="21"/>
      <c r="J104" s="92"/>
      <c r="K104" s="93">
        <v>925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1.240504132231405</v>
      </c>
      <c r="D105" s="105">
        <v>1.30098452883263</v>
      </c>
      <c r="E105" s="105">
        <v>1.30098452883263</v>
      </c>
      <c r="F105" s="106">
        <v>6.0480396601225062E-2</v>
      </c>
      <c r="G105" s="105">
        <v>1.3209876543209877</v>
      </c>
      <c r="H105" s="106">
        <v>-2.0003125488357698E-2</v>
      </c>
      <c r="I105" s="21"/>
      <c r="J105" s="92"/>
      <c r="K105" s="107">
        <v>1.30098452883263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95.595249065834579</v>
      </c>
      <c r="D107" s="105">
        <v>63.127257383966253</v>
      </c>
      <c r="E107" s="105">
        <v>63.127257383966253</v>
      </c>
      <c r="F107" s="106">
        <v>-32.467991681868327</v>
      </c>
      <c r="G107" s="105">
        <v>70.520562414266109</v>
      </c>
      <c r="H107" s="106">
        <v>-7.3933050302998566</v>
      </c>
      <c r="I107" s="21">
        <v>-0.33964022270090277</v>
      </c>
      <c r="J107" s="92">
        <v>-0.1048389969845761</v>
      </c>
      <c r="K107" s="107">
        <v>63.12725738396626</v>
      </c>
      <c r="L107" s="106">
        <v>-7.1054273576010019E-15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46.175749049764413</v>
      </c>
      <c r="D108" s="108">
        <v>8.9587784431137738</v>
      </c>
      <c r="E108" s="108">
        <v>8.9587784431137738</v>
      </c>
      <c r="F108" s="109">
        <v>-37.216970606650641</v>
      </c>
      <c r="G108" s="108">
        <v>10.261375249500997</v>
      </c>
      <c r="H108" s="109">
        <v>-1.3025968063872231</v>
      </c>
      <c r="I108" s="20">
        <v>-0.80598520592576106</v>
      </c>
      <c r="J108" s="86">
        <v>-0.1269417377997718</v>
      </c>
      <c r="K108" s="110">
        <v>8.9587784431137738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119.69854531249169</v>
      </c>
      <c r="D109" s="113">
        <v>89.428537271448661</v>
      </c>
      <c r="E109" s="113">
        <v>89.428537271448661</v>
      </c>
      <c r="F109" s="119">
        <v>-30.270008041043027</v>
      </c>
      <c r="G109" s="113">
        <v>104.81433470507544</v>
      </c>
      <c r="H109" s="119">
        <v>-15.385797433626777</v>
      </c>
      <c r="I109" s="25">
        <v>-0.25288534594984813</v>
      </c>
      <c r="J109" s="120">
        <v>-0.14679096592006269</v>
      </c>
      <c r="K109" s="115">
        <v>89.428537271448675</v>
      </c>
      <c r="L109" s="119">
        <v>-1.4210854715202004E-14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335146.52845650649</v>
      </c>
      <c r="D110" s="123">
        <v>78448.429999999993</v>
      </c>
      <c r="E110" s="123">
        <v>78448.429999999993</v>
      </c>
      <c r="F110" s="118">
        <v>-256698.09845650647</v>
      </c>
      <c r="G110" s="123">
        <v>83579.899999999994</v>
      </c>
      <c r="H110" s="118">
        <v>-5131.4700000000012</v>
      </c>
      <c r="I110" s="59">
        <v>-0.76592796481798975</v>
      </c>
      <c r="J110" s="124">
        <v>-6.1395981569731473E-2</v>
      </c>
      <c r="K110" s="125">
        <v>78448.430000000008</v>
      </c>
      <c r="L110" s="118">
        <v>-5.4569682106375694E-12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258536.8</v>
      </c>
      <c r="D111" s="90">
        <v>53241.749999999993</v>
      </c>
      <c r="E111" s="90">
        <v>53241.749999999993</v>
      </c>
      <c r="F111" s="91">
        <v>-205295.05</v>
      </c>
      <c r="G111" s="90">
        <v>67579.649999999994</v>
      </c>
      <c r="H111" s="91">
        <v>-14337.900000000001</v>
      </c>
      <c r="I111" s="21">
        <v>-0.79406510021010557</v>
      </c>
      <c r="J111" s="92">
        <v>-0.21216298101573483</v>
      </c>
      <c r="K111" s="93">
        <v>53241.75</v>
      </c>
      <c r="L111" s="91">
        <v>-7.2759576141834259E-12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57709.006926069997</v>
      </c>
      <c r="D112" s="90">
        <v>15764.41</v>
      </c>
      <c r="E112" s="90">
        <v>15764.41</v>
      </c>
      <c r="F112" s="91">
        <v>-41944.596926069993</v>
      </c>
      <c r="G112" s="90">
        <v>15528.47</v>
      </c>
      <c r="H112" s="91">
        <v>235.94000000000051</v>
      </c>
      <c r="I112" s="21">
        <v>-0.72682929685143405</v>
      </c>
      <c r="J112" s="92">
        <v>1.5194027486288064E-2</v>
      </c>
      <c r="K112" s="93">
        <v>15764.41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18900.721530436502</v>
      </c>
      <c r="D113" s="90">
        <v>9442.2700000000041</v>
      </c>
      <c r="E113" s="90">
        <v>9442.2700000000041</v>
      </c>
      <c r="F113" s="91">
        <v>-9458.4515304364977</v>
      </c>
      <c r="G113" s="90">
        <v>471.78</v>
      </c>
      <c r="H113" s="91">
        <v>8970.4900000000034</v>
      </c>
      <c r="I113" s="21">
        <v>-0.50042806647382321</v>
      </c>
      <c r="J113" s="92">
        <v>19.014137945652646</v>
      </c>
      <c r="K113" s="93">
        <v>9442.2700000000023</v>
      </c>
      <c r="L113" s="91">
        <v>1.8189894035458565E-12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5177</v>
      </c>
      <c r="D115" s="90">
        <v>5177</v>
      </c>
      <c r="E115" s="90">
        <v>5177</v>
      </c>
      <c r="F115" s="91">
        <v>0</v>
      </c>
      <c r="G115" s="90">
        <v>5177</v>
      </c>
      <c r="H115" s="91">
        <v>0</v>
      </c>
      <c r="I115" s="96"/>
      <c r="J115" s="97"/>
      <c r="K115" s="93">
        <v>5177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3793</v>
      </c>
      <c r="D116" s="90">
        <v>958</v>
      </c>
      <c r="E116" s="90">
        <v>958</v>
      </c>
      <c r="F116" s="91">
        <v>-2835</v>
      </c>
      <c r="G116" s="90">
        <v>1093</v>
      </c>
      <c r="H116" s="91">
        <v>-135</v>
      </c>
      <c r="I116" s="96"/>
      <c r="J116" s="97"/>
      <c r="K116" s="93">
        <v>958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0.73266370484836774</v>
      </c>
      <c r="D117" s="86">
        <v>0.18504925632605757</v>
      </c>
      <c r="E117" s="86">
        <v>0.18504925632605757</v>
      </c>
      <c r="F117" s="100">
        <v>-0.54761444852231023</v>
      </c>
      <c r="G117" s="86">
        <v>0.21112613482711995</v>
      </c>
      <c r="H117" s="100">
        <v>-2.6076878501062384E-2</v>
      </c>
      <c r="I117" s="20">
        <v>-0.74742947534932769</v>
      </c>
      <c r="J117" s="86">
        <v>-0.12351326623970715</v>
      </c>
      <c r="K117" s="101">
        <v>0.18504925632605757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5395.34</v>
      </c>
      <c r="D119" s="90">
        <v>1317</v>
      </c>
      <c r="E119" s="90">
        <v>1317</v>
      </c>
      <c r="F119" s="91">
        <v>-4078.34</v>
      </c>
      <c r="G119" s="90">
        <v>1724</v>
      </c>
      <c r="H119" s="91">
        <v>-407</v>
      </c>
      <c r="I119" s="21"/>
      <c r="J119" s="92"/>
      <c r="K119" s="93">
        <v>1317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1.4224466121803323</v>
      </c>
      <c r="D120" s="105">
        <v>1.3747390396659707</v>
      </c>
      <c r="E120" s="105">
        <v>1.3747390396659707</v>
      </c>
      <c r="F120" s="106">
        <v>-4.770757251436164E-2</v>
      </c>
      <c r="G120" s="105">
        <v>1.5773101555352242</v>
      </c>
      <c r="H120" s="106">
        <v>-0.20257111586925358</v>
      </c>
      <c r="I120" s="21"/>
      <c r="J120" s="92"/>
      <c r="K120" s="107">
        <v>1.3747390396659707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68.16156076983917</v>
      </c>
      <c r="D122" s="105">
        <v>55.575939457202495</v>
      </c>
      <c r="E122" s="105">
        <v>55.575939457202495</v>
      </c>
      <c r="F122" s="106">
        <v>-12.585621312636675</v>
      </c>
      <c r="G122" s="105">
        <v>61.829505946935036</v>
      </c>
      <c r="H122" s="106">
        <v>-6.2535664897325418</v>
      </c>
      <c r="I122" s="21">
        <v>-0.18464397191746362</v>
      </c>
      <c r="J122" s="92">
        <v>-0.10114210673298352</v>
      </c>
      <c r="K122" s="107">
        <v>55.575939457202509</v>
      </c>
      <c r="L122" s="106">
        <v>-1.4210854715202004E-14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49.939501641877534</v>
      </c>
      <c r="D123" s="108">
        <v>10.284286266177322</v>
      </c>
      <c r="E123" s="108">
        <v>10.284286266177322</v>
      </c>
      <c r="F123" s="109">
        <v>-39.655215375700209</v>
      </c>
      <c r="G123" s="108">
        <v>13.053824608846821</v>
      </c>
      <c r="H123" s="109">
        <v>-2.7695383426694988</v>
      </c>
      <c r="I123" s="20">
        <v>-0.79406510021010557</v>
      </c>
      <c r="J123" s="86">
        <v>-0.21216298101573472</v>
      </c>
      <c r="K123" s="110">
        <v>10.284286266177324</v>
      </c>
      <c r="L123" s="109">
        <v>-1.7763568394002505E-15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88.359221844583843</v>
      </c>
      <c r="D124" s="113">
        <v>81.887713987473902</v>
      </c>
      <c r="E124" s="113">
        <v>81.887713987473902</v>
      </c>
      <c r="F124" s="119">
        <v>-6.4715078571099411</v>
      </c>
      <c r="G124" s="113">
        <v>76.468344007319303</v>
      </c>
      <c r="H124" s="119">
        <v>5.4193699801545989</v>
      </c>
      <c r="I124" s="25">
        <v>-7.3240887844086666E-2</v>
      </c>
      <c r="J124" s="120">
        <v>7.0870764242467077E-2</v>
      </c>
      <c r="K124" s="115">
        <v>81.887713987473916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302754.71252548392</v>
      </c>
      <c r="D125" s="84">
        <v>115957.73999999998</v>
      </c>
      <c r="E125" s="84">
        <v>115957.73999999998</v>
      </c>
      <c r="F125" s="118">
        <v>-186796.9725254839</v>
      </c>
      <c r="G125" s="84">
        <v>95676.199999999983</v>
      </c>
      <c r="H125" s="118">
        <v>20281.539999999994</v>
      </c>
      <c r="I125" s="20">
        <v>-0.61699113109514547</v>
      </c>
      <c r="J125" s="86">
        <v>0.21198103603613028</v>
      </c>
      <c r="K125" s="87">
        <v>115957.73999999998</v>
      </c>
      <c r="L125" s="118">
        <v>7.2759576141834259E-12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235584.7</v>
      </c>
      <c r="D126" s="90">
        <v>86201.87</v>
      </c>
      <c r="E126" s="90">
        <v>86201.87</v>
      </c>
      <c r="F126" s="91">
        <v>-149382.83000000002</v>
      </c>
      <c r="G126" s="90">
        <v>75453.989999999991</v>
      </c>
      <c r="H126" s="91">
        <v>10747.880000000005</v>
      </c>
      <c r="I126" s="21">
        <v>-0.63409393733973385</v>
      </c>
      <c r="J126" s="92">
        <v>0.1424428317177131</v>
      </c>
      <c r="K126" s="93">
        <v>86201.869999999981</v>
      </c>
      <c r="L126" s="91">
        <v>1.4551915228366852E-11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50969.8952251023</v>
      </c>
      <c r="D127" s="90">
        <v>22083.759999999987</v>
      </c>
      <c r="E127" s="90">
        <v>22083.759999999987</v>
      </c>
      <c r="F127" s="91">
        <v>-28886.135225102313</v>
      </c>
      <c r="G127" s="90">
        <v>12879.23</v>
      </c>
      <c r="H127" s="91">
        <v>9204.5299999999879</v>
      </c>
      <c r="I127" s="21">
        <v>-0.56672934283129739</v>
      </c>
      <c r="J127" s="92">
        <v>0.71468014780386624</v>
      </c>
      <c r="K127" s="93">
        <v>22083.759999999998</v>
      </c>
      <c r="L127" s="91">
        <v>-1.0913936421275139E-11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16200.117300381571</v>
      </c>
      <c r="D128" s="90">
        <v>7672.1100000000033</v>
      </c>
      <c r="E128" s="90">
        <v>7672.1100000000033</v>
      </c>
      <c r="F128" s="91">
        <v>-8528.0073003815669</v>
      </c>
      <c r="G128" s="90">
        <v>7342.98</v>
      </c>
      <c r="H128" s="91">
        <v>329.13000000000375</v>
      </c>
      <c r="I128" s="21">
        <v>-0.5264163920702416</v>
      </c>
      <c r="J128" s="92">
        <v>4.482240180417274E-2</v>
      </c>
      <c r="K128" s="93">
        <v>7672.11</v>
      </c>
      <c r="L128" s="91">
        <v>3.637978807091713E-12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5177</v>
      </c>
      <c r="D130" s="90">
        <v>5177</v>
      </c>
      <c r="E130" s="90">
        <v>5177</v>
      </c>
      <c r="F130" s="91">
        <v>0</v>
      </c>
      <c r="G130" s="90">
        <v>5177</v>
      </c>
      <c r="H130" s="91">
        <v>0</v>
      </c>
      <c r="I130" s="96"/>
      <c r="J130" s="97"/>
      <c r="K130" s="93">
        <v>5177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3298</v>
      </c>
      <c r="D131" s="90">
        <v>1599</v>
      </c>
      <c r="E131" s="90">
        <v>1599</v>
      </c>
      <c r="F131" s="91">
        <v>-1699</v>
      </c>
      <c r="G131" s="90">
        <v>1201</v>
      </c>
      <c r="H131" s="91">
        <v>398</v>
      </c>
      <c r="I131" s="96"/>
      <c r="J131" s="97"/>
      <c r="K131" s="93">
        <v>1599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0.63704848367780564</v>
      </c>
      <c r="D132" s="86">
        <v>0.30886613869036122</v>
      </c>
      <c r="E132" s="86">
        <v>0.30886613869036122</v>
      </c>
      <c r="F132" s="100">
        <v>-0.32818234498744442</v>
      </c>
      <c r="G132" s="86">
        <v>0.23198763762796987</v>
      </c>
      <c r="H132" s="100">
        <v>7.6878501062391358E-2</v>
      </c>
      <c r="I132" s="20">
        <v>-0.51516070345664033</v>
      </c>
      <c r="J132" s="86">
        <v>0.33139050791007496</v>
      </c>
      <c r="K132" s="101">
        <v>0.30886613869036122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4378.0200000000004</v>
      </c>
      <c r="D134" s="90">
        <v>2214</v>
      </c>
      <c r="E134" s="90">
        <v>2214</v>
      </c>
      <c r="F134" s="91">
        <v>-2164.0200000000004</v>
      </c>
      <c r="G134" s="90">
        <v>1795</v>
      </c>
      <c r="H134" s="91">
        <v>419</v>
      </c>
      <c r="I134" s="21"/>
      <c r="J134" s="92"/>
      <c r="K134" s="93">
        <v>2214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1.3274772589448152</v>
      </c>
      <c r="D135" s="105">
        <v>1.3846153846153846</v>
      </c>
      <c r="E135" s="105">
        <v>1.3846153846153846</v>
      </c>
      <c r="F135" s="106">
        <v>5.7138125670569417E-2</v>
      </c>
      <c r="G135" s="105">
        <v>1.4945878434637803</v>
      </c>
      <c r="H135" s="106">
        <v>-0.10997245884839568</v>
      </c>
      <c r="I135" s="21"/>
      <c r="J135" s="92"/>
      <c r="K135" s="107">
        <v>1.3846153846153846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71.432595512431774</v>
      </c>
      <c r="D137" s="105">
        <v>53.909862414008749</v>
      </c>
      <c r="E137" s="105">
        <v>53.909862414008749</v>
      </c>
      <c r="F137" s="106">
        <v>-17.522733098423025</v>
      </c>
      <c r="G137" s="105">
        <v>62.825970024979178</v>
      </c>
      <c r="H137" s="106">
        <v>-8.9161076109704283</v>
      </c>
      <c r="I137" s="21">
        <v>-0.24530444361878823</v>
      </c>
      <c r="J137" s="92">
        <v>-0.14191754790933497</v>
      </c>
      <c r="K137" s="107">
        <v>53.909862414008742</v>
      </c>
      <c r="L137" s="106">
        <v>7.1054273576010019E-15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45.506026656364689</v>
      </c>
      <c r="D138" s="108">
        <v>16.650931041143519</v>
      </c>
      <c r="E138" s="108">
        <v>16.650931041143519</v>
      </c>
      <c r="F138" s="109">
        <v>-28.85509561522117</v>
      </c>
      <c r="G138" s="108">
        <v>14.574848367780566</v>
      </c>
      <c r="H138" s="109">
        <v>2.0760826733629525</v>
      </c>
      <c r="I138" s="20">
        <v>-0.63409393733973385</v>
      </c>
      <c r="J138" s="86">
        <v>0.1424428317177131</v>
      </c>
      <c r="K138" s="110">
        <v>16.650931041143515</v>
      </c>
      <c r="L138" s="109">
        <v>3.5527136788005009E-15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91.799488333985423</v>
      </c>
      <c r="D139" s="113">
        <v>72.518911819887421</v>
      </c>
      <c r="E139" s="113">
        <v>72.518911819887421</v>
      </c>
      <c r="F139" s="119">
        <v>-19.280576514098001</v>
      </c>
      <c r="G139" s="113">
        <v>79.663780183180663</v>
      </c>
      <c r="H139" s="119">
        <v>-7.1448683632932415</v>
      </c>
      <c r="I139" s="25">
        <v>-0.21002923724314559</v>
      </c>
      <c r="J139" s="120">
        <v>-8.9687789693938313E-2</v>
      </c>
      <c r="K139" s="115">
        <v>72.518911819887421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455155.85823893338</v>
      </c>
      <c r="D140" s="84">
        <v>163502.89999999997</v>
      </c>
      <c r="E140" s="84">
        <v>163502.89999999997</v>
      </c>
      <c r="F140" s="118">
        <v>-291652.95823893341</v>
      </c>
      <c r="G140" s="84">
        <v>168312.27</v>
      </c>
      <c r="H140" s="118">
        <v>-4809.3700000000244</v>
      </c>
      <c r="I140" s="20">
        <v>-0.64077601762038761</v>
      </c>
      <c r="J140" s="86">
        <v>-2.8574090290624854E-2</v>
      </c>
      <c r="K140" s="87">
        <v>163502.9</v>
      </c>
      <c r="L140" s="118">
        <v>-1.2732925824820995E-11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361643</v>
      </c>
      <c r="D141" s="90">
        <v>112605.48</v>
      </c>
      <c r="E141" s="90">
        <v>112605.48</v>
      </c>
      <c r="F141" s="91">
        <v>-249037.52000000002</v>
      </c>
      <c r="G141" s="90">
        <v>122901.02</v>
      </c>
      <c r="H141" s="91">
        <v>-10295.540000000008</v>
      </c>
      <c r="I141" s="21">
        <v>-0.68862806690576073</v>
      </c>
      <c r="J141" s="92">
        <v>-8.3770989044680055E-2</v>
      </c>
      <c r="K141" s="93">
        <v>112605.48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69893.261205324801</v>
      </c>
      <c r="D142" s="90">
        <v>37672.549999999988</v>
      </c>
      <c r="E142" s="90">
        <v>37672.549999999988</v>
      </c>
      <c r="F142" s="91">
        <v>-32220.711205324813</v>
      </c>
      <c r="G142" s="90">
        <v>28057.69</v>
      </c>
      <c r="H142" s="91">
        <v>9614.8599999999897</v>
      </c>
      <c r="I142" s="21">
        <v>-0.46099882377315782</v>
      </c>
      <c r="J142" s="92">
        <v>0.34268181022742739</v>
      </c>
      <c r="K142" s="93">
        <v>37672.550000000003</v>
      </c>
      <c r="L142" s="91">
        <v>-1.4551915228366852E-11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23619.597033608581</v>
      </c>
      <c r="D143" s="90">
        <v>13224.870000000006</v>
      </c>
      <c r="E143" s="90">
        <v>13224.870000000006</v>
      </c>
      <c r="F143" s="91">
        <v>-10394.727033608575</v>
      </c>
      <c r="G143" s="90">
        <v>17353.55999999999</v>
      </c>
      <c r="H143" s="91">
        <v>-4128.6899999999841</v>
      </c>
      <c r="I143" s="21">
        <v>-0.4400890929179615</v>
      </c>
      <c r="J143" s="92">
        <v>-0.23791602414720592</v>
      </c>
      <c r="K143" s="93">
        <v>13224.870000000004</v>
      </c>
      <c r="L143" s="91">
        <v>1.8189894035458565E-12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5010</v>
      </c>
      <c r="D145" s="90">
        <v>5010</v>
      </c>
      <c r="E145" s="90">
        <v>5010</v>
      </c>
      <c r="F145" s="91">
        <v>0</v>
      </c>
      <c r="G145" s="90">
        <v>5010</v>
      </c>
      <c r="H145" s="91">
        <v>0</v>
      </c>
      <c r="I145" s="96"/>
      <c r="J145" s="97"/>
      <c r="K145" s="93">
        <v>5010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3940</v>
      </c>
      <c r="D146" s="90">
        <v>1878</v>
      </c>
      <c r="E146" s="90">
        <v>1878</v>
      </c>
      <c r="F146" s="91">
        <v>-2062</v>
      </c>
      <c r="G146" s="90">
        <v>1843</v>
      </c>
      <c r="H146" s="91">
        <v>35</v>
      </c>
      <c r="I146" s="96"/>
      <c r="J146" s="97"/>
      <c r="K146" s="93">
        <v>1878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0.78642714570858285</v>
      </c>
      <c r="D147" s="86">
        <v>0.37485029940119763</v>
      </c>
      <c r="E147" s="86">
        <v>0.37485029940119763</v>
      </c>
      <c r="F147" s="100">
        <v>-0.41157684630738522</v>
      </c>
      <c r="G147" s="86">
        <v>0.36786427145708583</v>
      </c>
      <c r="H147" s="100">
        <v>6.9860279441117945E-3</v>
      </c>
      <c r="I147" s="20">
        <v>-0.52335025380710665</v>
      </c>
      <c r="J147" s="86">
        <v>1.8990775908844348E-2</v>
      </c>
      <c r="K147" s="101">
        <v>0.37485029940119763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5104.9599999999991</v>
      </c>
      <c r="D149" s="90">
        <v>2584</v>
      </c>
      <c r="E149" s="90">
        <v>2584</v>
      </c>
      <c r="F149" s="91">
        <v>-2520.9599999999991</v>
      </c>
      <c r="G149" s="90">
        <v>2402</v>
      </c>
      <c r="H149" s="91">
        <v>182</v>
      </c>
      <c r="I149" s="21"/>
      <c r="J149" s="92"/>
      <c r="K149" s="93">
        <v>2584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1.2956751269035531</v>
      </c>
      <c r="D150" s="105">
        <v>1.3759318423855165</v>
      </c>
      <c r="E150" s="105">
        <v>1.3759318423855165</v>
      </c>
      <c r="F150" s="106">
        <v>8.0256715481963337E-2</v>
      </c>
      <c r="G150" s="105">
        <v>1.303309820944113</v>
      </c>
      <c r="H150" s="106">
        <v>7.2622021441403506E-2</v>
      </c>
      <c r="I150" s="21"/>
      <c r="J150" s="92"/>
      <c r="K150" s="107">
        <v>1.3759318423855165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91.787563451776649</v>
      </c>
      <c r="D152" s="105">
        <v>59.960319488817888</v>
      </c>
      <c r="E152" s="105">
        <v>59.960319488817888</v>
      </c>
      <c r="F152" s="106">
        <v>-31.827243962958761</v>
      </c>
      <c r="G152" s="105">
        <v>66.685306565382533</v>
      </c>
      <c r="H152" s="106">
        <v>-6.7249870765646449</v>
      </c>
      <c r="I152" s="21">
        <v>-0.34674897955734663</v>
      </c>
      <c r="J152" s="92">
        <v>-0.10084660958964087</v>
      </c>
      <c r="K152" s="107">
        <v>59.960319488817888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72.184231536926148</v>
      </c>
      <c r="D153" s="108">
        <v>22.476143712574849</v>
      </c>
      <c r="E153" s="108">
        <v>22.476143712574849</v>
      </c>
      <c r="F153" s="109">
        <v>-49.708087824351296</v>
      </c>
      <c r="G153" s="108">
        <v>24.531141716566868</v>
      </c>
      <c r="H153" s="109">
        <v>-2.0549980039920186</v>
      </c>
      <c r="I153" s="20">
        <v>-0.68862806690576073</v>
      </c>
      <c r="J153" s="86">
        <v>-8.3770989044680166E-2</v>
      </c>
      <c r="K153" s="110">
        <v>22.476143712574849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115.52179143120136</v>
      </c>
      <c r="D154" s="113">
        <v>87.062247071352488</v>
      </c>
      <c r="E154" s="113">
        <v>87.062247071352488</v>
      </c>
      <c r="F154" s="119">
        <v>-28.459544359848877</v>
      </c>
      <c r="G154" s="113">
        <v>91.32516006511122</v>
      </c>
      <c r="H154" s="119">
        <v>-4.2629129937587322</v>
      </c>
      <c r="I154" s="25">
        <v>-0.24635650129090902</v>
      </c>
      <c r="J154" s="120">
        <v>-4.6678407031747304E-2</v>
      </c>
      <c r="K154" s="115">
        <v>87.062247071352502</v>
      </c>
      <c r="L154" s="119">
        <v>-1.4210854715202004E-14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405551.59539121058</v>
      </c>
      <c r="D155" s="84">
        <v>154863.51999999999</v>
      </c>
      <c r="E155" s="84">
        <v>154863.51999999999</v>
      </c>
      <c r="F155" s="118">
        <v>-250688.07539121056</v>
      </c>
      <c r="G155" s="84">
        <v>135429.01</v>
      </c>
      <c r="H155" s="118">
        <v>19434.50999999998</v>
      </c>
      <c r="I155" s="20">
        <v>-0.61814101643315511</v>
      </c>
      <c r="J155" s="86">
        <v>0.14350330110217868</v>
      </c>
      <c r="K155" s="87">
        <v>154863.51999999999</v>
      </c>
      <c r="L155" s="118">
        <v>1.8189894035458565E-12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317302.69</v>
      </c>
      <c r="D156" s="90">
        <v>117161.87</v>
      </c>
      <c r="E156" s="90">
        <v>117161.87</v>
      </c>
      <c r="F156" s="91">
        <v>-200140.82</v>
      </c>
      <c r="G156" s="90">
        <v>98543.670000000013</v>
      </c>
      <c r="H156" s="91">
        <v>18618.199999999983</v>
      </c>
      <c r="I156" s="21">
        <v>-0.63075677045158363</v>
      </c>
      <c r="J156" s="92">
        <v>0.18893349517021218</v>
      </c>
      <c r="K156" s="93">
        <v>117161.87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64861.208876772303</v>
      </c>
      <c r="D157" s="90">
        <v>26071.669999999991</v>
      </c>
      <c r="E157" s="90">
        <v>26071.669999999991</v>
      </c>
      <c r="F157" s="91">
        <v>-38789.538876772313</v>
      </c>
      <c r="G157" s="90">
        <v>23975.15</v>
      </c>
      <c r="H157" s="91">
        <v>2096.5199999999895</v>
      </c>
      <c r="I157" s="21">
        <v>-0.59803909838417124</v>
      </c>
      <c r="J157" s="92">
        <v>8.7445542572204493E-2</v>
      </c>
      <c r="K157" s="93">
        <v>26071.669999999987</v>
      </c>
      <c r="L157" s="91">
        <v>3.637978807091713E-12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23387.696514438241</v>
      </c>
      <c r="D158" s="90">
        <v>11629.980000000003</v>
      </c>
      <c r="E158" s="90">
        <v>11629.980000000003</v>
      </c>
      <c r="F158" s="91">
        <v>-11757.716514438238</v>
      </c>
      <c r="G158" s="90">
        <v>12910.19</v>
      </c>
      <c r="H158" s="91">
        <v>-1280.2099999999973</v>
      </c>
      <c r="I158" s="21">
        <v>-0.50273084855448202</v>
      </c>
      <c r="J158" s="92">
        <v>-9.916275438239075E-2</v>
      </c>
      <c r="K158" s="93">
        <v>11629.980000000005</v>
      </c>
      <c r="L158" s="91">
        <v>-1.8189894035458565E-12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5177</v>
      </c>
      <c r="D160" s="90">
        <v>5177</v>
      </c>
      <c r="E160" s="90">
        <v>5177</v>
      </c>
      <c r="F160" s="91">
        <v>0</v>
      </c>
      <c r="G160" s="90">
        <v>5177</v>
      </c>
      <c r="H160" s="91">
        <v>0</v>
      </c>
      <c r="I160" s="96"/>
      <c r="J160" s="97"/>
      <c r="K160" s="93">
        <v>5177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3769</v>
      </c>
      <c r="D161" s="90">
        <v>1967</v>
      </c>
      <c r="E161" s="90">
        <v>1967</v>
      </c>
      <c r="F161" s="91">
        <v>-1802</v>
      </c>
      <c r="G161" s="90">
        <v>1474</v>
      </c>
      <c r="H161" s="91">
        <v>493</v>
      </c>
      <c r="I161" s="96"/>
      <c r="J161" s="97"/>
      <c r="K161" s="93">
        <v>1967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0.72802781533706784</v>
      </c>
      <c r="D162" s="86">
        <v>0.3799497778636276</v>
      </c>
      <c r="E162" s="86">
        <v>0.3799497778636276</v>
      </c>
      <c r="F162" s="100">
        <v>-0.34807803747344024</v>
      </c>
      <c r="G162" s="86">
        <v>0.28472088081900715</v>
      </c>
      <c r="H162" s="100">
        <v>9.5228897044620453E-2</v>
      </c>
      <c r="I162" s="20">
        <v>-0.47811090474927032</v>
      </c>
      <c r="J162" s="86">
        <v>0.33446404341926739</v>
      </c>
      <c r="K162" s="101">
        <v>0.3799497778636276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4772.45</v>
      </c>
      <c r="D164" s="90">
        <v>2657</v>
      </c>
      <c r="E164" s="90">
        <v>2657</v>
      </c>
      <c r="F164" s="91">
        <v>-2115.4499999999998</v>
      </c>
      <c r="G164" s="90">
        <v>1932</v>
      </c>
      <c r="H164" s="91">
        <v>725</v>
      </c>
      <c r="I164" s="21"/>
      <c r="J164" s="92"/>
      <c r="K164" s="93">
        <v>2657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1.2662377288405413</v>
      </c>
      <c r="D165" s="105">
        <v>1.3507880020335536</v>
      </c>
      <c r="E165" s="105">
        <v>1.3507880020335536</v>
      </c>
      <c r="F165" s="106">
        <v>8.4550273193012337E-2</v>
      </c>
      <c r="G165" s="105">
        <v>1.310719131614654</v>
      </c>
      <c r="H165" s="106">
        <v>4.0068870418899616E-2</v>
      </c>
      <c r="I165" s="21"/>
      <c r="J165" s="92"/>
      <c r="K165" s="107">
        <v>1.3507880020335536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84.187500663305912</v>
      </c>
      <c r="D167" s="105">
        <v>59.563736654804266</v>
      </c>
      <c r="E167" s="105">
        <v>59.563736654804266</v>
      </c>
      <c r="F167" s="106">
        <v>-24.623764008501645</v>
      </c>
      <c r="G167" s="105">
        <v>66.854592944369074</v>
      </c>
      <c r="H167" s="106">
        <v>-7.2908562895648075</v>
      </c>
      <c r="I167" s="21">
        <v>-0.29248717225827081</v>
      </c>
      <c r="J167" s="92">
        <v>-0.10905542863198137</v>
      </c>
      <c r="K167" s="107">
        <v>59.563736654804266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61.290842186594553</v>
      </c>
      <c r="D168" s="108">
        <v>22.631228510720494</v>
      </c>
      <c r="E168" s="108">
        <v>22.631228510720494</v>
      </c>
      <c r="F168" s="109">
        <v>-38.659613675874056</v>
      </c>
      <c r="G168" s="108">
        <v>19.034898589916942</v>
      </c>
      <c r="H168" s="109">
        <v>3.5963299208035515</v>
      </c>
      <c r="I168" s="20">
        <v>-0.63075677045158363</v>
      </c>
      <c r="J168" s="86">
        <v>0.18893349517021218</v>
      </c>
      <c r="K168" s="110">
        <v>22.631228510720494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107.60190909822515</v>
      </c>
      <c r="D169" s="113">
        <v>78.730818505338078</v>
      </c>
      <c r="E169" s="113">
        <v>78.730818505338078</v>
      </c>
      <c r="F169" s="119">
        <v>-28.871090592887072</v>
      </c>
      <c r="G169" s="113">
        <v>91.878568521031212</v>
      </c>
      <c r="H169" s="119">
        <v>-13.147750015693134</v>
      </c>
      <c r="I169" s="25">
        <v>-0.26831392523465258</v>
      </c>
      <c r="J169" s="120">
        <v>-0.14309920395291731</v>
      </c>
      <c r="K169" s="115">
        <v>78.730818505338078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403136.63878775609</v>
      </c>
      <c r="D170" s="84">
        <v>144914.23030342182</v>
      </c>
      <c r="E170" s="84">
        <v>150545.65600000002</v>
      </c>
      <c r="F170" s="118">
        <v>-252590.9827877561</v>
      </c>
      <c r="G170" s="84">
        <v>37552.880000000005</v>
      </c>
      <c r="H170" s="118">
        <v>112992.77600000001</v>
      </c>
      <c r="I170" s="20">
        <v>-0.62656419309171385</v>
      </c>
      <c r="J170" s="86">
        <v>3.0088977463246493</v>
      </c>
      <c r="K170" s="87">
        <v>176850.21428935681</v>
      </c>
      <c r="L170" s="118">
        <v>-26304.558289356799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308584.8</v>
      </c>
      <c r="D171" s="90">
        <v>101789.14825461648</v>
      </c>
      <c r="E171" s="90">
        <v>104361.19499999999</v>
      </c>
      <c r="F171" s="91">
        <v>-204223.60499999998</v>
      </c>
      <c r="G171" s="90">
        <v>23479.040000000001</v>
      </c>
      <c r="H171" s="91">
        <v>80882.154999999999</v>
      </c>
      <c r="I171" s="21">
        <v>-0.66180707863770349</v>
      </c>
      <c r="J171" s="92">
        <v>3.4448663573979168</v>
      </c>
      <c r="K171" s="93">
        <v>139623.704</v>
      </c>
      <c r="L171" s="91">
        <v>-35262.509000000005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68650.667332114695</v>
      </c>
      <c r="D172" s="90">
        <v>29418.83054719523</v>
      </c>
      <c r="E172" s="90">
        <v>32050.760999999999</v>
      </c>
      <c r="F172" s="91">
        <v>-36599.906332114697</v>
      </c>
      <c r="G172" s="90">
        <v>1491.82</v>
      </c>
      <c r="H172" s="91">
        <v>30558.940999999999</v>
      </c>
      <c r="I172" s="21">
        <v>-0.53313256453944624</v>
      </c>
      <c r="J172" s="92">
        <v>20.484335241517073</v>
      </c>
      <c r="K172" s="93">
        <v>27545.839</v>
      </c>
      <c r="L172" s="91">
        <v>4504.9219999999987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25901.171455641401</v>
      </c>
      <c r="D173" s="90">
        <v>13706.251501610126</v>
      </c>
      <c r="E173" s="90">
        <v>14133.7</v>
      </c>
      <c r="F173" s="91">
        <v>-11767.4714556414</v>
      </c>
      <c r="G173" s="90">
        <v>12582.02</v>
      </c>
      <c r="H173" s="91">
        <v>1551.6800000000003</v>
      </c>
      <c r="I173" s="21">
        <v>-0.45432197828559551</v>
      </c>
      <c r="J173" s="92">
        <v>0.12332518943699022</v>
      </c>
      <c r="K173" s="93">
        <v>9680.6712893567947</v>
      </c>
      <c r="L173" s="91">
        <v>4453.0287106432061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5010</v>
      </c>
      <c r="D175" s="90">
        <v>5010</v>
      </c>
      <c r="E175" s="90">
        <v>5010</v>
      </c>
      <c r="F175" s="91">
        <v>0</v>
      </c>
      <c r="G175" s="90">
        <v>5010</v>
      </c>
      <c r="H175" s="91">
        <v>0</v>
      </c>
      <c r="I175" s="96"/>
      <c r="J175" s="97"/>
      <c r="K175" s="93">
        <v>5010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3768</v>
      </c>
      <c r="D176" s="90">
        <v>1604</v>
      </c>
      <c r="E176" s="90">
        <v>1659</v>
      </c>
      <c r="F176" s="91">
        <v>-2109</v>
      </c>
      <c r="G176" s="90">
        <v>276</v>
      </c>
      <c r="H176" s="91">
        <v>1383</v>
      </c>
      <c r="I176" s="96"/>
      <c r="J176" s="97"/>
      <c r="K176" s="93">
        <v>2029</v>
      </c>
      <c r="L176" s="91">
        <v>-370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0.75209580838323353</v>
      </c>
      <c r="D177" s="86">
        <v>0.32015968063872258</v>
      </c>
      <c r="E177" s="86">
        <v>0.33113772455089818</v>
      </c>
      <c r="F177" s="100">
        <v>-0.42095808383233535</v>
      </c>
      <c r="G177" s="86">
        <v>5.5089820359281436E-2</v>
      </c>
      <c r="H177" s="100">
        <v>0.27604790419161673</v>
      </c>
      <c r="I177" s="20">
        <v>-0.5597133757961783</v>
      </c>
      <c r="J177" s="86">
        <v>5.0108695652173907</v>
      </c>
      <c r="K177" s="101">
        <v>0.40499001996007983</v>
      </c>
      <c r="L177" s="100">
        <v>-7.3852295409181645E-2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4674.24</v>
      </c>
      <c r="D179" s="90">
        <v>1971</v>
      </c>
      <c r="E179" s="90">
        <v>2079.3799999999997</v>
      </c>
      <c r="F179" s="91">
        <v>-2594.86</v>
      </c>
      <c r="G179" s="90">
        <v>276</v>
      </c>
      <c r="H179" s="91">
        <v>1803.3799999999997</v>
      </c>
      <c r="I179" s="21"/>
      <c r="J179" s="92"/>
      <c r="K179" s="93">
        <v>2499.4299999999998</v>
      </c>
      <c r="L179" s="91">
        <v>-420.05000000000018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1.2405095541401274</v>
      </c>
      <c r="D180" s="105">
        <v>1.2288029925187032</v>
      </c>
      <c r="E180" s="105">
        <v>1.2533936106088002</v>
      </c>
      <c r="F180" s="106">
        <v>1.2884056468672744E-2</v>
      </c>
      <c r="G180" s="105">
        <v>1</v>
      </c>
      <c r="H180" s="106">
        <v>0.25339361060880017</v>
      </c>
      <c r="I180" s="21"/>
      <c r="J180" s="92"/>
      <c r="K180" s="107">
        <v>1.2318531296205026</v>
      </c>
      <c r="L180" s="106">
        <v>2.1540480988297528E-2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81.896178343949046</v>
      </c>
      <c r="D182" s="105">
        <v>63.459568737292066</v>
      </c>
      <c r="E182" s="105">
        <v>62.906084990958405</v>
      </c>
      <c r="F182" s="106">
        <v>-18.990093352990641</v>
      </c>
      <c r="G182" s="105">
        <v>85.068985507246381</v>
      </c>
      <c r="H182" s="106">
        <v>-22.162900516287976</v>
      </c>
      <c r="I182" s="21">
        <v>-0.23188009180642966</v>
      </c>
      <c r="J182" s="92">
        <v>-0.26052856260287816</v>
      </c>
      <c r="K182" s="107">
        <v>68.814048299654999</v>
      </c>
      <c r="L182" s="106">
        <v>-5.9079633086965941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61.59377245508982</v>
      </c>
      <c r="D183" s="108">
        <v>20.317195260402489</v>
      </c>
      <c r="E183" s="108">
        <v>20.830577844311374</v>
      </c>
      <c r="F183" s="109">
        <v>-40.763194610778442</v>
      </c>
      <c r="G183" s="108">
        <v>4.6864351297405191</v>
      </c>
      <c r="H183" s="109">
        <v>16.144142714570854</v>
      </c>
      <c r="I183" s="20">
        <v>-0.66180707863770349</v>
      </c>
      <c r="J183" s="86">
        <v>3.4448663573979168</v>
      </c>
      <c r="K183" s="110">
        <v>27.869002794411177</v>
      </c>
      <c r="L183" s="109">
        <v>-7.0384249500998024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106.98955381840661</v>
      </c>
      <c r="D184" s="113">
        <v>90.345530114352755</v>
      </c>
      <c r="E184" s="113">
        <v>90.744819770946364</v>
      </c>
      <c r="F184" s="119">
        <v>-16.244734047460241</v>
      </c>
      <c r="G184" s="113">
        <v>136.06115942028987</v>
      </c>
      <c r="H184" s="119">
        <v>-45.316339649343504</v>
      </c>
      <c r="I184" s="25">
        <v>-0.15183476767304249</v>
      </c>
      <c r="J184" s="120">
        <v>-0.33305860278143262</v>
      </c>
      <c r="K184" s="115">
        <v>87.161268747834796</v>
      </c>
      <c r="L184" s="119">
        <v>3.5835510231115677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302262.53126964689</v>
      </c>
      <c r="D185" s="84">
        <v>58430.638493154271</v>
      </c>
      <c r="E185" s="84">
        <v>60570.111900000004</v>
      </c>
      <c r="F185" s="118">
        <v>-241692.41936964687</v>
      </c>
      <c r="G185" s="84">
        <v>-623.72</v>
      </c>
      <c r="H185" s="118">
        <v>61193.831900000005</v>
      </c>
      <c r="I185" s="20">
        <v>-0.7996109155654304</v>
      </c>
      <c r="J185" s="86">
        <v>-98.111062495991789</v>
      </c>
      <c r="K185" s="87">
        <v>143275.76949999999</v>
      </c>
      <c r="L185" s="118">
        <v>-82705.657599999977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210729.1127</v>
      </c>
      <c r="D186" s="90">
        <v>47626.016644414776</v>
      </c>
      <c r="E186" s="90">
        <v>45003.56</v>
      </c>
      <c r="F186" s="91">
        <v>-165725.5527</v>
      </c>
      <c r="G186" s="90">
        <v>-2.09</v>
      </c>
      <c r="H186" s="91">
        <v>45005.649999999994</v>
      </c>
      <c r="I186" s="21">
        <v>-0.78643881035996976</v>
      </c>
      <c r="J186" s="92">
        <v>-21533.803827751195</v>
      </c>
      <c r="K186" s="93">
        <v>103781.99999999999</v>
      </c>
      <c r="L186" s="91">
        <v>-58778.439999999988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77199.322086740896</v>
      </c>
      <c r="D187" s="90">
        <v>9366.8067226890762</v>
      </c>
      <c r="E187" s="90">
        <v>8291.3919000000005</v>
      </c>
      <c r="F187" s="91">
        <v>-68907.930186740894</v>
      </c>
      <c r="G187" s="90">
        <v>1.9</v>
      </c>
      <c r="H187" s="91">
        <v>8289.4919000000009</v>
      </c>
      <c r="I187" s="21">
        <v>-0.89259760738981853</v>
      </c>
      <c r="J187" s="92">
        <v>4362.8904736842114</v>
      </c>
      <c r="K187" s="93">
        <v>33838.269500000002</v>
      </c>
      <c r="L187" s="91">
        <v>-25546.8776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14334.096482905981</v>
      </c>
      <c r="D188" s="90">
        <v>1437.8151260504201</v>
      </c>
      <c r="E188" s="90">
        <v>7275.16</v>
      </c>
      <c r="F188" s="91">
        <v>-7058.9364829059814</v>
      </c>
      <c r="G188" s="90">
        <v>-623.53</v>
      </c>
      <c r="H188" s="91">
        <v>7898.69</v>
      </c>
      <c r="I188" s="21">
        <v>-0.49245772074466376</v>
      </c>
      <c r="J188" s="92">
        <v>-12.667698426699598</v>
      </c>
      <c r="K188" s="93">
        <v>5655.5</v>
      </c>
      <c r="L188" s="91">
        <v>1619.6599999999999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5177</v>
      </c>
      <c r="D190" s="90">
        <v>5177</v>
      </c>
      <c r="E190" s="90">
        <v>5177</v>
      </c>
      <c r="F190" s="91">
        <v>0</v>
      </c>
      <c r="G190" s="90">
        <v>5177</v>
      </c>
      <c r="H190" s="91">
        <v>0</v>
      </c>
      <c r="I190" s="96"/>
      <c r="J190" s="97"/>
      <c r="K190" s="93">
        <v>5177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2957</v>
      </c>
      <c r="D191" s="90">
        <v>902</v>
      </c>
      <c r="E191" s="90">
        <v>761</v>
      </c>
      <c r="F191" s="91">
        <v>-2196</v>
      </c>
      <c r="G191" s="90">
        <v>0</v>
      </c>
      <c r="H191" s="91">
        <v>761</v>
      </c>
      <c r="I191" s="96"/>
      <c r="J191" s="97"/>
      <c r="K191" s="93">
        <v>1675</v>
      </c>
      <c r="L191" s="91">
        <v>-914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0.57118022020475179</v>
      </c>
      <c r="D192" s="86">
        <v>0.17423218079969094</v>
      </c>
      <c r="E192" s="86">
        <v>0.14699632992080355</v>
      </c>
      <c r="F192" s="100">
        <v>-0.42418389028394821</v>
      </c>
      <c r="G192" s="86">
        <v>0</v>
      </c>
      <c r="H192" s="100">
        <v>0.14699632992080355</v>
      </c>
      <c r="I192" s="20">
        <v>-0.74264457220155555</v>
      </c>
      <c r="J192" s="86">
        <v>0</v>
      </c>
      <c r="K192" s="101">
        <v>0.32354645547614447</v>
      </c>
      <c r="L192" s="100">
        <v>-0.17655012555534091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4046.1</v>
      </c>
      <c r="D194" s="90">
        <v>1200</v>
      </c>
      <c r="E194" s="90">
        <v>1092.4100000000001</v>
      </c>
      <c r="F194" s="91">
        <v>-2953.6899999999996</v>
      </c>
      <c r="G194" s="90">
        <v>0</v>
      </c>
      <c r="H194" s="91">
        <v>1092.4100000000001</v>
      </c>
      <c r="I194" s="21"/>
      <c r="J194" s="92"/>
      <c r="K194" s="93">
        <v>2404.5499999999997</v>
      </c>
      <c r="L194" s="91">
        <v>-1312.1399999999996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1.3683124788637131</v>
      </c>
      <c r="D195" s="105">
        <v>1.3303769401330376</v>
      </c>
      <c r="E195" s="105">
        <v>1.4354927726675428</v>
      </c>
      <c r="F195" s="106">
        <v>6.7180293803829727E-2</v>
      </c>
      <c r="G195" s="105">
        <v>0</v>
      </c>
      <c r="H195" s="106">
        <v>1.4354927726675428</v>
      </c>
      <c r="I195" s="21"/>
      <c r="J195" s="92"/>
      <c r="K195" s="107">
        <v>1.43555223880597</v>
      </c>
      <c r="L195" s="106">
        <v>-5.9466138427222148E-5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71.264495333107874</v>
      </c>
      <c r="D197" s="105">
        <v>52.800461911768046</v>
      </c>
      <c r="E197" s="105">
        <v>59.137398160315371</v>
      </c>
      <c r="F197" s="106">
        <v>-12.127097172792503</v>
      </c>
      <c r="G197" s="105">
        <v>0</v>
      </c>
      <c r="H197" s="106">
        <v>59.137398160315371</v>
      </c>
      <c r="I197" s="21">
        <v>-0.17017025260766183</v>
      </c>
      <c r="J197" s="92">
        <v>0</v>
      </c>
      <c r="K197" s="107">
        <v>61.959402985074618</v>
      </c>
      <c r="L197" s="106">
        <v>-2.8220048247592473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40.704870137145065</v>
      </c>
      <c r="D198" s="108">
        <v>9.1995396261183657</v>
      </c>
      <c r="E198" s="108">
        <v>8.6929804906316388</v>
      </c>
      <c r="F198" s="109">
        <v>-32.011889646513424</v>
      </c>
      <c r="G198" s="108">
        <v>-4.0370871160903994E-4</v>
      </c>
      <c r="H198" s="109">
        <v>8.6933841993432477</v>
      </c>
      <c r="I198" s="20">
        <v>-0.78643881035996976</v>
      </c>
      <c r="J198" s="86">
        <v>-21533.803827751195</v>
      </c>
      <c r="K198" s="110">
        <v>20.046745219238939</v>
      </c>
      <c r="L198" s="109">
        <v>-11.353764728607301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102.21932068638718</v>
      </c>
      <c r="D199" s="113">
        <v>64.778978373785222</v>
      </c>
      <c r="E199" s="113">
        <v>79.592788304862026</v>
      </c>
      <c r="F199" s="119">
        <v>-22.626532381525152</v>
      </c>
      <c r="G199" s="113">
        <v>0</v>
      </c>
      <c r="H199" s="119">
        <v>79.592788304862026</v>
      </c>
      <c r="I199" s="25">
        <v>-0.22135279543623876</v>
      </c>
      <c r="J199" s="120">
        <v>0</v>
      </c>
      <c r="K199" s="115">
        <v>85.537772835820888</v>
      </c>
      <c r="L199" s="119">
        <v>-5.9449845309588625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3027435.2790006194</v>
      </c>
      <c r="D200" s="84">
        <v>788198.24879657594</v>
      </c>
      <c r="E200" s="84">
        <v>795969.14789999987</v>
      </c>
      <c r="F200" s="118">
        <v>-2231466.1311006201</v>
      </c>
      <c r="G200" s="84">
        <v>1458631.62</v>
      </c>
      <c r="H200" s="118">
        <v>-662662.47210000025</v>
      </c>
      <c r="I200" s="20">
        <v>-0.73708136605887886</v>
      </c>
      <c r="J200" s="86">
        <v>-0.45430420060412524</v>
      </c>
      <c r="K200" s="87">
        <v>904979.36378935655</v>
      </c>
      <c r="L200" s="118">
        <v>-109010.21588935672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2347961.1998178549</v>
      </c>
      <c r="D201" s="90">
        <v>568896.89489903115</v>
      </c>
      <c r="E201" s="90">
        <v>568846.48499999987</v>
      </c>
      <c r="F201" s="91">
        <v>-1779114.714817855</v>
      </c>
      <c r="G201" s="90">
        <v>1029462.25</v>
      </c>
      <c r="H201" s="91">
        <v>-460615.76500000013</v>
      </c>
      <c r="I201" s="21">
        <v>-0.75772747648294669</v>
      </c>
      <c r="J201" s="92">
        <v>-0.44743337116052595</v>
      </c>
      <c r="K201" s="93">
        <v>662887.43399999978</v>
      </c>
      <c r="L201" s="91">
        <v>-94040.948999999906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513969.08295156213</v>
      </c>
      <c r="D202" s="90">
        <v>156460.23726988427</v>
      </c>
      <c r="E202" s="90">
        <v>158016.75289999996</v>
      </c>
      <c r="F202" s="91">
        <v>-355952.33005156217</v>
      </c>
      <c r="G202" s="90">
        <v>224761.78999999998</v>
      </c>
      <c r="H202" s="91">
        <v>-66745.037100000016</v>
      </c>
      <c r="I202" s="21">
        <v>-0.69255591796969651</v>
      </c>
      <c r="J202" s="92">
        <v>-0.29695900312949108</v>
      </c>
      <c r="K202" s="93">
        <v>179058.70849999998</v>
      </c>
      <c r="L202" s="91">
        <v>-21041.955600000016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165504.99623120271</v>
      </c>
      <c r="D203" s="90">
        <v>62841.116627660558</v>
      </c>
      <c r="E203" s="90">
        <v>69105.91</v>
      </c>
      <c r="F203" s="91">
        <v>-96399.086231202702</v>
      </c>
      <c r="G203" s="90">
        <v>204407.58</v>
      </c>
      <c r="H203" s="91">
        <v>-135301.66999999998</v>
      </c>
      <c r="I203" s="21">
        <v>-0.58245423658714035</v>
      </c>
      <c r="J203" s="92">
        <v>-0.66192100116835195</v>
      </c>
      <c r="K203" s="93">
        <v>63033.221289356807</v>
      </c>
      <c r="L203" s="91">
        <v>6072.6887106431968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60955</v>
      </c>
      <c r="D205" s="90">
        <v>60955</v>
      </c>
      <c r="E205" s="90">
        <v>60955</v>
      </c>
      <c r="F205" s="91">
        <v>0</v>
      </c>
      <c r="G205" s="90">
        <v>61122</v>
      </c>
      <c r="H205" s="91">
        <v>-167</v>
      </c>
      <c r="I205" s="96"/>
      <c r="J205" s="97"/>
      <c r="K205" s="93">
        <v>60955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29103</v>
      </c>
      <c r="D206" s="90">
        <v>9705</v>
      </c>
      <c r="E206" s="90">
        <v>9619</v>
      </c>
      <c r="F206" s="91">
        <v>-19484</v>
      </c>
      <c r="G206" s="90">
        <v>14314</v>
      </c>
      <c r="H206" s="91">
        <v>-4695</v>
      </c>
      <c r="I206" s="96"/>
      <c r="J206" s="97"/>
      <c r="K206" s="93">
        <v>10903</v>
      </c>
      <c r="L206" s="91">
        <v>-1284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0.47745057829546389</v>
      </c>
      <c r="D207" s="86">
        <v>0.15921581494545156</v>
      </c>
      <c r="E207" s="86">
        <v>0.15780493806906734</v>
      </c>
      <c r="F207" s="100">
        <v>-0.31964564022639652</v>
      </c>
      <c r="G207" s="86">
        <v>0.23418736297896012</v>
      </c>
      <c r="H207" s="100">
        <v>-7.6382424909892777E-2</v>
      </c>
      <c r="I207" s="20">
        <v>-0.66948424561041819</v>
      </c>
      <c r="J207" s="86">
        <v>-0.32615946453419498</v>
      </c>
      <c r="K207" s="101">
        <v>0.1788696579443852</v>
      </c>
      <c r="L207" s="100">
        <v>-2.1064719875317856E-2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37853.040000000001</v>
      </c>
      <c r="D209" s="90">
        <v>12970</v>
      </c>
      <c r="E209" s="90">
        <v>12970.79</v>
      </c>
      <c r="F209" s="91">
        <v>-24882.25</v>
      </c>
      <c r="G209" s="90">
        <v>18514</v>
      </c>
      <c r="H209" s="91">
        <v>-5543.2099999999991</v>
      </c>
      <c r="I209" s="21">
        <v>-0.65733822171217948</v>
      </c>
      <c r="J209" s="92">
        <v>-0.29940639516041911</v>
      </c>
      <c r="K209" s="93">
        <v>14702.98</v>
      </c>
      <c r="L209" s="91">
        <v>-1732.1899999999987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1.3006576641583343</v>
      </c>
      <c r="D210" s="105">
        <v>1.3364245234415251</v>
      </c>
      <c r="E210" s="105">
        <v>1.348455140867034</v>
      </c>
      <c r="F210" s="106">
        <v>4.7797476708699715E-2</v>
      </c>
      <c r="G210" s="105">
        <v>1.2934190303199664</v>
      </c>
      <c r="H210" s="106">
        <v>5.5036110547067585E-2</v>
      </c>
      <c r="I210" s="21"/>
      <c r="J210" s="92"/>
      <c r="K210" s="107">
        <v>1.3485260937356691</v>
      </c>
      <c r="L210" s="106">
        <v>-7.0952868635121291E-5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80.677634601857363</v>
      </c>
      <c r="D212" s="105">
        <v>58.618948469761065</v>
      </c>
      <c r="E212" s="105">
        <v>59.137798627715966</v>
      </c>
      <c r="F212" s="106">
        <v>-21.539835974141397</v>
      </c>
      <c r="G212" s="105">
        <v>71.919955987145457</v>
      </c>
      <c r="H212" s="106">
        <v>-12.78215735942949</v>
      </c>
      <c r="I212" s="21">
        <v>-0.26698645889210915</v>
      </c>
      <c r="J212" s="92">
        <v>-0.17772754702066418</v>
      </c>
      <c r="K212" s="107">
        <v>60.79862735027055</v>
      </c>
      <c r="L212" s="106">
        <v>-1.6608287225545837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38.519583296166928</v>
      </c>
      <c r="D213" s="108">
        <v>9.3330636518584384</v>
      </c>
      <c r="E213" s="108">
        <v>9.3322366499876939</v>
      </c>
      <c r="F213" s="109">
        <v>-29.187346646179236</v>
      </c>
      <c r="G213" s="108">
        <v>16.842744838192466</v>
      </c>
      <c r="H213" s="109">
        <v>-7.5105081882047724</v>
      </c>
      <c r="I213" s="20">
        <v>-0.75772747648294669</v>
      </c>
      <c r="J213" s="86">
        <v>-0.44591948998562325</v>
      </c>
      <c r="K213" s="110">
        <v>10.875029677631035</v>
      </c>
      <c r="L213" s="109">
        <v>-1.5427930276433415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104.02485238637321</v>
      </c>
      <c r="D214" s="113">
        <v>81.215687665798654</v>
      </c>
      <c r="E214" s="113">
        <v>82.749677502858916</v>
      </c>
      <c r="F214" s="119">
        <v>-21.275174883514296</v>
      </c>
      <c r="G214" s="113">
        <v>101.90244655581948</v>
      </c>
      <c r="H214" s="119">
        <v>-19.152769052960565</v>
      </c>
      <c r="I214" s="25">
        <v>-0.20452011606316156</v>
      </c>
      <c r="J214" s="120">
        <v>-0.18795200410099266</v>
      </c>
      <c r="K214" s="115">
        <v>83.002784902261439</v>
      </c>
      <c r="L214" s="119">
        <v>-0.25310739940252347</v>
      </c>
      <c r="M214" s="142"/>
      <c r="N214" s="143"/>
    </row>
  </sheetData>
  <sheetProtection algorithmName="SHA-512" hashValue="su0zKB+6AV4pdUxvVD8AM4+fuOWWsKQk/S46dXWyk6KzLKKuwlAJs18srYAanX3ndc26Yc2y0de9B7RIw71P1Q==" saltValue="A90As50CmEmus/TK0bjej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894" priority="58">
      <formula>$I155&gt;=0</formula>
    </cfRule>
    <cfRule type="expression" dxfId="3893" priority="59">
      <formula>$I155&lt;0</formula>
    </cfRule>
  </conditionalFormatting>
  <conditionalFormatting sqref="J159">
    <cfRule type="expression" dxfId="3892" priority="56">
      <formula>$J155&gt;=0</formula>
    </cfRule>
    <cfRule type="expression" dxfId="3891" priority="57">
      <formula>$J155&lt;0</formula>
    </cfRule>
  </conditionalFormatting>
  <conditionalFormatting sqref="I174">
    <cfRule type="expression" dxfId="3890" priority="54">
      <formula>$I170&gt;=0</formula>
    </cfRule>
    <cfRule type="expression" dxfId="3889" priority="55">
      <formula>$I170&lt;0</formula>
    </cfRule>
  </conditionalFormatting>
  <conditionalFormatting sqref="J174">
    <cfRule type="expression" dxfId="3888" priority="52">
      <formula>$J170&gt;=0</formula>
    </cfRule>
    <cfRule type="expression" dxfId="3887" priority="53">
      <formula>$J170&lt;0</formula>
    </cfRule>
  </conditionalFormatting>
  <conditionalFormatting sqref="I24">
    <cfRule type="expression" dxfId="3886" priority="94">
      <formula>$I20&gt;=0</formula>
    </cfRule>
    <cfRule type="expression" dxfId="3885" priority="95">
      <formula>$I20&lt;0</formula>
    </cfRule>
  </conditionalFormatting>
  <conditionalFormatting sqref="J24">
    <cfRule type="expression" dxfId="3884" priority="92">
      <formula>$J20&gt;=0</formula>
    </cfRule>
    <cfRule type="expression" dxfId="3883" priority="93">
      <formula>$J20&lt;0</formula>
    </cfRule>
  </conditionalFormatting>
  <conditionalFormatting sqref="I39">
    <cfRule type="expression" dxfId="3882" priority="90">
      <formula>$I35&gt;=0</formula>
    </cfRule>
    <cfRule type="expression" dxfId="3881" priority="91">
      <formula>$I35&lt;0</formula>
    </cfRule>
  </conditionalFormatting>
  <conditionalFormatting sqref="J39">
    <cfRule type="expression" dxfId="3880" priority="88">
      <formula>$J35&gt;=0</formula>
    </cfRule>
    <cfRule type="expression" dxfId="3879" priority="89">
      <formula>$J35&lt;0</formula>
    </cfRule>
  </conditionalFormatting>
  <conditionalFormatting sqref="I54">
    <cfRule type="expression" dxfId="3878" priority="86">
      <formula>$I50&gt;=0</formula>
    </cfRule>
    <cfRule type="expression" dxfId="3877" priority="87">
      <formula>$I50&lt;0</formula>
    </cfRule>
  </conditionalFormatting>
  <conditionalFormatting sqref="J54">
    <cfRule type="expression" dxfId="3876" priority="84">
      <formula>$J50&gt;=0</formula>
    </cfRule>
    <cfRule type="expression" dxfId="3875" priority="85">
      <formula>$J50&lt;0</formula>
    </cfRule>
  </conditionalFormatting>
  <conditionalFormatting sqref="I69">
    <cfRule type="expression" dxfId="3874" priority="82">
      <formula>$I65&gt;=0</formula>
    </cfRule>
    <cfRule type="expression" dxfId="3873" priority="83">
      <formula>$I65&lt;0</formula>
    </cfRule>
  </conditionalFormatting>
  <conditionalFormatting sqref="J69">
    <cfRule type="expression" dxfId="3872" priority="80">
      <formula>$J65&gt;=0</formula>
    </cfRule>
    <cfRule type="expression" dxfId="3871" priority="81">
      <formula>$J65&lt;0</formula>
    </cfRule>
  </conditionalFormatting>
  <conditionalFormatting sqref="I84">
    <cfRule type="expression" dxfId="3870" priority="78">
      <formula>$I80&gt;=0</formula>
    </cfRule>
    <cfRule type="expression" dxfId="3869" priority="79">
      <formula>$I80&lt;0</formula>
    </cfRule>
  </conditionalFormatting>
  <conditionalFormatting sqref="J84">
    <cfRule type="expression" dxfId="3868" priority="76">
      <formula>$J80&gt;=0</formula>
    </cfRule>
    <cfRule type="expression" dxfId="3867" priority="77">
      <formula>$J80&lt;0</formula>
    </cfRule>
  </conditionalFormatting>
  <conditionalFormatting sqref="I99">
    <cfRule type="expression" dxfId="3866" priority="74">
      <formula>$I95&gt;=0</formula>
    </cfRule>
    <cfRule type="expression" dxfId="3865" priority="75">
      <formula>$I95&lt;0</formula>
    </cfRule>
  </conditionalFormatting>
  <conditionalFormatting sqref="J99">
    <cfRule type="expression" dxfId="3864" priority="72">
      <formula>$J95&gt;=0</formula>
    </cfRule>
    <cfRule type="expression" dxfId="3863" priority="73">
      <formula>$J95&lt;0</formula>
    </cfRule>
  </conditionalFormatting>
  <conditionalFormatting sqref="I114">
    <cfRule type="expression" dxfId="3862" priority="70">
      <formula>$I110&gt;=0</formula>
    </cfRule>
    <cfRule type="expression" dxfId="3861" priority="71">
      <formula>$I110&lt;0</formula>
    </cfRule>
  </conditionalFormatting>
  <conditionalFormatting sqref="J114">
    <cfRule type="expression" dxfId="3860" priority="68">
      <formula>$J110&gt;=0</formula>
    </cfRule>
    <cfRule type="expression" dxfId="3859" priority="69">
      <formula>$J110&lt;0</formula>
    </cfRule>
  </conditionalFormatting>
  <conditionalFormatting sqref="I129">
    <cfRule type="expression" dxfId="3858" priority="66">
      <formula>$I125&gt;=0</formula>
    </cfRule>
    <cfRule type="expression" dxfId="3857" priority="67">
      <formula>$I125&lt;0</formula>
    </cfRule>
  </conditionalFormatting>
  <conditionalFormatting sqref="J129">
    <cfRule type="expression" dxfId="3856" priority="64">
      <formula>$J125&gt;=0</formula>
    </cfRule>
    <cfRule type="expression" dxfId="3855" priority="65">
      <formula>$J125&lt;0</formula>
    </cfRule>
  </conditionalFormatting>
  <conditionalFormatting sqref="I144">
    <cfRule type="expression" dxfId="3854" priority="62">
      <formula>$I140&gt;=0</formula>
    </cfRule>
    <cfRule type="expression" dxfId="3853" priority="63">
      <formula>$I140&lt;0</formula>
    </cfRule>
  </conditionalFormatting>
  <conditionalFormatting sqref="J144">
    <cfRule type="expression" dxfId="3852" priority="60">
      <formula>$J140&gt;=0</formula>
    </cfRule>
    <cfRule type="expression" dxfId="3851" priority="61">
      <formula>$J140&lt;0</formula>
    </cfRule>
  </conditionalFormatting>
  <conditionalFormatting sqref="I189">
    <cfRule type="expression" dxfId="3850" priority="50">
      <formula>$I185&gt;=0</formula>
    </cfRule>
    <cfRule type="expression" dxfId="3849" priority="51">
      <formula>$I185&lt;0</formula>
    </cfRule>
  </conditionalFormatting>
  <conditionalFormatting sqref="J189">
    <cfRule type="expression" dxfId="3848" priority="48">
      <formula>$J185&gt;=0</formula>
    </cfRule>
    <cfRule type="expression" dxfId="3847" priority="49">
      <formula>$J185&lt;0</formula>
    </cfRule>
  </conditionalFormatting>
  <conditionalFormatting sqref="I204">
    <cfRule type="expression" dxfId="3846" priority="46">
      <formula>$I200&gt;=0</formula>
    </cfRule>
    <cfRule type="expression" dxfId="3845" priority="47">
      <formula>$I200&lt;0</formula>
    </cfRule>
  </conditionalFormatting>
  <conditionalFormatting sqref="J204">
    <cfRule type="expression" dxfId="3844" priority="44">
      <formula>$J200&gt;=0</formula>
    </cfRule>
    <cfRule type="expression" dxfId="3843" priority="45">
      <formula>$J200&lt;0</formula>
    </cfRule>
  </conditionalFormatting>
  <conditionalFormatting sqref="I9">
    <cfRule type="expression" dxfId="3842" priority="42">
      <formula>$I5&gt;=0</formula>
    </cfRule>
    <cfRule type="expression" dxfId="3841" priority="43">
      <formula>$I5&lt;0</formula>
    </cfRule>
  </conditionalFormatting>
  <conditionalFormatting sqref="J9">
    <cfRule type="expression" dxfId="3840" priority="40">
      <formula>$J5&gt;=0</formula>
    </cfRule>
    <cfRule type="expression" dxfId="3839" priority="41">
      <formula>$J5&lt;0</formula>
    </cfRule>
  </conditionalFormatting>
  <conditionalFormatting sqref="L207">
    <cfRule type="cellIs" dxfId="3838" priority="39" operator="lessThan">
      <formula>0</formula>
    </cfRule>
  </conditionalFormatting>
  <conditionalFormatting sqref="H207">
    <cfRule type="cellIs" dxfId="3837" priority="38" operator="lessThan">
      <formula>0</formula>
    </cfRule>
  </conditionalFormatting>
  <conditionalFormatting sqref="F207">
    <cfRule type="cellIs" dxfId="3836" priority="37" operator="lessThan">
      <formula>0</formula>
    </cfRule>
  </conditionalFormatting>
  <conditionalFormatting sqref="F192">
    <cfRule type="cellIs" dxfId="3835" priority="36" operator="lessThan">
      <formula>0</formula>
    </cfRule>
  </conditionalFormatting>
  <conditionalFormatting sqref="H192">
    <cfRule type="cellIs" dxfId="3834" priority="35" operator="lessThan">
      <formula>0</formula>
    </cfRule>
  </conditionalFormatting>
  <conditionalFormatting sqref="L192">
    <cfRule type="cellIs" dxfId="3833" priority="34" operator="lessThan">
      <formula>0</formula>
    </cfRule>
  </conditionalFormatting>
  <conditionalFormatting sqref="L177">
    <cfRule type="cellIs" dxfId="3832" priority="33" operator="lessThan">
      <formula>0</formula>
    </cfRule>
  </conditionalFormatting>
  <conditionalFormatting sqref="H177">
    <cfRule type="cellIs" dxfId="3831" priority="32" operator="lessThan">
      <formula>0</formula>
    </cfRule>
  </conditionalFormatting>
  <conditionalFormatting sqref="F177">
    <cfRule type="cellIs" dxfId="3830" priority="31" operator="lessThan">
      <formula>0</formula>
    </cfRule>
  </conditionalFormatting>
  <conditionalFormatting sqref="F162">
    <cfRule type="cellIs" dxfId="3829" priority="30" operator="lessThan">
      <formula>0</formula>
    </cfRule>
  </conditionalFormatting>
  <conditionalFormatting sqref="H162">
    <cfRule type="cellIs" dxfId="3828" priority="29" operator="lessThan">
      <formula>0</formula>
    </cfRule>
  </conditionalFormatting>
  <conditionalFormatting sqref="L162">
    <cfRule type="cellIs" dxfId="3827" priority="28" operator="lessThan">
      <formula>0</formula>
    </cfRule>
  </conditionalFormatting>
  <conditionalFormatting sqref="L147">
    <cfRule type="cellIs" dxfId="3826" priority="27" operator="lessThan">
      <formula>0</formula>
    </cfRule>
  </conditionalFormatting>
  <conditionalFormatting sqref="H147">
    <cfRule type="cellIs" dxfId="3825" priority="26" operator="lessThan">
      <formula>0</formula>
    </cfRule>
  </conditionalFormatting>
  <conditionalFormatting sqref="F147">
    <cfRule type="cellIs" dxfId="3824" priority="25" operator="lessThan">
      <formula>0</formula>
    </cfRule>
  </conditionalFormatting>
  <conditionalFormatting sqref="F132">
    <cfRule type="cellIs" dxfId="3823" priority="24" operator="lessThan">
      <formula>0</formula>
    </cfRule>
  </conditionalFormatting>
  <conditionalFormatting sqref="H132">
    <cfRule type="cellIs" dxfId="3822" priority="23" operator="lessThan">
      <formula>0</formula>
    </cfRule>
  </conditionalFormatting>
  <conditionalFormatting sqref="L132">
    <cfRule type="cellIs" dxfId="3821" priority="22" operator="lessThan">
      <formula>0</formula>
    </cfRule>
  </conditionalFormatting>
  <conditionalFormatting sqref="L117">
    <cfRule type="cellIs" dxfId="3820" priority="21" operator="lessThan">
      <formula>0</formula>
    </cfRule>
  </conditionalFormatting>
  <conditionalFormatting sqref="H117">
    <cfRule type="cellIs" dxfId="3819" priority="20" operator="lessThan">
      <formula>0</formula>
    </cfRule>
  </conditionalFormatting>
  <conditionalFormatting sqref="F117">
    <cfRule type="cellIs" dxfId="3818" priority="19" operator="lessThan">
      <formula>0</formula>
    </cfRule>
  </conditionalFormatting>
  <conditionalFormatting sqref="F102">
    <cfRule type="cellIs" dxfId="3817" priority="18" operator="lessThan">
      <formula>0</formula>
    </cfRule>
  </conditionalFormatting>
  <conditionalFormatting sqref="H102">
    <cfRule type="cellIs" dxfId="3816" priority="17" operator="lessThan">
      <formula>0</formula>
    </cfRule>
  </conditionalFormatting>
  <conditionalFormatting sqref="L102">
    <cfRule type="cellIs" dxfId="3815" priority="16" operator="lessThan">
      <formula>0</formula>
    </cfRule>
  </conditionalFormatting>
  <conditionalFormatting sqref="L87">
    <cfRule type="cellIs" dxfId="3814" priority="15" operator="lessThan">
      <formula>0</formula>
    </cfRule>
  </conditionalFormatting>
  <conditionalFormatting sqref="H87">
    <cfRule type="cellIs" dxfId="3813" priority="14" operator="lessThan">
      <formula>0</formula>
    </cfRule>
  </conditionalFormatting>
  <conditionalFormatting sqref="F87">
    <cfRule type="cellIs" dxfId="3812" priority="13" operator="lessThan">
      <formula>0</formula>
    </cfRule>
  </conditionalFormatting>
  <conditionalFormatting sqref="F72">
    <cfRule type="cellIs" dxfId="3811" priority="12" operator="lessThan">
      <formula>0</formula>
    </cfRule>
  </conditionalFormatting>
  <conditionalFormatting sqref="H72">
    <cfRule type="cellIs" dxfId="3810" priority="11" operator="lessThan">
      <formula>0</formula>
    </cfRule>
  </conditionalFormatting>
  <conditionalFormatting sqref="L72">
    <cfRule type="cellIs" dxfId="3809" priority="10" operator="lessThan">
      <formula>0</formula>
    </cfRule>
  </conditionalFormatting>
  <conditionalFormatting sqref="L57">
    <cfRule type="cellIs" dxfId="3808" priority="9" operator="lessThan">
      <formula>0</formula>
    </cfRule>
  </conditionalFormatting>
  <conditionalFormatting sqref="H57">
    <cfRule type="cellIs" dxfId="3807" priority="8" operator="lessThan">
      <formula>0</formula>
    </cfRule>
  </conditionalFormatting>
  <conditionalFormatting sqref="F57">
    <cfRule type="cellIs" dxfId="3806" priority="7" operator="lessThan">
      <formula>0</formula>
    </cfRule>
  </conditionalFormatting>
  <conditionalFormatting sqref="F42">
    <cfRule type="cellIs" dxfId="3805" priority="6" operator="lessThan">
      <formula>0</formula>
    </cfRule>
  </conditionalFormatting>
  <conditionalFormatting sqref="H42">
    <cfRule type="cellIs" dxfId="3804" priority="5" operator="lessThan">
      <formula>0</formula>
    </cfRule>
  </conditionalFormatting>
  <conditionalFormatting sqref="L42">
    <cfRule type="cellIs" dxfId="3803" priority="4" operator="lessThan">
      <formula>0</formula>
    </cfRule>
  </conditionalFormatting>
  <conditionalFormatting sqref="L27">
    <cfRule type="cellIs" dxfId="3802" priority="3" operator="lessThan">
      <formula>0</formula>
    </cfRule>
  </conditionalFormatting>
  <conditionalFormatting sqref="H27">
    <cfRule type="cellIs" dxfId="3801" priority="2" operator="lessThan">
      <formula>0</formula>
    </cfRule>
  </conditionalFormatting>
  <conditionalFormatting sqref="F27">
    <cfRule type="cellIs" dxfId="3800" priority="1" operator="lessThan">
      <formula>0</formula>
    </cfRule>
  </conditionalFormatting>
  <dataValidations count="1">
    <dataValidation type="list" allowBlank="1" showInputMessage="1" showErrorMessage="1" sqref="B3:B4" xr:uid="{010509E1-832B-4AC8-B541-82FDE2020F96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27DD-B465-45C7-9EDA-8767EF78F50A}">
  <sheetPr codeName="Tabelle29">
    <tabColor theme="6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158</v>
      </c>
      <c r="N1" s="73" t="s">
        <v>28</v>
      </c>
    </row>
    <row r="2" spans="1:14" ht="15.75" thickBot="1" x14ac:dyDescent="0.3">
      <c r="M2" s="72">
        <v>243</v>
      </c>
      <c r="N2" s="73" t="s">
        <v>29</v>
      </c>
    </row>
    <row r="3" spans="1:14" s="70" customFormat="1" ht="13.5" customHeight="1" thickBot="1" x14ac:dyDescent="0.25">
      <c r="A3" s="144"/>
      <c r="B3" s="146" t="s">
        <v>120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48.450038792873443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2057302</v>
      </c>
      <c r="D5" s="84">
        <v>1143903</v>
      </c>
      <c r="E5" s="84">
        <v>1155251</v>
      </c>
      <c r="F5" s="85">
        <v>-902051</v>
      </c>
      <c r="G5" s="84">
        <v>1536595</v>
      </c>
      <c r="H5" s="85">
        <v>-381344</v>
      </c>
      <c r="I5" s="20">
        <v>-0.43846309389676386</v>
      </c>
      <c r="J5" s="86">
        <v>-0.24817469795229063</v>
      </c>
      <c r="K5" s="87">
        <v>1241378</v>
      </c>
      <c r="L5" s="85">
        <v>-86127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1240600</v>
      </c>
      <c r="D6" s="90">
        <v>679030</v>
      </c>
      <c r="E6" s="90">
        <v>685605</v>
      </c>
      <c r="F6" s="91">
        <v>-554995</v>
      </c>
      <c r="G6" s="90">
        <v>764023</v>
      </c>
      <c r="H6" s="91">
        <v>-78418</v>
      </c>
      <c r="I6" s="21">
        <v>-0.44736014831533133</v>
      </c>
      <c r="J6" s="92">
        <v>-0.10263827136094072</v>
      </c>
      <c r="K6" s="93">
        <v>721937</v>
      </c>
      <c r="L6" s="91">
        <v>-36332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634411</v>
      </c>
      <c r="D7" s="90">
        <v>343055</v>
      </c>
      <c r="E7" s="90">
        <v>333391</v>
      </c>
      <c r="F7" s="91">
        <v>-301020</v>
      </c>
      <c r="G7" s="90">
        <v>387084</v>
      </c>
      <c r="H7" s="91">
        <v>-53693</v>
      </c>
      <c r="I7" s="21">
        <v>-0.47448735914099849</v>
      </c>
      <c r="J7" s="92">
        <v>-0.1387114941459735</v>
      </c>
      <c r="K7" s="93">
        <v>385931</v>
      </c>
      <c r="L7" s="91">
        <v>-52540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182291</v>
      </c>
      <c r="D8" s="90">
        <v>121818</v>
      </c>
      <c r="E8" s="90">
        <v>136255</v>
      </c>
      <c r="F8" s="91">
        <v>-46036</v>
      </c>
      <c r="G8" s="90">
        <v>385488</v>
      </c>
      <c r="H8" s="91">
        <v>-249233</v>
      </c>
      <c r="I8" s="21">
        <v>-0.25254126643663155</v>
      </c>
      <c r="J8" s="92">
        <v>-0.64653893247001204</v>
      </c>
      <c r="K8" s="93">
        <v>133510</v>
      </c>
      <c r="L8" s="91">
        <v>2745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57670</v>
      </c>
      <c r="D10" s="90">
        <v>57670</v>
      </c>
      <c r="E10" s="90">
        <v>57670</v>
      </c>
      <c r="F10" s="91">
        <v>0</v>
      </c>
      <c r="G10" s="90">
        <v>57828</v>
      </c>
      <c r="H10" s="91">
        <v>-158</v>
      </c>
      <c r="I10" s="96"/>
      <c r="J10" s="97"/>
      <c r="K10" s="93">
        <v>57670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18786</v>
      </c>
      <c r="D11" s="90">
        <v>11540</v>
      </c>
      <c r="E11" s="90">
        <v>11576</v>
      </c>
      <c r="F11" s="91">
        <v>-7210</v>
      </c>
      <c r="G11" s="90">
        <v>12175</v>
      </c>
      <c r="H11" s="91">
        <v>-599</v>
      </c>
      <c r="I11" s="96"/>
      <c r="J11" s="97"/>
      <c r="K11" s="93">
        <v>12207</v>
      </c>
      <c r="L11" s="91">
        <v>-631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0.32574995664990464</v>
      </c>
      <c r="D12" s="86">
        <v>0.2001040402288885</v>
      </c>
      <c r="E12" s="86">
        <v>0.20072828160221953</v>
      </c>
      <c r="F12" s="100">
        <v>-0.1250216750476851</v>
      </c>
      <c r="G12" s="86">
        <v>0.21053814761015424</v>
      </c>
      <c r="H12" s="100">
        <v>-9.8098660079347089E-3</v>
      </c>
      <c r="I12" s="20">
        <v>-0.38379644416054504</v>
      </c>
      <c r="J12" s="86">
        <v>-4.6594244887626202E-2</v>
      </c>
      <c r="K12" s="101">
        <v>0.21166984567366048</v>
      </c>
      <c r="L12" s="100">
        <v>-1.0941564071440951E-2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24640</v>
      </c>
      <c r="D14" s="90">
        <v>15198</v>
      </c>
      <c r="E14" s="90">
        <v>15273</v>
      </c>
      <c r="F14" s="91">
        <v>-9367</v>
      </c>
      <c r="G14" s="90">
        <v>15605</v>
      </c>
      <c r="H14" s="91">
        <v>-332</v>
      </c>
      <c r="I14" s="21">
        <v>-0.38015422077922079</v>
      </c>
      <c r="J14" s="92">
        <v>-2.1275232297340629E-2</v>
      </c>
      <c r="K14" s="93">
        <v>16053</v>
      </c>
      <c r="L14" s="91">
        <v>-780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1.311615032470989</v>
      </c>
      <c r="D15" s="105">
        <v>1.3169844020797228</v>
      </c>
      <c r="E15" s="105">
        <v>1.3193676572218382</v>
      </c>
      <c r="F15" s="106">
        <v>7.7526247508492574E-3</v>
      </c>
      <c r="G15" s="105">
        <v>1.2817248459958932</v>
      </c>
      <c r="H15" s="106">
        <v>3.7642811225945039E-2</v>
      </c>
      <c r="I15" s="21"/>
      <c r="J15" s="92"/>
      <c r="K15" s="107">
        <v>1.3150651265667239</v>
      </c>
      <c r="L15" s="106">
        <v>4.3025306551143228E-3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66.03853933780475</v>
      </c>
      <c r="D17" s="105">
        <v>58.841421143847484</v>
      </c>
      <c r="E17" s="105">
        <v>59.226416724257085</v>
      </c>
      <c r="F17" s="106">
        <v>-6.8121226135476647</v>
      </c>
      <c r="G17" s="105">
        <v>62.753429158110883</v>
      </c>
      <c r="H17" s="106">
        <v>-3.5270124338537983</v>
      </c>
      <c r="I17" s="20">
        <v>-0.10315374449307302</v>
      </c>
      <c r="J17" s="86">
        <v>-5.6204298014811083E-2</v>
      </c>
      <c r="K17" s="107">
        <v>59.141230441549929</v>
      </c>
      <c r="L17" s="106">
        <v>8.5186282707155669E-2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21.512051326512918</v>
      </c>
      <c r="D18" s="108">
        <v>11.774406103693428</v>
      </c>
      <c r="E18" s="108">
        <v>11.888416854517081</v>
      </c>
      <c r="F18" s="109">
        <v>-9.6236344719958371</v>
      </c>
      <c r="G18" s="108">
        <v>13.211990731133707</v>
      </c>
      <c r="H18" s="109">
        <v>-1.3235738766166261</v>
      </c>
      <c r="I18" s="20">
        <v>-0.44736014831533122</v>
      </c>
      <c r="J18" s="86">
        <v>-0.10017974607699798</v>
      </c>
      <c r="K18" s="110">
        <v>12.518415120513264</v>
      </c>
      <c r="L18" s="109">
        <v>-0.6299982659961838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109.51250931544767</v>
      </c>
      <c r="D19" s="113">
        <v>99.125043327556327</v>
      </c>
      <c r="E19" s="113">
        <v>99.797080165860407</v>
      </c>
      <c r="F19" s="106">
        <v>-9.7154291495872656</v>
      </c>
      <c r="G19" s="113">
        <v>126.20903490759754</v>
      </c>
      <c r="H19" s="106">
        <v>-26.411954741737134</v>
      </c>
      <c r="I19" s="38">
        <v>-8.8715245503162121E-2</v>
      </c>
      <c r="J19" s="114">
        <v>-0.20927150549145979</v>
      </c>
      <c r="K19" s="115">
        <v>101.693946096502</v>
      </c>
      <c r="L19" s="106">
        <v>-1.8968659306415958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334038.75</v>
      </c>
      <c r="H20" s="118">
        <v>-334038.75</v>
      </c>
      <c r="I20" s="20">
        <v>0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216044.25</v>
      </c>
      <c r="H21" s="91">
        <v>-216044.25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91778.409999999989</v>
      </c>
      <c r="H22" s="91">
        <v>-91778.409999999989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26216.09</v>
      </c>
      <c r="H23" s="91">
        <v>-26216.09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4898</v>
      </c>
      <c r="D25" s="90">
        <v>4898</v>
      </c>
      <c r="E25" s="90">
        <v>4898</v>
      </c>
      <c r="F25" s="91">
        <v>0</v>
      </c>
      <c r="G25" s="90">
        <v>4898</v>
      </c>
      <c r="H25" s="91">
        <v>0</v>
      </c>
      <c r="I25" s="96"/>
      <c r="J25" s="97"/>
      <c r="K25" s="93">
        <v>4898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3191</v>
      </c>
      <c r="H26" s="91">
        <v>-3191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0.65149040424663129</v>
      </c>
      <c r="H27" s="100">
        <v>-0.65149040424663129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3994</v>
      </c>
      <c r="H29" s="91">
        <v>-3994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1.251645252272015</v>
      </c>
      <c r="H30" s="106">
        <v>-1.251645252272015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67.704246317768721</v>
      </c>
      <c r="H32" s="106">
        <v>-67.704246317768721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44.108666802776646</v>
      </c>
      <c r="H33" s="109">
        <v>-44.108666802776646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104.68152616734567</v>
      </c>
      <c r="H34" s="119">
        <v>-104.68152616734567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355382.27</v>
      </c>
      <c r="H35" s="118">
        <v>-355382.27</v>
      </c>
      <c r="I35" s="20">
        <v>0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194222.89</v>
      </c>
      <c r="H36" s="91">
        <v>-194222.89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104255.24</v>
      </c>
      <c r="H37" s="91">
        <v>-104255.24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56904.14</v>
      </c>
      <c r="H38" s="91">
        <v>-56904.14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4424</v>
      </c>
      <c r="D40" s="90">
        <v>4424</v>
      </c>
      <c r="E40" s="90">
        <v>4424</v>
      </c>
      <c r="F40" s="91">
        <v>0</v>
      </c>
      <c r="G40" s="90">
        <v>4582</v>
      </c>
      <c r="H40" s="91">
        <v>-158</v>
      </c>
      <c r="I40" s="96"/>
      <c r="J40" s="97"/>
      <c r="K40" s="93">
        <v>4424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2683</v>
      </c>
      <c r="H41" s="91">
        <v>-2683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0.58555216062854654</v>
      </c>
      <c r="H42" s="100">
        <v>-0.58555216062854654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3349</v>
      </c>
      <c r="H44" s="91">
        <v>-3349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1.2482295937383525</v>
      </c>
      <c r="H45" s="106">
        <v>-1.2482295937383525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72.390193812896015</v>
      </c>
      <c r="H47" s="106">
        <v>-72.390193812896015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42.388234395460501</v>
      </c>
      <c r="H48" s="109">
        <v>-42.388234395460501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132.45705180767797</v>
      </c>
      <c r="H49" s="119">
        <v>-132.45705180767797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3675.6</v>
      </c>
      <c r="E50" s="84">
        <v>3675.6</v>
      </c>
      <c r="F50" s="118">
        <v>3675.6</v>
      </c>
      <c r="G50" s="84">
        <v>144815.9</v>
      </c>
      <c r="H50" s="118">
        <v>-141140.29999999999</v>
      </c>
      <c r="I50" s="20">
        <v>0</v>
      </c>
      <c r="J50" s="86">
        <v>-0.974618809122479</v>
      </c>
      <c r="K50" s="87">
        <v>3675.6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-5.98</v>
      </c>
      <c r="E51" s="90">
        <v>-5.98</v>
      </c>
      <c r="F51" s="91">
        <v>-5.98</v>
      </c>
      <c r="G51" s="90">
        <v>52267.92</v>
      </c>
      <c r="H51" s="91">
        <v>-52273.9</v>
      </c>
      <c r="I51" s="21">
        <v>0</v>
      </c>
      <c r="J51" s="92">
        <v>-1.0001144105217885</v>
      </c>
      <c r="K51" s="93">
        <v>-5.98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30457.08</v>
      </c>
      <c r="H52" s="91">
        <v>-30457.08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3681.58</v>
      </c>
      <c r="E53" s="90">
        <v>3681.58</v>
      </c>
      <c r="F53" s="91">
        <v>3681.58</v>
      </c>
      <c r="G53" s="90">
        <v>62090.9</v>
      </c>
      <c r="H53" s="91">
        <v>-58409.32</v>
      </c>
      <c r="I53" s="21">
        <v>0</v>
      </c>
      <c r="J53" s="92">
        <v>-0.94070660918105553</v>
      </c>
      <c r="K53" s="93">
        <v>3681.58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4898</v>
      </c>
      <c r="D55" s="90">
        <v>4898</v>
      </c>
      <c r="E55" s="90">
        <v>4898</v>
      </c>
      <c r="F55" s="91">
        <v>0</v>
      </c>
      <c r="G55" s="90">
        <v>4898</v>
      </c>
      <c r="H55" s="91">
        <v>0</v>
      </c>
      <c r="I55" s="96"/>
      <c r="J55" s="97"/>
      <c r="K55" s="93">
        <v>4898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815</v>
      </c>
      <c r="H56" s="91">
        <v>-815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0.16639444671294407</v>
      </c>
      <c r="H57" s="100">
        <v>-0.16639444671294407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1027</v>
      </c>
      <c r="H59" s="91">
        <v>-1027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1.2601226993865031</v>
      </c>
      <c r="H60" s="106">
        <v>-1.2601226993865031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64.132417177914107</v>
      </c>
      <c r="H62" s="106">
        <v>-64.132417177914107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-1.2209064924458965E-3</v>
      </c>
      <c r="E63" s="108">
        <v>-1.2209064924458965E-3</v>
      </c>
      <c r="F63" s="109">
        <v>-1.2209064924458965E-3</v>
      </c>
      <c r="G63" s="108">
        <v>10.671278072682727</v>
      </c>
      <c r="H63" s="109">
        <v>-10.672498979175172</v>
      </c>
      <c r="I63" s="20">
        <v>0</v>
      </c>
      <c r="J63" s="86">
        <v>-1.0001144105217885</v>
      </c>
      <c r="K63" s="110">
        <v>-1.2209064924458965E-3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177.6882208588957</v>
      </c>
      <c r="H64" s="119">
        <v>-177.6882208588957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151.08999999999997</v>
      </c>
      <c r="E65" s="84">
        <v>151.08999999999997</v>
      </c>
      <c r="F65" s="118">
        <v>151.08999999999997</v>
      </c>
      <c r="G65" s="84">
        <v>23.790000000000077</v>
      </c>
      <c r="H65" s="118">
        <v>127.2999999999999</v>
      </c>
      <c r="I65" s="20">
        <v>0</v>
      </c>
      <c r="J65" s="86">
        <v>5.3509878100041819</v>
      </c>
      <c r="K65" s="87">
        <v>151.08999999999997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83.6</v>
      </c>
      <c r="E66" s="90">
        <v>83.6</v>
      </c>
      <c r="F66" s="91">
        <v>83.6</v>
      </c>
      <c r="G66" s="90">
        <v>-605.11</v>
      </c>
      <c r="H66" s="91">
        <v>688.71</v>
      </c>
      <c r="I66" s="21">
        <v>0</v>
      </c>
      <c r="J66" s="92">
        <v>-1.1381566987820397</v>
      </c>
      <c r="K66" s="93">
        <v>83.6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-20.170000000000009</v>
      </c>
      <c r="H67" s="91">
        <v>20.170000000000009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67.489999999999995</v>
      </c>
      <c r="E68" s="90">
        <v>67.489999999999995</v>
      </c>
      <c r="F68" s="91">
        <v>67.489999999999995</v>
      </c>
      <c r="G68" s="90">
        <v>649.07000000000005</v>
      </c>
      <c r="H68" s="91">
        <v>-581.58000000000004</v>
      </c>
      <c r="I68" s="21">
        <v>0</v>
      </c>
      <c r="J68" s="92">
        <v>-0.89602046004283054</v>
      </c>
      <c r="K68" s="93">
        <v>67.489999999999995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4740</v>
      </c>
      <c r="D70" s="90">
        <v>4740</v>
      </c>
      <c r="E70" s="90">
        <v>4740</v>
      </c>
      <c r="F70" s="91">
        <v>0</v>
      </c>
      <c r="G70" s="90">
        <v>4740</v>
      </c>
      <c r="H70" s="91">
        <v>0</v>
      </c>
      <c r="I70" s="96"/>
      <c r="J70" s="97"/>
      <c r="K70" s="93">
        <v>4740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1.7637130801687762E-2</v>
      </c>
      <c r="E78" s="108">
        <v>1.7637130801687762E-2</v>
      </c>
      <c r="F78" s="109">
        <v>1.7637130801687762E-2</v>
      </c>
      <c r="G78" s="108">
        <v>-0.12766033755274261</v>
      </c>
      <c r="H78" s="109">
        <v>0.14529746835443039</v>
      </c>
      <c r="I78" s="20">
        <v>0</v>
      </c>
      <c r="J78" s="86">
        <v>-1.1381566987820397</v>
      </c>
      <c r="K78" s="110">
        <v>1.7637130801687762E-2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5634.3399999999992</v>
      </c>
      <c r="E80" s="84">
        <v>5634.3399999999992</v>
      </c>
      <c r="F80" s="118">
        <v>5634.3399999999992</v>
      </c>
      <c r="G80" s="84">
        <v>37653.040000000001</v>
      </c>
      <c r="H80" s="118">
        <v>-32018.7</v>
      </c>
      <c r="I80" s="20">
        <v>0</v>
      </c>
      <c r="J80" s="86">
        <v>-0.85036161754801209</v>
      </c>
      <c r="K80" s="87">
        <v>5634.3399999999992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4251.9799999999996</v>
      </c>
      <c r="E81" s="90">
        <v>4251.9799999999996</v>
      </c>
      <c r="F81" s="91">
        <v>4251.9799999999996</v>
      </c>
      <c r="G81" s="90">
        <v>93.179999999999993</v>
      </c>
      <c r="H81" s="91">
        <v>4158.7999999999993</v>
      </c>
      <c r="I81" s="21">
        <v>0</v>
      </c>
      <c r="J81" s="92">
        <v>44.631895256492811</v>
      </c>
      <c r="K81" s="93">
        <v>4251.9799999999996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1156.1599999999999</v>
      </c>
      <c r="E82" s="90">
        <v>1156.1599999999999</v>
      </c>
      <c r="F82" s="91">
        <v>1156.1599999999999</v>
      </c>
      <c r="G82" s="90">
        <v>39.06</v>
      </c>
      <c r="H82" s="91">
        <v>1117.0999999999999</v>
      </c>
      <c r="I82" s="21">
        <v>0</v>
      </c>
      <c r="J82" s="92">
        <v>28.599590373783915</v>
      </c>
      <c r="K82" s="93">
        <v>1156.1599999999999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226.2</v>
      </c>
      <c r="E83" s="90">
        <v>226.2</v>
      </c>
      <c r="F83" s="91">
        <v>226.2</v>
      </c>
      <c r="G83" s="90">
        <v>37520.800000000003</v>
      </c>
      <c r="H83" s="91">
        <v>-37294.600000000006</v>
      </c>
      <c r="I83" s="21">
        <v>0</v>
      </c>
      <c r="J83" s="92">
        <v>-0.99397134389458652</v>
      </c>
      <c r="K83" s="93">
        <v>226.2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4898</v>
      </c>
      <c r="D85" s="90">
        <v>4898</v>
      </c>
      <c r="E85" s="90">
        <v>4898</v>
      </c>
      <c r="F85" s="91">
        <v>0</v>
      </c>
      <c r="G85" s="90">
        <v>4898</v>
      </c>
      <c r="H85" s="91">
        <v>0</v>
      </c>
      <c r="I85" s="96"/>
      <c r="J85" s="97"/>
      <c r="K85" s="93">
        <v>4898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75</v>
      </c>
      <c r="E86" s="90">
        <v>75</v>
      </c>
      <c r="F86" s="91">
        <v>75</v>
      </c>
      <c r="G86" s="90">
        <v>0</v>
      </c>
      <c r="H86" s="91">
        <v>75</v>
      </c>
      <c r="I86" s="96"/>
      <c r="J86" s="97"/>
      <c r="K86" s="93">
        <v>75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1.5312372396896692E-2</v>
      </c>
      <c r="E87" s="86">
        <v>1.5312372396896692E-2</v>
      </c>
      <c r="F87" s="100">
        <v>1.5312372396896692E-2</v>
      </c>
      <c r="G87" s="86">
        <v>0</v>
      </c>
      <c r="H87" s="100">
        <v>1.5312372396896692E-2</v>
      </c>
      <c r="I87" s="20">
        <v>0</v>
      </c>
      <c r="J87" s="86">
        <v>0</v>
      </c>
      <c r="K87" s="101">
        <v>1.5312372396896692E-2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97</v>
      </c>
      <c r="E89" s="90">
        <v>97</v>
      </c>
      <c r="F89" s="91">
        <v>97</v>
      </c>
      <c r="G89" s="90">
        <v>0</v>
      </c>
      <c r="H89" s="91">
        <v>97</v>
      </c>
      <c r="I89" s="21"/>
      <c r="J89" s="92"/>
      <c r="K89" s="93">
        <v>97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1.2933333333333332</v>
      </c>
      <c r="E90" s="105">
        <v>1.2933333333333332</v>
      </c>
      <c r="F90" s="106">
        <v>1.2933333333333332</v>
      </c>
      <c r="G90" s="105">
        <v>0</v>
      </c>
      <c r="H90" s="106">
        <v>1.2933333333333332</v>
      </c>
      <c r="I90" s="21"/>
      <c r="J90" s="92"/>
      <c r="K90" s="107">
        <v>1.2933333333333332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56.69306666666666</v>
      </c>
      <c r="E92" s="105">
        <v>56.69306666666666</v>
      </c>
      <c r="F92" s="106">
        <v>56.69306666666666</v>
      </c>
      <c r="G92" s="105">
        <v>0</v>
      </c>
      <c r="H92" s="106">
        <v>56.69306666666666</v>
      </c>
      <c r="I92" s="21">
        <v>0</v>
      </c>
      <c r="J92" s="92">
        <v>0</v>
      </c>
      <c r="K92" s="107">
        <v>56.69306666666666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0.86810534912209059</v>
      </c>
      <c r="E93" s="108">
        <v>0.86810534912209059</v>
      </c>
      <c r="F93" s="109">
        <v>0.86810534912209059</v>
      </c>
      <c r="G93" s="108">
        <v>1.902409146590445E-2</v>
      </c>
      <c r="H93" s="109">
        <v>0.84908125765618614</v>
      </c>
      <c r="I93" s="20">
        <v>0</v>
      </c>
      <c r="J93" s="86">
        <v>44.631895256492804</v>
      </c>
      <c r="K93" s="110">
        <v>0.86810534912209059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75.124533333333318</v>
      </c>
      <c r="E94" s="113">
        <v>75.124533333333318</v>
      </c>
      <c r="F94" s="119">
        <v>75.124533333333318</v>
      </c>
      <c r="G94" s="113">
        <v>0</v>
      </c>
      <c r="H94" s="119">
        <v>75.124533333333318</v>
      </c>
      <c r="I94" s="25">
        <v>0</v>
      </c>
      <c r="J94" s="120">
        <v>0</v>
      </c>
      <c r="K94" s="115">
        <v>75.124533333333318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68120.31</v>
      </c>
      <c r="E95" s="84">
        <v>68120.31</v>
      </c>
      <c r="F95" s="118">
        <v>68120.31</v>
      </c>
      <c r="G95" s="84">
        <v>58292.04</v>
      </c>
      <c r="H95" s="118">
        <v>9828.2699999999968</v>
      </c>
      <c r="I95" s="20">
        <v>0</v>
      </c>
      <c r="J95" s="86">
        <v>0.16860398092089413</v>
      </c>
      <c r="K95" s="87">
        <v>68120.31</v>
      </c>
      <c r="L95" s="118">
        <v>1.0913936421275139E-11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37043.93</v>
      </c>
      <c r="E96" s="90">
        <v>37043.93</v>
      </c>
      <c r="F96" s="91">
        <v>37043.93</v>
      </c>
      <c r="G96" s="90">
        <v>24683.07</v>
      </c>
      <c r="H96" s="91">
        <v>12360.86</v>
      </c>
      <c r="I96" s="21">
        <v>0</v>
      </c>
      <c r="J96" s="92">
        <v>0.50078292530062107</v>
      </c>
      <c r="K96" s="93">
        <v>37043.929999999993</v>
      </c>
      <c r="L96" s="91">
        <v>7.2759576141834259E-12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21559.39</v>
      </c>
      <c r="E97" s="90">
        <v>21559.39</v>
      </c>
      <c r="F97" s="91">
        <v>21559.39</v>
      </c>
      <c r="G97" s="90">
        <v>10774.22</v>
      </c>
      <c r="H97" s="91">
        <v>10785.17</v>
      </c>
      <c r="I97" s="21">
        <v>0</v>
      </c>
      <c r="J97" s="92">
        <v>1.0010163148701254</v>
      </c>
      <c r="K97" s="93">
        <v>21559.39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9516.9900000000016</v>
      </c>
      <c r="E98" s="90">
        <v>9516.9900000000016</v>
      </c>
      <c r="F98" s="91">
        <v>9516.9900000000016</v>
      </c>
      <c r="G98" s="90">
        <v>22834.75</v>
      </c>
      <c r="H98" s="91">
        <v>-13317.759999999998</v>
      </c>
      <c r="I98" s="21">
        <v>0</v>
      </c>
      <c r="J98" s="92">
        <v>-0.58322337665181356</v>
      </c>
      <c r="K98" s="93">
        <v>9516.989999999998</v>
      </c>
      <c r="L98" s="91">
        <v>3.637978807091713E-12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4740</v>
      </c>
      <c r="D100" s="90">
        <v>4740</v>
      </c>
      <c r="E100" s="90">
        <v>4740</v>
      </c>
      <c r="F100" s="91">
        <v>0</v>
      </c>
      <c r="G100" s="90">
        <v>4740</v>
      </c>
      <c r="H100" s="91">
        <v>0</v>
      </c>
      <c r="I100" s="96"/>
      <c r="J100" s="97"/>
      <c r="K100" s="93">
        <v>4740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654</v>
      </c>
      <c r="E101" s="90">
        <v>654</v>
      </c>
      <c r="F101" s="91">
        <v>654</v>
      </c>
      <c r="G101" s="90">
        <v>464</v>
      </c>
      <c r="H101" s="91">
        <v>190</v>
      </c>
      <c r="I101" s="96"/>
      <c r="J101" s="97"/>
      <c r="K101" s="93">
        <v>654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0.13797468354430381</v>
      </c>
      <c r="E102" s="86">
        <v>0.13797468354430381</v>
      </c>
      <c r="F102" s="100">
        <v>0.13797468354430381</v>
      </c>
      <c r="G102" s="86">
        <v>9.7890295358649793E-2</v>
      </c>
      <c r="H102" s="100">
        <v>4.0084388185654019E-2</v>
      </c>
      <c r="I102" s="20">
        <v>0</v>
      </c>
      <c r="J102" s="86">
        <v>0.40948275862068972</v>
      </c>
      <c r="K102" s="101">
        <v>0.13797468354430381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826</v>
      </c>
      <c r="E104" s="90">
        <v>826</v>
      </c>
      <c r="F104" s="91">
        <v>826</v>
      </c>
      <c r="G104" s="90">
        <v>592</v>
      </c>
      <c r="H104" s="91">
        <v>234</v>
      </c>
      <c r="I104" s="21"/>
      <c r="J104" s="92"/>
      <c r="K104" s="93">
        <v>826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1.2629969418960245</v>
      </c>
      <c r="E105" s="105">
        <v>1.2629969418960245</v>
      </c>
      <c r="F105" s="106">
        <v>1.2629969418960245</v>
      </c>
      <c r="G105" s="105">
        <v>1.2758620689655173</v>
      </c>
      <c r="H105" s="106">
        <v>-1.2865127069492832E-2</v>
      </c>
      <c r="I105" s="21"/>
      <c r="J105" s="92"/>
      <c r="K105" s="107">
        <v>1.2629969418960245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56.642094801223244</v>
      </c>
      <c r="E107" s="105">
        <v>56.642094801223244</v>
      </c>
      <c r="F107" s="106">
        <v>56.642094801223244</v>
      </c>
      <c r="G107" s="105">
        <v>53.196271551724138</v>
      </c>
      <c r="H107" s="106">
        <v>3.4458232494991066</v>
      </c>
      <c r="I107" s="21">
        <v>0</v>
      </c>
      <c r="J107" s="92">
        <v>6.4775653424293811E-2</v>
      </c>
      <c r="K107" s="107">
        <v>56.64209480122323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7.8151751054852321</v>
      </c>
      <c r="E108" s="108">
        <v>7.8151751054852321</v>
      </c>
      <c r="F108" s="109">
        <v>7.8151751054852321</v>
      </c>
      <c r="G108" s="108">
        <v>5.2073987341772154</v>
      </c>
      <c r="H108" s="109">
        <v>2.6077763713080166</v>
      </c>
      <c r="I108" s="20">
        <v>0</v>
      </c>
      <c r="J108" s="86">
        <v>0.50078292530062107</v>
      </c>
      <c r="K108" s="110">
        <v>7.8151751054852303</v>
      </c>
      <c r="L108" s="109">
        <v>1.7763568394002505E-15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104.15949541284404</v>
      </c>
      <c r="E109" s="113">
        <v>104.15949541284404</v>
      </c>
      <c r="F109" s="119">
        <v>104.15949541284404</v>
      </c>
      <c r="G109" s="113">
        <v>125.62939655172414</v>
      </c>
      <c r="H109" s="119">
        <v>-21.469901138880104</v>
      </c>
      <c r="I109" s="25">
        <v>0</v>
      </c>
      <c r="J109" s="120">
        <v>-0.17089870466774482</v>
      </c>
      <c r="K109" s="115">
        <v>104.15949541284404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315095.12185236329</v>
      </c>
      <c r="D110" s="123">
        <v>139734.23000000001</v>
      </c>
      <c r="E110" s="123">
        <v>139734.23000000001</v>
      </c>
      <c r="F110" s="118">
        <v>-175360.89185236327</v>
      </c>
      <c r="G110" s="123">
        <v>33063.159999999996</v>
      </c>
      <c r="H110" s="118">
        <v>106671.07</v>
      </c>
      <c r="I110" s="59">
        <v>-0.55653318534879759</v>
      </c>
      <c r="J110" s="124">
        <v>3.2262817589123367</v>
      </c>
      <c r="K110" s="125">
        <v>139734.23000000001</v>
      </c>
      <c r="L110" s="118">
        <v>1.6370904631912708E-11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199351.09330000001</v>
      </c>
      <c r="D111" s="90">
        <v>88362.660000000033</v>
      </c>
      <c r="E111" s="90">
        <v>88362.660000000033</v>
      </c>
      <c r="F111" s="91">
        <v>-110988.43329999998</v>
      </c>
      <c r="G111" s="90">
        <v>13408.91</v>
      </c>
      <c r="H111" s="91">
        <v>74953.750000000029</v>
      </c>
      <c r="I111" s="21">
        <v>-0.55674855584050098</v>
      </c>
      <c r="J111" s="92">
        <v>5.589846601998226</v>
      </c>
      <c r="K111" s="93">
        <v>88362.66</v>
      </c>
      <c r="L111" s="91">
        <v>2.9103830456733704E-11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92105.704422951487</v>
      </c>
      <c r="D112" s="90">
        <v>36735.669999999984</v>
      </c>
      <c r="E112" s="90">
        <v>36735.669999999984</v>
      </c>
      <c r="F112" s="91">
        <v>-55370.034422951503</v>
      </c>
      <c r="G112" s="90">
        <v>7460.51</v>
      </c>
      <c r="H112" s="91">
        <v>29275.159999999982</v>
      </c>
      <c r="I112" s="21">
        <v>-0.601157493662836</v>
      </c>
      <c r="J112" s="92">
        <v>3.9240159184827821</v>
      </c>
      <c r="K112" s="93">
        <v>36735.67</v>
      </c>
      <c r="L112" s="91">
        <v>-1.4551915228366852E-11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23638.324129411798</v>
      </c>
      <c r="D113" s="90">
        <v>14635.900000000003</v>
      </c>
      <c r="E113" s="90">
        <v>14635.900000000003</v>
      </c>
      <c r="F113" s="91">
        <v>-9002.4241294117946</v>
      </c>
      <c r="G113" s="90">
        <v>12193.74</v>
      </c>
      <c r="H113" s="91">
        <v>2442.1600000000035</v>
      </c>
      <c r="I113" s="21">
        <v>-0.38084020170493393</v>
      </c>
      <c r="J113" s="92">
        <v>0.20027981570871645</v>
      </c>
      <c r="K113" s="93">
        <v>14635.900000000001</v>
      </c>
      <c r="L113" s="91">
        <v>1.8189894035458565E-12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4898</v>
      </c>
      <c r="D115" s="90">
        <v>4898</v>
      </c>
      <c r="E115" s="90">
        <v>4898</v>
      </c>
      <c r="F115" s="91">
        <v>0</v>
      </c>
      <c r="G115" s="90">
        <v>4898</v>
      </c>
      <c r="H115" s="91">
        <v>0</v>
      </c>
      <c r="I115" s="96"/>
      <c r="J115" s="97"/>
      <c r="K115" s="93">
        <v>4898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3339</v>
      </c>
      <c r="D116" s="90">
        <v>1519</v>
      </c>
      <c r="E116" s="90">
        <v>1519</v>
      </c>
      <c r="F116" s="91">
        <v>-1820</v>
      </c>
      <c r="G116" s="90">
        <v>240</v>
      </c>
      <c r="H116" s="91">
        <v>1279</v>
      </c>
      <c r="I116" s="96"/>
      <c r="J116" s="97"/>
      <c r="K116" s="93">
        <v>1519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0.68170681910984077</v>
      </c>
      <c r="D117" s="86">
        <v>0.310126582278481</v>
      </c>
      <c r="E117" s="86">
        <v>0.310126582278481</v>
      </c>
      <c r="F117" s="100">
        <v>-0.37158023683135977</v>
      </c>
      <c r="G117" s="86">
        <v>4.8999591670069419E-2</v>
      </c>
      <c r="H117" s="100">
        <v>0.2611269906084116</v>
      </c>
      <c r="I117" s="20">
        <v>-0.54507337526205446</v>
      </c>
      <c r="J117" s="86">
        <v>5.3291666666666657</v>
      </c>
      <c r="K117" s="101">
        <v>0.310126582278481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4789.7700000000004</v>
      </c>
      <c r="D119" s="90">
        <v>2056</v>
      </c>
      <c r="E119" s="90">
        <v>2056</v>
      </c>
      <c r="F119" s="91">
        <v>-2733.7700000000004</v>
      </c>
      <c r="G119" s="90">
        <v>298</v>
      </c>
      <c r="H119" s="91">
        <v>1758</v>
      </c>
      <c r="I119" s="21"/>
      <c r="J119" s="92"/>
      <c r="K119" s="93">
        <v>2056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1.4344923629829291</v>
      </c>
      <c r="D120" s="105">
        <v>1.3535220539828834</v>
      </c>
      <c r="E120" s="105">
        <v>1.3535220539828834</v>
      </c>
      <c r="F120" s="106">
        <v>-8.0970309000045759E-2</v>
      </c>
      <c r="G120" s="105">
        <v>1.2416666666666667</v>
      </c>
      <c r="H120" s="106">
        <v>0.11185538731621669</v>
      </c>
      <c r="I120" s="21"/>
      <c r="J120" s="92"/>
      <c r="K120" s="107">
        <v>1.3535220539828834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59.703831476489967</v>
      </c>
      <c r="D122" s="105">
        <v>58.171599736668881</v>
      </c>
      <c r="E122" s="105">
        <v>58.171599736668881</v>
      </c>
      <c r="F122" s="106">
        <v>-1.5322317398210856</v>
      </c>
      <c r="G122" s="105">
        <v>55.870458333333332</v>
      </c>
      <c r="H122" s="106">
        <v>2.3011414033355493</v>
      </c>
      <c r="I122" s="21">
        <v>-2.5663876202391522E-2</v>
      </c>
      <c r="J122" s="92">
        <v>4.1187086556665031E-2</v>
      </c>
      <c r="K122" s="107">
        <v>58.171599736668867</v>
      </c>
      <c r="L122" s="106">
        <v>1.4210854715202004E-14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40.700509044507967</v>
      </c>
      <c r="D123" s="108">
        <v>18.040559412004907</v>
      </c>
      <c r="E123" s="108">
        <v>18.040559412004907</v>
      </c>
      <c r="F123" s="109">
        <v>-22.659949632503061</v>
      </c>
      <c r="G123" s="108">
        <v>2.7376296447529604</v>
      </c>
      <c r="H123" s="109">
        <v>15.302929767251946</v>
      </c>
      <c r="I123" s="20">
        <v>-0.55674855584050098</v>
      </c>
      <c r="J123" s="86">
        <v>5.589846601998226</v>
      </c>
      <c r="K123" s="110">
        <v>18.0405594120049</v>
      </c>
      <c r="L123" s="109">
        <v>7.1054273576010019E-15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94.368110767404403</v>
      </c>
      <c r="D124" s="113">
        <v>91.990934825543121</v>
      </c>
      <c r="E124" s="113">
        <v>91.990934825543121</v>
      </c>
      <c r="F124" s="119">
        <v>-2.3771759418612817</v>
      </c>
      <c r="G124" s="113">
        <v>137.76316666666665</v>
      </c>
      <c r="H124" s="119">
        <v>-45.772231841123528</v>
      </c>
      <c r="I124" s="25">
        <v>-2.5190458116942427E-2</v>
      </c>
      <c r="J124" s="120">
        <v>-0.33225304664979538</v>
      </c>
      <c r="K124" s="115">
        <v>91.990934825543121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274009.44226539187</v>
      </c>
      <c r="D125" s="84">
        <v>183643.68</v>
      </c>
      <c r="E125" s="84">
        <v>183643.68</v>
      </c>
      <c r="F125" s="118">
        <v>-90365.762265391895</v>
      </c>
      <c r="G125" s="84">
        <v>142842.46</v>
      </c>
      <c r="H125" s="118">
        <v>40801.22</v>
      </c>
      <c r="I125" s="20">
        <v>-0.32979068720510774</v>
      </c>
      <c r="J125" s="86">
        <v>0.28563789786314242</v>
      </c>
      <c r="K125" s="87">
        <v>183643.68000000005</v>
      </c>
      <c r="L125" s="118">
        <v>-4.1836756281554699E-11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173834.18</v>
      </c>
      <c r="D126" s="90">
        <v>124239.13</v>
      </c>
      <c r="E126" s="90">
        <v>124239.13</v>
      </c>
      <c r="F126" s="91">
        <v>-49595.049999999988</v>
      </c>
      <c r="G126" s="90">
        <v>80376.7</v>
      </c>
      <c r="H126" s="91">
        <v>43862.430000000008</v>
      </c>
      <c r="I126" s="21">
        <v>-0.28530091147782322</v>
      </c>
      <c r="J126" s="92">
        <v>0.54571075946138636</v>
      </c>
      <c r="K126" s="93">
        <v>124239.13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81358.346191442295</v>
      </c>
      <c r="D127" s="90">
        <v>48563.099999999984</v>
      </c>
      <c r="E127" s="90">
        <v>48563.099999999984</v>
      </c>
      <c r="F127" s="91">
        <v>-32795.246191442311</v>
      </c>
      <c r="G127" s="90">
        <v>30289.67</v>
      </c>
      <c r="H127" s="91">
        <v>18273.429999999986</v>
      </c>
      <c r="I127" s="21">
        <v>-0.4030962737894479</v>
      </c>
      <c r="J127" s="92">
        <v>0.60328917416399674</v>
      </c>
      <c r="K127" s="93">
        <v>48563.10000000002</v>
      </c>
      <c r="L127" s="91">
        <v>-3.637978807091713E-11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18816.9160739496</v>
      </c>
      <c r="D128" s="90">
        <v>10841.449999999997</v>
      </c>
      <c r="E128" s="90">
        <v>10841.449999999997</v>
      </c>
      <c r="F128" s="91">
        <v>-7975.466073949603</v>
      </c>
      <c r="G128" s="90">
        <v>32176.09</v>
      </c>
      <c r="H128" s="91">
        <v>-21334.640000000003</v>
      </c>
      <c r="I128" s="21">
        <v>-0.42384554634810478</v>
      </c>
      <c r="J128" s="92">
        <v>-0.66305881168283665</v>
      </c>
      <c r="K128" s="93">
        <v>10841.450000000003</v>
      </c>
      <c r="L128" s="91">
        <v>-5.4569682106375694E-12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4898</v>
      </c>
      <c r="D130" s="90">
        <v>4898</v>
      </c>
      <c r="E130" s="90">
        <v>4898</v>
      </c>
      <c r="F130" s="91">
        <v>0</v>
      </c>
      <c r="G130" s="90">
        <v>4898</v>
      </c>
      <c r="H130" s="91">
        <v>0</v>
      </c>
      <c r="I130" s="96"/>
      <c r="J130" s="97"/>
      <c r="K130" s="93">
        <v>4898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3132</v>
      </c>
      <c r="D131" s="90">
        <v>2172</v>
      </c>
      <c r="E131" s="90">
        <v>2172</v>
      </c>
      <c r="F131" s="91">
        <v>-960</v>
      </c>
      <c r="G131" s="90">
        <v>1443</v>
      </c>
      <c r="H131" s="91">
        <v>729</v>
      </c>
      <c r="I131" s="96"/>
      <c r="J131" s="97"/>
      <c r="K131" s="93">
        <v>2172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0.63944467129440585</v>
      </c>
      <c r="D132" s="86">
        <v>0.44344630461412821</v>
      </c>
      <c r="E132" s="86">
        <v>0.44344630461412821</v>
      </c>
      <c r="F132" s="100">
        <v>-0.19599836668027765</v>
      </c>
      <c r="G132" s="86">
        <v>0.29461004491629239</v>
      </c>
      <c r="H132" s="100">
        <v>0.14883625969783582</v>
      </c>
      <c r="I132" s="20">
        <v>-0.30651340996168586</v>
      </c>
      <c r="J132" s="86">
        <v>0.50519750519750506</v>
      </c>
      <c r="K132" s="101">
        <v>0.44344630461412821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4425.3000000000011</v>
      </c>
      <c r="D134" s="90">
        <v>3074</v>
      </c>
      <c r="E134" s="90">
        <v>3074</v>
      </c>
      <c r="F134" s="91">
        <v>-1351.3000000000011</v>
      </c>
      <c r="G134" s="90">
        <v>1987</v>
      </c>
      <c r="H134" s="91">
        <v>1087</v>
      </c>
      <c r="I134" s="21"/>
      <c r="J134" s="92"/>
      <c r="K134" s="93">
        <v>3074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1.412931034482759</v>
      </c>
      <c r="D135" s="105">
        <v>1.4152854511970534</v>
      </c>
      <c r="E135" s="105">
        <v>1.4152854511970534</v>
      </c>
      <c r="F135" s="106">
        <v>2.3544167142943717E-3</v>
      </c>
      <c r="G135" s="105">
        <v>1.3769923769923771</v>
      </c>
      <c r="H135" s="106">
        <v>3.8293074204676314E-2</v>
      </c>
      <c r="I135" s="21"/>
      <c r="J135" s="92"/>
      <c r="K135" s="107">
        <v>1.4152854511970534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55.50261174968071</v>
      </c>
      <c r="D137" s="105">
        <v>57.200336095764271</v>
      </c>
      <c r="E137" s="105">
        <v>57.200336095764271</v>
      </c>
      <c r="F137" s="106">
        <v>1.6977243460835609</v>
      </c>
      <c r="G137" s="105">
        <v>55.701108801108802</v>
      </c>
      <c r="H137" s="106">
        <v>1.4992272946554692</v>
      </c>
      <c r="I137" s="21">
        <v>3.0588188421481366E-2</v>
      </c>
      <c r="J137" s="92">
        <v>2.6915573620064581E-2</v>
      </c>
      <c r="K137" s="107">
        <v>57.200336095764271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35.490849326255614</v>
      </c>
      <c r="D138" s="108">
        <v>25.365277664352799</v>
      </c>
      <c r="E138" s="108">
        <v>25.365277664352799</v>
      </c>
      <c r="F138" s="109">
        <v>-10.125571661902814</v>
      </c>
      <c r="G138" s="108">
        <v>16.410106165781951</v>
      </c>
      <c r="H138" s="109">
        <v>8.9551714985708486</v>
      </c>
      <c r="I138" s="20">
        <v>-0.28530091147782322</v>
      </c>
      <c r="J138" s="86">
        <v>0.54571075946138636</v>
      </c>
      <c r="K138" s="110">
        <v>25.365277664352799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87.487050531734312</v>
      </c>
      <c r="D139" s="113">
        <v>84.550497237569061</v>
      </c>
      <c r="E139" s="113">
        <v>84.550497237569061</v>
      </c>
      <c r="F139" s="119">
        <v>-2.9365532941652503</v>
      </c>
      <c r="G139" s="113">
        <v>98.989923769923763</v>
      </c>
      <c r="H139" s="119">
        <v>-14.439426532354702</v>
      </c>
      <c r="I139" s="25">
        <v>-3.3565576577531009E-2</v>
      </c>
      <c r="J139" s="120">
        <v>-0.14586763967932115</v>
      </c>
      <c r="K139" s="115">
        <v>84.55049723756909</v>
      </c>
      <c r="L139" s="119">
        <v>-2.8421709430404007E-14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428991.90160259249</v>
      </c>
      <c r="D140" s="84">
        <v>248351.06999999998</v>
      </c>
      <c r="E140" s="84">
        <v>248351.06999999998</v>
      </c>
      <c r="F140" s="118">
        <v>-180640.83160259252</v>
      </c>
      <c r="G140" s="84">
        <v>189214.66999999998</v>
      </c>
      <c r="H140" s="118">
        <v>59136.399999999994</v>
      </c>
      <c r="I140" s="20">
        <v>-0.42108214846893244</v>
      </c>
      <c r="J140" s="86">
        <v>0.3125360205950205</v>
      </c>
      <c r="K140" s="87">
        <v>248351.07</v>
      </c>
      <c r="L140" s="118">
        <v>-2.1827872842550278E-11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276513.83199999999</v>
      </c>
      <c r="D141" s="90">
        <v>139870.17000000001</v>
      </c>
      <c r="E141" s="90">
        <v>139870.17000000001</v>
      </c>
      <c r="F141" s="91">
        <v>-136643.66199999998</v>
      </c>
      <c r="G141" s="90">
        <v>102391.88</v>
      </c>
      <c r="H141" s="91">
        <v>37478.290000000008</v>
      </c>
      <c r="I141" s="21">
        <v>-0.49416573851538825</v>
      </c>
      <c r="J141" s="92">
        <v>0.36602795065389948</v>
      </c>
      <c r="K141" s="93">
        <v>139870.17000000001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114454.91256729841</v>
      </c>
      <c r="D142" s="90">
        <v>78581.949999999983</v>
      </c>
      <c r="E142" s="90">
        <v>78581.949999999983</v>
      </c>
      <c r="F142" s="91">
        <v>-35872.962567298426</v>
      </c>
      <c r="G142" s="90">
        <v>59680.800000000003</v>
      </c>
      <c r="H142" s="91">
        <v>18901.14999999998</v>
      </c>
      <c r="I142" s="21">
        <v>-0.31342440234887659</v>
      </c>
      <c r="J142" s="92">
        <v>0.31670403211753162</v>
      </c>
      <c r="K142" s="93">
        <v>78581.95</v>
      </c>
      <c r="L142" s="91">
        <v>-1.4551915228366852E-11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38023.157035294105</v>
      </c>
      <c r="D143" s="90">
        <v>29898.94999999999</v>
      </c>
      <c r="E143" s="90">
        <v>29898.94999999999</v>
      </c>
      <c r="F143" s="91">
        <v>-8124.2070352941155</v>
      </c>
      <c r="G143" s="90">
        <v>27141.99</v>
      </c>
      <c r="H143" s="91">
        <v>2756.9599999999882</v>
      </c>
      <c r="I143" s="21">
        <v>-0.21366471562982026</v>
      </c>
      <c r="J143" s="92">
        <v>0.10157545559481784</v>
      </c>
      <c r="K143" s="93">
        <v>29898.949999999997</v>
      </c>
      <c r="L143" s="91">
        <v>-7.2759576141834259E-12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4740</v>
      </c>
      <c r="D145" s="90">
        <v>4740</v>
      </c>
      <c r="E145" s="90">
        <v>4740</v>
      </c>
      <c r="F145" s="91">
        <v>0</v>
      </c>
      <c r="G145" s="90">
        <v>4740</v>
      </c>
      <c r="H145" s="91">
        <v>0</v>
      </c>
      <c r="I145" s="96"/>
      <c r="J145" s="97"/>
      <c r="K145" s="93">
        <v>4740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3388</v>
      </c>
      <c r="D146" s="90">
        <v>2394</v>
      </c>
      <c r="E146" s="90">
        <v>2394</v>
      </c>
      <c r="F146" s="91">
        <v>-994</v>
      </c>
      <c r="G146" s="90">
        <v>1806</v>
      </c>
      <c r="H146" s="91">
        <v>588</v>
      </c>
      <c r="I146" s="96"/>
      <c r="J146" s="97"/>
      <c r="K146" s="93">
        <v>2394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0.71476793248945147</v>
      </c>
      <c r="D147" s="86">
        <v>0.50506329113924053</v>
      </c>
      <c r="E147" s="86">
        <v>0.50506329113924053</v>
      </c>
      <c r="F147" s="100">
        <v>-0.20970464135021094</v>
      </c>
      <c r="G147" s="86">
        <v>0.38101265822784808</v>
      </c>
      <c r="H147" s="100">
        <v>0.12405063291139246</v>
      </c>
      <c r="I147" s="20">
        <v>-0.29338842975206603</v>
      </c>
      <c r="J147" s="86">
        <v>0.32558139534883734</v>
      </c>
      <c r="K147" s="101">
        <v>0.50506329113924053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4360.34</v>
      </c>
      <c r="D149" s="90">
        <v>3110</v>
      </c>
      <c r="E149" s="90">
        <v>3110</v>
      </c>
      <c r="F149" s="91">
        <v>-1250.3400000000001</v>
      </c>
      <c r="G149" s="90">
        <v>2433</v>
      </c>
      <c r="H149" s="91">
        <v>677</v>
      </c>
      <c r="I149" s="21"/>
      <c r="J149" s="92"/>
      <c r="K149" s="93">
        <v>3110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1.286995277449823</v>
      </c>
      <c r="D150" s="105">
        <v>1.2990810359231413</v>
      </c>
      <c r="E150" s="105">
        <v>1.2990810359231413</v>
      </c>
      <c r="F150" s="106">
        <v>1.2085758473318275E-2</v>
      </c>
      <c r="G150" s="105">
        <v>1.3471760797342194</v>
      </c>
      <c r="H150" s="106">
        <v>-4.8095043811078098E-2</v>
      </c>
      <c r="I150" s="21"/>
      <c r="J150" s="92"/>
      <c r="K150" s="107">
        <v>1.2990810359231413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81.615652892561982</v>
      </c>
      <c r="D152" s="105">
        <v>58.425300751879703</v>
      </c>
      <c r="E152" s="105">
        <v>58.425300751879703</v>
      </c>
      <c r="F152" s="106">
        <v>-23.190352140682279</v>
      </c>
      <c r="G152" s="105">
        <v>56.69539313399779</v>
      </c>
      <c r="H152" s="106">
        <v>1.7299076178819135</v>
      </c>
      <c r="I152" s="21">
        <v>-0.28414098667090026</v>
      </c>
      <c r="J152" s="92">
        <v>3.0512313651187339E-2</v>
      </c>
      <c r="K152" s="107">
        <v>58.425300751879703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58.336251476793251</v>
      </c>
      <c r="D153" s="108">
        <v>29.508474683544307</v>
      </c>
      <c r="E153" s="108">
        <v>29.508474683544307</v>
      </c>
      <c r="F153" s="109">
        <v>-28.827776793248944</v>
      </c>
      <c r="G153" s="108">
        <v>21.601662447257386</v>
      </c>
      <c r="H153" s="109">
        <v>7.9068122362869211</v>
      </c>
      <c r="I153" s="20">
        <v>-0.49416573851538825</v>
      </c>
      <c r="J153" s="86">
        <v>0.36602795065389948</v>
      </c>
      <c r="K153" s="110">
        <v>29.508474683544307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126.62098630536968</v>
      </c>
      <c r="D154" s="113">
        <v>103.73895989974936</v>
      </c>
      <c r="E154" s="113">
        <v>103.73895989974936</v>
      </c>
      <c r="F154" s="119">
        <v>-22.882026405620323</v>
      </c>
      <c r="G154" s="113">
        <v>104.77002768549279</v>
      </c>
      <c r="H154" s="119">
        <v>-1.0310677857434314</v>
      </c>
      <c r="I154" s="25">
        <v>-0.18071274812562377</v>
      </c>
      <c r="J154" s="120">
        <v>-9.8412476213003419E-3</v>
      </c>
      <c r="K154" s="115">
        <v>103.73895989974937</v>
      </c>
      <c r="L154" s="119">
        <v>-1.4210854715202004E-14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366323.95984044159</v>
      </c>
      <c r="D155" s="84">
        <v>214048.33000000002</v>
      </c>
      <c r="E155" s="84">
        <v>214048.33000000002</v>
      </c>
      <c r="F155" s="118">
        <v>-152275.6298404416</v>
      </c>
      <c r="G155" s="84">
        <v>245559.75</v>
      </c>
      <c r="H155" s="118">
        <v>-31511.419999999984</v>
      </c>
      <c r="I155" s="20">
        <v>-0.41568569499731256</v>
      </c>
      <c r="J155" s="86">
        <v>-0.12832485779937464</v>
      </c>
      <c r="K155" s="87">
        <v>214048.33</v>
      </c>
      <c r="L155" s="118">
        <v>1.0913936421275139E-11</v>
      </c>
      <c r="M155" s="142" t="s">
        <v>201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220627.77470000001</v>
      </c>
      <c r="D156" s="90">
        <v>118545.78</v>
      </c>
      <c r="E156" s="90">
        <v>118545.78</v>
      </c>
      <c r="F156" s="91">
        <v>-102081.99470000001</v>
      </c>
      <c r="G156" s="90">
        <v>81765.070000000007</v>
      </c>
      <c r="H156" s="91">
        <v>36780.709999999992</v>
      </c>
      <c r="I156" s="21">
        <v>-0.46268877451538748</v>
      </c>
      <c r="J156" s="92">
        <v>0.44983401836505488</v>
      </c>
      <c r="K156" s="93">
        <v>118545.78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109195.14486817271</v>
      </c>
      <c r="D157" s="90">
        <v>70713.38</v>
      </c>
      <c r="E157" s="90">
        <v>70713.38</v>
      </c>
      <c r="F157" s="91">
        <v>-38481.764868172701</v>
      </c>
      <c r="G157" s="90">
        <v>52140.32</v>
      </c>
      <c r="H157" s="91">
        <v>18573.060000000005</v>
      </c>
      <c r="I157" s="21">
        <v>-0.3524127827718927</v>
      </c>
      <c r="J157" s="92">
        <v>0.35621300367930231</v>
      </c>
      <c r="K157" s="93">
        <v>70713.37999999999</v>
      </c>
      <c r="L157" s="91">
        <v>1.4551915228366852E-11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36501.040272268903</v>
      </c>
      <c r="D158" s="90">
        <v>24789.170000000002</v>
      </c>
      <c r="E158" s="90">
        <v>24789.170000000002</v>
      </c>
      <c r="F158" s="91">
        <v>-11711.870272268901</v>
      </c>
      <c r="G158" s="90">
        <v>111654.36</v>
      </c>
      <c r="H158" s="91">
        <v>-86865.19</v>
      </c>
      <c r="I158" s="21">
        <v>-0.32086401332421233</v>
      </c>
      <c r="J158" s="92">
        <v>-0.77798296457030425</v>
      </c>
      <c r="K158" s="93">
        <v>24789.170000000006</v>
      </c>
      <c r="L158" s="91">
        <v>-3.637978807091713E-12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4898</v>
      </c>
      <c r="D160" s="90">
        <v>4898</v>
      </c>
      <c r="E160" s="90">
        <v>4898</v>
      </c>
      <c r="F160" s="91">
        <v>0</v>
      </c>
      <c r="G160" s="90">
        <v>4898</v>
      </c>
      <c r="H160" s="91">
        <v>0</v>
      </c>
      <c r="I160" s="96"/>
      <c r="J160" s="97"/>
      <c r="K160" s="93">
        <v>4898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3169</v>
      </c>
      <c r="D161" s="90">
        <v>1928</v>
      </c>
      <c r="E161" s="90">
        <v>1928</v>
      </c>
      <c r="F161" s="91">
        <v>-1241</v>
      </c>
      <c r="G161" s="90">
        <v>1533</v>
      </c>
      <c r="H161" s="91">
        <v>395</v>
      </c>
      <c r="I161" s="96"/>
      <c r="J161" s="97"/>
      <c r="K161" s="93">
        <v>1928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0.64699877501020819</v>
      </c>
      <c r="D162" s="86">
        <v>0.39363005308289095</v>
      </c>
      <c r="E162" s="86">
        <v>0.39363005308289095</v>
      </c>
      <c r="F162" s="100">
        <v>-0.25336872192731724</v>
      </c>
      <c r="G162" s="86">
        <v>0.31298489179256839</v>
      </c>
      <c r="H162" s="100">
        <v>8.0645161290322565E-2</v>
      </c>
      <c r="I162" s="20">
        <v>-0.39160618491637744</v>
      </c>
      <c r="J162" s="86">
        <v>0.25766470971950417</v>
      </c>
      <c r="K162" s="101">
        <v>0.39363005308289095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4018.71</v>
      </c>
      <c r="D164" s="90">
        <v>2506</v>
      </c>
      <c r="E164" s="90">
        <v>2506</v>
      </c>
      <c r="F164" s="91">
        <v>-1512.71</v>
      </c>
      <c r="G164" s="90">
        <v>1925</v>
      </c>
      <c r="H164" s="91">
        <v>581</v>
      </c>
      <c r="I164" s="21"/>
      <c r="J164" s="92"/>
      <c r="K164" s="93">
        <v>2506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1.268131902808457</v>
      </c>
      <c r="D165" s="105">
        <v>1.299792531120332</v>
      </c>
      <c r="E165" s="105">
        <v>1.299792531120332</v>
      </c>
      <c r="F165" s="106">
        <v>3.1660628311874994E-2</v>
      </c>
      <c r="G165" s="105">
        <v>1.2557077625570776</v>
      </c>
      <c r="H165" s="106">
        <v>4.4084768563254384E-2</v>
      </c>
      <c r="I165" s="21"/>
      <c r="J165" s="92"/>
      <c r="K165" s="107">
        <v>1.299792531120332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69.620629441464189</v>
      </c>
      <c r="D167" s="105">
        <v>61.486400414937762</v>
      </c>
      <c r="E167" s="105">
        <v>61.486400414937762</v>
      </c>
      <c r="F167" s="106">
        <v>-8.1342290265264268</v>
      </c>
      <c r="G167" s="105">
        <v>53.336640574037837</v>
      </c>
      <c r="H167" s="106">
        <v>8.1497598408999252</v>
      </c>
      <c r="I167" s="21">
        <v>-0.11683647636891226</v>
      </c>
      <c r="J167" s="92">
        <v>0.15279852186391563</v>
      </c>
      <c r="K167" s="107">
        <v>61.486400414937762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45.044461964066969</v>
      </c>
      <c r="D168" s="108">
        <v>24.20289505920784</v>
      </c>
      <c r="E168" s="108">
        <v>24.20289505920784</v>
      </c>
      <c r="F168" s="109">
        <v>-20.841566904859128</v>
      </c>
      <c r="G168" s="108">
        <v>16.693562678644344</v>
      </c>
      <c r="H168" s="109">
        <v>7.5093323805634959</v>
      </c>
      <c r="I168" s="20">
        <v>-0.46268877451538748</v>
      </c>
      <c r="J168" s="86">
        <v>0.44983401836505488</v>
      </c>
      <c r="K168" s="110">
        <v>24.20289505920784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115.59607442109233</v>
      </c>
      <c r="D169" s="113">
        <v>111.02091804979254</v>
      </c>
      <c r="E169" s="113">
        <v>111.02091804979254</v>
      </c>
      <c r="F169" s="119">
        <v>-4.5751563712997836</v>
      </c>
      <c r="G169" s="113">
        <v>160.18248532289627</v>
      </c>
      <c r="H169" s="119">
        <v>-49.161567273103728</v>
      </c>
      <c r="I169" s="25">
        <v>-3.957882128966983E-2</v>
      </c>
      <c r="J169" s="120">
        <v>-0.3069097546713907</v>
      </c>
      <c r="K169" s="115">
        <v>111.02091804979253</v>
      </c>
      <c r="L169" s="119">
        <v>1.4210854715202004E-14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393450.6960514884</v>
      </c>
      <c r="D170" s="84">
        <v>220919.45096206793</v>
      </c>
      <c r="E170" s="84">
        <v>219936.45854018693</v>
      </c>
      <c r="F170" s="118">
        <v>-173514.23751130147</v>
      </c>
      <c r="G170" s="84">
        <v>-4187.49</v>
      </c>
      <c r="H170" s="118">
        <v>224123.94854018692</v>
      </c>
      <c r="I170" s="20">
        <v>-0.44100630460848078</v>
      </c>
      <c r="J170" s="86">
        <v>-53.522264779184411</v>
      </c>
      <c r="K170" s="87">
        <v>229262.46100000001</v>
      </c>
      <c r="L170" s="118">
        <v>-9326.0024598130876</v>
      </c>
      <c r="M170" s="142" t="s">
        <v>211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223164.54240000001</v>
      </c>
      <c r="D171" s="90">
        <v>133193.66355140207</v>
      </c>
      <c r="E171" s="90">
        <v>129261.21014018691</v>
      </c>
      <c r="F171" s="91">
        <v>-93903.332259813091</v>
      </c>
      <c r="G171" s="90">
        <v>-228.29</v>
      </c>
      <c r="H171" s="91">
        <v>129489.50014018691</v>
      </c>
      <c r="I171" s="21">
        <v>-0.42078069952304886</v>
      </c>
      <c r="J171" s="92">
        <v>-567.21494651621583</v>
      </c>
      <c r="K171" s="93">
        <v>129568.29300000001</v>
      </c>
      <c r="L171" s="91">
        <v>-307.08285981309018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126440.03559434551</v>
      </c>
      <c r="D172" s="90">
        <v>65440.346344145859</v>
      </c>
      <c r="E172" s="90">
        <v>65319.568400000004</v>
      </c>
      <c r="F172" s="91">
        <v>-61120.467194345503</v>
      </c>
      <c r="G172" s="90">
        <v>-45.71</v>
      </c>
      <c r="H172" s="91">
        <v>65365.278400000003</v>
      </c>
      <c r="I172" s="21">
        <v>-0.48339489076416275</v>
      </c>
      <c r="J172" s="92">
        <v>-1429.9995274556991</v>
      </c>
      <c r="K172" s="93">
        <v>72654.368000000002</v>
      </c>
      <c r="L172" s="91">
        <v>-7334.7995999999985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43846.118057142899</v>
      </c>
      <c r="D173" s="90">
        <v>22285.441066520005</v>
      </c>
      <c r="E173" s="90">
        <v>25355.68</v>
      </c>
      <c r="F173" s="91">
        <v>-18490.438057142899</v>
      </c>
      <c r="G173" s="90">
        <v>-3913.49</v>
      </c>
      <c r="H173" s="91">
        <v>29269.17</v>
      </c>
      <c r="I173" s="21">
        <v>-0.42171208938143734</v>
      </c>
      <c r="J173" s="92">
        <v>-7.4790455578013493</v>
      </c>
      <c r="K173" s="93">
        <v>27039.8</v>
      </c>
      <c r="L173" s="91">
        <v>-1684.119999999999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4740</v>
      </c>
      <c r="D175" s="90">
        <v>4740</v>
      </c>
      <c r="E175" s="90">
        <v>4740</v>
      </c>
      <c r="F175" s="91">
        <v>0</v>
      </c>
      <c r="G175" s="90">
        <v>4740</v>
      </c>
      <c r="H175" s="91">
        <v>0</v>
      </c>
      <c r="I175" s="96"/>
      <c r="J175" s="97"/>
      <c r="K175" s="93">
        <v>4740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3264</v>
      </c>
      <c r="D176" s="90">
        <v>2201</v>
      </c>
      <c r="E176" s="90">
        <v>2136</v>
      </c>
      <c r="F176" s="91">
        <v>-1128</v>
      </c>
      <c r="G176" s="90">
        <v>0</v>
      </c>
      <c r="H176" s="91">
        <v>2136</v>
      </c>
      <c r="I176" s="96"/>
      <c r="J176" s="97"/>
      <c r="K176" s="93">
        <v>2203</v>
      </c>
      <c r="L176" s="91">
        <v>-67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0.68860759493670887</v>
      </c>
      <c r="D177" s="86">
        <v>0.46434599156118145</v>
      </c>
      <c r="E177" s="86">
        <v>0.45063291139240508</v>
      </c>
      <c r="F177" s="100">
        <v>-0.23797468354430379</v>
      </c>
      <c r="G177" s="86">
        <v>0</v>
      </c>
      <c r="H177" s="100">
        <v>0.45063291139240508</v>
      </c>
      <c r="I177" s="20">
        <v>-0.34558823529411764</v>
      </c>
      <c r="J177" s="86">
        <v>0</v>
      </c>
      <c r="K177" s="101">
        <v>0.46476793248945147</v>
      </c>
      <c r="L177" s="100">
        <v>-1.4135021097046396E-2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3887.2699999999995</v>
      </c>
      <c r="D179" s="90">
        <v>2694</v>
      </c>
      <c r="E179" s="90">
        <v>2646.4700000000003</v>
      </c>
      <c r="F179" s="91">
        <v>-1240.7999999999993</v>
      </c>
      <c r="G179" s="90">
        <v>0</v>
      </c>
      <c r="H179" s="91">
        <v>2646.4700000000003</v>
      </c>
      <c r="I179" s="21"/>
      <c r="J179" s="92"/>
      <c r="K179" s="93">
        <v>2698.22</v>
      </c>
      <c r="L179" s="91">
        <v>-51.749999999999545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1.1909528186274507</v>
      </c>
      <c r="D180" s="105">
        <v>1.2239890958655157</v>
      </c>
      <c r="E180" s="105">
        <v>1.238984082397004</v>
      </c>
      <c r="F180" s="106">
        <v>4.8031263769553245E-2</v>
      </c>
      <c r="G180" s="105">
        <v>0</v>
      </c>
      <c r="H180" s="106">
        <v>1.238984082397004</v>
      </c>
      <c r="I180" s="21"/>
      <c r="J180" s="92"/>
      <c r="K180" s="107">
        <v>1.2247934634589195</v>
      </c>
      <c r="L180" s="106">
        <v>1.4190618938084487E-2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68.371489705882354</v>
      </c>
      <c r="D182" s="105">
        <v>60.515067492686086</v>
      </c>
      <c r="E182" s="105">
        <v>60.515547818439565</v>
      </c>
      <c r="F182" s="106">
        <v>-7.8559418874427891</v>
      </c>
      <c r="G182" s="105">
        <v>0</v>
      </c>
      <c r="H182" s="106">
        <v>60.515547818439565</v>
      </c>
      <c r="I182" s="21">
        <v>-0.11490084421499602</v>
      </c>
      <c r="J182" s="92">
        <v>0</v>
      </c>
      <c r="K182" s="107">
        <v>58.814477076713573</v>
      </c>
      <c r="L182" s="106">
        <v>1.7010707417259923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47.081127088607595</v>
      </c>
      <c r="D183" s="108">
        <v>28.099929019283138</v>
      </c>
      <c r="E183" s="108">
        <v>27.270297497929729</v>
      </c>
      <c r="F183" s="109">
        <v>-19.810829590677866</v>
      </c>
      <c r="G183" s="108">
        <v>-4.8162447257383965E-2</v>
      </c>
      <c r="H183" s="109">
        <v>27.318459945187112</v>
      </c>
      <c r="I183" s="20">
        <v>-0.42078069952304875</v>
      </c>
      <c r="J183" s="86">
        <v>-567.21494651621583</v>
      </c>
      <c r="K183" s="110">
        <v>27.335082911392405</v>
      </c>
      <c r="L183" s="109">
        <v>-6.4785413462676189E-2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120.54249266283345</v>
      </c>
      <c r="D184" s="113">
        <v>100.3723084789041</v>
      </c>
      <c r="E184" s="113">
        <v>102.96650680720361</v>
      </c>
      <c r="F184" s="119">
        <v>-17.575985855629838</v>
      </c>
      <c r="G184" s="113">
        <v>0</v>
      </c>
      <c r="H184" s="119">
        <v>102.96650680720361</v>
      </c>
      <c r="I184" s="25">
        <v>-0.14580738681745375</v>
      </c>
      <c r="J184" s="120">
        <v>0</v>
      </c>
      <c r="K184" s="115">
        <v>104.06829822968679</v>
      </c>
      <c r="L184" s="119">
        <v>-1.1017914224831742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279431.45002420101</v>
      </c>
      <c r="D185" s="84">
        <v>59624.734260059195</v>
      </c>
      <c r="E185" s="84">
        <v>71955.962383356004</v>
      </c>
      <c r="F185" s="118">
        <v>-207475.48764084498</v>
      </c>
      <c r="G185" s="84">
        <v>-103.46999999999997</v>
      </c>
      <c r="H185" s="118">
        <v>72059.432383356005</v>
      </c>
      <c r="I185" s="20">
        <v>-0.74249153995685147</v>
      </c>
      <c r="J185" s="86">
        <v>-696.42826310385647</v>
      </c>
      <c r="K185" s="87">
        <v>148757.48156722743</v>
      </c>
      <c r="L185" s="118">
        <v>-76801.519183871424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147108.41140000001</v>
      </c>
      <c r="D186" s="90">
        <v>33445.154428126421</v>
      </c>
      <c r="E186" s="90">
        <v>43952.74</v>
      </c>
      <c r="F186" s="91">
        <v>-103155.67140000002</v>
      </c>
      <c r="G186" s="90">
        <v>-397.33</v>
      </c>
      <c r="H186" s="91">
        <v>44350.07</v>
      </c>
      <c r="I186" s="21">
        <v>-0.70122211516179833</v>
      </c>
      <c r="J186" s="92">
        <v>-111.62024010268543</v>
      </c>
      <c r="K186" s="93">
        <v>79977.600000000006</v>
      </c>
      <c r="L186" s="91">
        <v>-36024.860000000008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110857.09900235229</v>
      </c>
      <c r="D187" s="90">
        <v>20305.126050420167</v>
      </c>
      <c r="E187" s="90">
        <v>10761.290641896514</v>
      </c>
      <c r="F187" s="91">
        <v>-100095.80836045578</v>
      </c>
      <c r="G187" s="90">
        <v>274.29000000000002</v>
      </c>
      <c r="H187" s="91">
        <v>10487.000641896513</v>
      </c>
      <c r="I187" s="21">
        <v>-0.90292646353962258</v>
      </c>
      <c r="J187" s="92">
        <v>38.233259112240745</v>
      </c>
      <c r="K187" s="93">
        <v>55967.473748141616</v>
      </c>
      <c r="L187" s="91">
        <v>-45206.183106245102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21465.939621848698</v>
      </c>
      <c r="D188" s="90">
        <v>5874.4537815126068</v>
      </c>
      <c r="E188" s="90">
        <v>17241.931741459499</v>
      </c>
      <c r="F188" s="91">
        <v>-4224.0078803891993</v>
      </c>
      <c r="G188" s="90">
        <v>19.57</v>
      </c>
      <c r="H188" s="91">
        <v>17222.361741459499</v>
      </c>
      <c r="I188" s="21">
        <v>-0.19677721799281844</v>
      </c>
      <c r="J188" s="92">
        <v>880.03892393763408</v>
      </c>
      <c r="K188" s="93">
        <v>12812.407819085805</v>
      </c>
      <c r="L188" s="91">
        <v>4429.5239223736935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4898</v>
      </c>
      <c r="D190" s="90">
        <v>4898</v>
      </c>
      <c r="E190" s="90">
        <v>4898</v>
      </c>
      <c r="F190" s="91">
        <v>0</v>
      </c>
      <c r="G190" s="90">
        <v>4898</v>
      </c>
      <c r="H190" s="91">
        <v>0</v>
      </c>
      <c r="I190" s="96"/>
      <c r="J190" s="97"/>
      <c r="K190" s="93">
        <v>4898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2494</v>
      </c>
      <c r="D191" s="90">
        <v>597</v>
      </c>
      <c r="E191" s="90">
        <v>698</v>
      </c>
      <c r="F191" s="91">
        <v>-1796</v>
      </c>
      <c r="G191" s="90">
        <v>0</v>
      </c>
      <c r="H191" s="91">
        <v>698</v>
      </c>
      <c r="I191" s="96"/>
      <c r="J191" s="97"/>
      <c r="K191" s="93">
        <v>1262</v>
      </c>
      <c r="L191" s="91">
        <v>-564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0.50918742343813805</v>
      </c>
      <c r="D192" s="86">
        <v>0.12188648427929767</v>
      </c>
      <c r="E192" s="86">
        <v>0.14250714577378523</v>
      </c>
      <c r="F192" s="100">
        <v>-0.36668027766435285</v>
      </c>
      <c r="G192" s="86">
        <v>0</v>
      </c>
      <c r="H192" s="100">
        <v>0.14250714577378523</v>
      </c>
      <c r="I192" s="20">
        <v>-0.72012830793905369</v>
      </c>
      <c r="J192" s="86">
        <v>0</v>
      </c>
      <c r="K192" s="101">
        <v>0.25765618619844832</v>
      </c>
      <c r="L192" s="100">
        <v>-0.11514904042466309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3158.64</v>
      </c>
      <c r="D194" s="90">
        <v>835</v>
      </c>
      <c r="E194" s="90">
        <v>957.7399999999999</v>
      </c>
      <c r="F194" s="91">
        <v>-2200.9</v>
      </c>
      <c r="G194" s="90">
        <v>0</v>
      </c>
      <c r="H194" s="91">
        <v>957.7399999999999</v>
      </c>
      <c r="I194" s="21"/>
      <c r="J194" s="92"/>
      <c r="K194" s="93">
        <v>1685.76</v>
      </c>
      <c r="L194" s="91">
        <v>-728.0200000000001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1.2664955894145951</v>
      </c>
      <c r="D195" s="105">
        <v>1.3986599664991626</v>
      </c>
      <c r="E195" s="105">
        <v>1.3721203438395413</v>
      </c>
      <c r="F195" s="106">
        <v>0.10562475442494623</v>
      </c>
      <c r="G195" s="105">
        <v>0</v>
      </c>
      <c r="H195" s="106">
        <v>1.3721203438395413</v>
      </c>
      <c r="I195" s="21"/>
      <c r="J195" s="92"/>
      <c r="K195" s="107">
        <v>1.335784469096672</v>
      </c>
      <c r="L195" s="106">
        <v>3.6335874742869256E-2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58.984928388131522</v>
      </c>
      <c r="D197" s="105">
        <v>56.022034217967203</v>
      </c>
      <c r="E197" s="105">
        <v>62.969541547277935</v>
      </c>
      <c r="F197" s="106">
        <v>3.9846131591464129</v>
      </c>
      <c r="G197" s="105">
        <v>0</v>
      </c>
      <c r="H197" s="106">
        <v>62.969541547277935</v>
      </c>
      <c r="I197" s="21">
        <v>6.7553072759992894E-2</v>
      </c>
      <c r="J197" s="92">
        <v>0</v>
      </c>
      <c r="K197" s="107">
        <v>63.373692551505549</v>
      </c>
      <c r="L197" s="106">
        <v>-0.40415100422761441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30.034383707635772</v>
      </c>
      <c r="D198" s="108">
        <v>6.8283287930025356</v>
      </c>
      <c r="E198" s="108">
        <v>8.973609636586362</v>
      </c>
      <c r="F198" s="109">
        <v>-21.060774071049408</v>
      </c>
      <c r="G198" s="108">
        <v>-8.112086565945284E-2</v>
      </c>
      <c r="H198" s="109">
        <v>9.054730502245814</v>
      </c>
      <c r="I198" s="20">
        <v>-0.70122211516179833</v>
      </c>
      <c r="J198" s="86">
        <v>-111.62024010268543</v>
      </c>
      <c r="K198" s="110">
        <v>16.328623928133933</v>
      </c>
      <c r="L198" s="109">
        <v>-7.3550142915475707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112.0414795606259</v>
      </c>
      <c r="D199" s="113">
        <v>99.87392673376749</v>
      </c>
      <c r="E199" s="113">
        <v>103.0887713228596</v>
      </c>
      <c r="F199" s="119">
        <v>-8.9527082377663021</v>
      </c>
      <c r="G199" s="113">
        <v>0</v>
      </c>
      <c r="H199" s="119">
        <v>103.0887713228596</v>
      </c>
      <c r="I199" s="25">
        <v>-7.9905301794251704E-2</v>
      </c>
      <c r="J199" s="120">
        <v>0</v>
      </c>
      <c r="K199" s="115">
        <v>117.87439109922934</v>
      </c>
      <c r="L199" s="119">
        <v>-14.785619776369742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2057302.5716364786</v>
      </c>
      <c r="D200" s="84">
        <v>1143902.8352221271</v>
      </c>
      <c r="E200" s="84">
        <v>1155251.0709235428</v>
      </c>
      <c r="F200" s="118">
        <v>-902051.5007129357</v>
      </c>
      <c r="G200" s="84">
        <v>1536594.8699999999</v>
      </c>
      <c r="H200" s="118">
        <v>-381343.79907645704</v>
      </c>
      <c r="I200" s="20">
        <v>-0.43846321544983058</v>
      </c>
      <c r="J200" s="86">
        <v>-0.24817458818957083</v>
      </c>
      <c r="K200" s="87">
        <v>1241378.5925672275</v>
      </c>
      <c r="L200" s="118">
        <v>-86127.521643684566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1240599.8337999999</v>
      </c>
      <c r="D201" s="90">
        <v>679030.08797952859</v>
      </c>
      <c r="E201" s="90">
        <v>685605.22014018695</v>
      </c>
      <c r="F201" s="91">
        <v>-554994.61365981295</v>
      </c>
      <c r="G201" s="90">
        <v>764023.14</v>
      </c>
      <c r="H201" s="91">
        <v>-78417.919859813061</v>
      </c>
      <c r="I201" s="21">
        <v>-0.44735989683300648</v>
      </c>
      <c r="J201" s="92">
        <v>-0.10263814766109447</v>
      </c>
      <c r="K201" s="93">
        <v>721937.16300000006</v>
      </c>
      <c r="L201" s="91">
        <v>-36331.942859813105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634411.24264656263</v>
      </c>
      <c r="D202" s="90">
        <v>343055.12239456596</v>
      </c>
      <c r="E202" s="90">
        <v>333390.5090418965</v>
      </c>
      <c r="F202" s="91">
        <v>-301020.73360466614</v>
      </c>
      <c r="G202" s="90">
        <v>387083.72</v>
      </c>
      <c r="H202" s="91">
        <v>-53693.210958103475</v>
      </c>
      <c r="I202" s="21">
        <v>-0.47448833401643864</v>
      </c>
      <c r="J202" s="92">
        <v>-0.13871213947748429</v>
      </c>
      <c r="K202" s="93">
        <v>385931.49174814165</v>
      </c>
      <c r="L202" s="91">
        <v>-52540.982706245151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182291.49518991602</v>
      </c>
      <c r="D203" s="90">
        <v>121817.62484803262</v>
      </c>
      <c r="E203" s="90">
        <v>136255.34174145947</v>
      </c>
      <c r="F203" s="91">
        <v>-46036.153448456549</v>
      </c>
      <c r="G203" s="90">
        <v>385488.01000000007</v>
      </c>
      <c r="H203" s="91">
        <v>-249232.66825854059</v>
      </c>
      <c r="I203" s="21">
        <v>-0.25254142219029407</v>
      </c>
      <c r="J203" s="92">
        <v>-0.64653805512275353</v>
      </c>
      <c r="K203" s="93">
        <v>133509.93781908578</v>
      </c>
      <c r="L203" s="91">
        <v>2745.4039223736909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57670</v>
      </c>
      <c r="D205" s="90">
        <v>57670</v>
      </c>
      <c r="E205" s="90">
        <v>57670</v>
      </c>
      <c r="F205" s="91">
        <v>0</v>
      </c>
      <c r="G205" s="90">
        <v>57828</v>
      </c>
      <c r="H205" s="91">
        <v>-158</v>
      </c>
      <c r="I205" s="96"/>
      <c r="J205" s="97"/>
      <c r="K205" s="93">
        <v>57670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18786</v>
      </c>
      <c r="D206" s="90">
        <v>11540</v>
      </c>
      <c r="E206" s="90">
        <v>11576</v>
      </c>
      <c r="F206" s="91">
        <v>-7210</v>
      </c>
      <c r="G206" s="90">
        <v>12175</v>
      </c>
      <c r="H206" s="91">
        <v>-599</v>
      </c>
      <c r="I206" s="96"/>
      <c r="J206" s="97"/>
      <c r="K206" s="93">
        <v>12207</v>
      </c>
      <c r="L206" s="91">
        <v>-631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0.32574995664990464</v>
      </c>
      <c r="D207" s="86">
        <v>0.2001040402288885</v>
      </c>
      <c r="E207" s="86">
        <v>0.20072828160221953</v>
      </c>
      <c r="F207" s="100">
        <v>-0.1250216750476851</v>
      </c>
      <c r="G207" s="86">
        <v>0.21053814761015424</v>
      </c>
      <c r="H207" s="100">
        <v>-9.8098660079347089E-3</v>
      </c>
      <c r="I207" s="20">
        <v>-0.38379644416054504</v>
      </c>
      <c r="J207" s="86">
        <v>-4.6594244887626202E-2</v>
      </c>
      <c r="K207" s="101">
        <v>0.21166984567366048</v>
      </c>
      <c r="L207" s="100">
        <v>-1.0941564071440951E-2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24640.030000000002</v>
      </c>
      <c r="D209" s="90">
        <v>15198</v>
      </c>
      <c r="E209" s="90">
        <v>15273.21</v>
      </c>
      <c r="F209" s="91">
        <v>-9366.8200000000033</v>
      </c>
      <c r="G209" s="90">
        <v>15605</v>
      </c>
      <c r="H209" s="91">
        <v>-331.79000000000087</v>
      </c>
      <c r="I209" s="21">
        <v>-0.38014645274376702</v>
      </c>
      <c r="J209" s="92">
        <v>-2.126177507209237E-2</v>
      </c>
      <c r="K209" s="93">
        <v>16052.98</v>
      </c>
      <c r="L209" s="91">
        <v>-779.77000000000044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1.3116166294048761</v>
      </c>
      <c r="D210" s="105">
        <v>1.3169844020797228</v>
      </c>
      <c r="E210" s="105">
        <v>1.3193857982031789</v>
      </c>
      <c r="F210" s="106">
        <v>7.7691687983028057E-3</v>
      </c>
      <c r="G210" s="105">
        <v>1.2817248459958932</v>
      </c>
      <c r="H210" s="106">
        <v>3.7660952207285714E-2</v>
      </c>
      <c r="I210" s="21"/>
      <c r="J210" s="92"/>
      <c r="K210" s="107">
        <v>1.3150634881625296</v>
      </c>
      <c r="L210" s="106">
        <v>4.3223100406493131E-3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66.038530490791004</v>
      </c>
      <c r="D212" s="105">
        <v>58.84142876772345</v>
      </c>
      <c r="E212" s="105">
        <v>59.226435741204817</v>
      </c>
      <c r="F212" s="106">
        <v>-6.812094749586187</v>
      </c>
      <c r="G212" s="105">
        <v>62.753440657084191</v>
      </c>
      <c r="H212" s="106">
        <v>-3.5270049158793739</v>
      </c>
      <c r="I212" s="21">
        <v>-0.10315333637740665</v>
      </c>
      <c r="J212" s="92">
        <v>-5.6204167914117642E-2</v>
      </c>
      <c r="K212" s="107">
        <v>59.141243794544117</v>
      </c>
      <c r="L212" s="106">
        <v>8.5191946660700069E-2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21.512048444598577</v>
      </c>
      <c r="D213" s="108">
        <v>11.774407629261811</v>
      </c>
      <c r="E213" s="108">
        <v>11.88842067175632</v>
      </c>
      <c r="F213" s="109">
        <v>-9.6236277728422568</v>
      </c>
      <c r="G213" s="108">
        <v>13.211993152106245</v>
      </c>
      <c r="H213" s="109">
        <v>-1.3235724803499256</v>
      </c>
      <c r="I213" s="20">
        <v>-0.44735989683300648</v>
      </c>
      <c r="J213" s="86">
        <v>-0.10017962203824804</v>
      </c>
      <c r="K213" s="110">
        <v>12.518417946939485</v>
      </c>
      <c r="L213" s="109">
        <v>-0.62999727518316462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109.51253974430313</v>
      </c>
      <c r="D214" s="113">
        <v>99.125029048711198</v>
      </c>
      <c r="E214" s="113">
        <v>99.797086292635001</v>
      </c>
      <c r="F214" s="119">
        <v>-9.7154534516681252</v>
      </c>
      <c r="G214" s="113">
        <v>126.20902422997946</v>
      </c>
      <c r="H214" s="119">
        <v>-26.411937937344462</v>
      </c>
      <c r="I214" s="25">
        <v>-8.87154427643847E-2</v>
      </c>
      <c r="J214" s="120">
        <v>-0.20927139004906925</v>
      </c>
      <c r="K214" s="115">
        <v>101.69399463973356</v>
      </c>
      <c r="L214" s="119">
        <v>-1.8969083470985595</v>
      </c>
      <c r="M214" s="142"/>
      <c r="N214" s="143"/>
    </row>
  </sheetData>
  <sheetProtection algorithmName="SHA-512" hashValue="bfFb8YlGGASbaaFXODZqbDBP87aBPtucjuZtHSiv21v+olC3yCcNbDzVmgNhAJUCOyAhxj4W+A6OUKMYmVYbLg==" saltValue="E4uWgwZGO8P4xZ7WcXozw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799" priority="58">
      <formula>$I155&gt;=0</formula>
    </cfRule>
    <cfRule type="expression" dxfId="3798" priority="59">
      <formula>$I155&lt;0</formula>
    </cfRule>
  </conditionalFormatting>
  <conditionalFormatting sqref="J159">
    <cfRule type="expression" dxfId="3797" priority="56">
      <formula>$J155&gt;=0</formula>
    </cfRule>
    <cfRule type="expression" dxfId="3796" priority="57">
      <formula>$J155&lt;0</formula>
    </cfRule>
  </conditionalFormatting>
  <conditionalFormatting sqref="I174">
    <cfRule type="expression" dxfId="3795" priority="54">
      <formula>$I170&gt;=0</formula>
    </cfRule>
    <cfRule type="expression" dxfId="3794" priority="55">
      <formula>$I170&lt;0</formula>
    </cfRule>
  </conditionalFormatting>
  <conditionalFormatting sqref="J174">
    <cfRule type="expression" dxfId="3793" priority="52">
      <formula>$J170&gt;=0</formula>
    </cfRule>
    <cfRule type="expression" dxfId="3792" priority="53">
      <formula>$J170&lt;0</formula>
    </cfRule>
  </conditionalFormatting>
  <conditionalFormatting sqref="I24">
    <cfRule type="expression" dxfId="3791" priority="94">
      <formula>$I20&gt;=0</formula>
    </cfRule>
    <cfRule type="expression" dxfId="3790" priority="95">
      <formula>$I20&lt;0</formula>
    </cfRule>
  </conditionalFormatting>
  <conditionalFormatting sqref="J24">
    <cfRule type="expression" dxfId="3789" priority="92">
      <formula>$J20&gt;=0</formula>
    </cfRule>
    <cfRule type="expression" dxfId="3788" priority="93">
      <formula>$J20&lt;0</formula>
    </cfRule>
  </conditionalFormatting>
  <conditionalFormatting sqref="I39">
    <cfRule type="expression" dxfId="3787" priority="90">
      <formula>$I35&gt;=0</formula>
    </cfRule>
    <cfRule type="expression" dxfId="3786" priority="91">
      <formula>$I35&lt;0</formula>
    </cfRule>
  </conditionalFormatting>
  <conditionalFormatting sqref="J39">
    <cfRule type="expression" dxfId="3785" priority="88">
      <formula>$J35&gt;=0</formula>
    </cfRule>
    <cfRule type="expression" dxfId="3784" priority="89">
      <formula>$J35&lt;0</formula>
    </cfRule>
  </conditionalFormatting>
  <conditionalFormatting sqref="I54">
    <cfRule type="expression" dxfId="3783" priority="86">
      <formula>$I50&gt;=0</formula>
    </cfRule>
    <cfRule type="expression" dxfId="3782" priority="87">
      <formula>$I50&lt;0</formula>
    </cfRule>
  </conditionalFormatting>
  <conditionalFormatting sqref="J54">
    <cfRule type="expression" dxfId="3781" priority="84">
      <formula>$J50&gt;=0</formula>
    </cfRule>
    <cfRule type="expression" dxfId="3780" priority="85">
      <formula>$J50&lt;0</formula>
    </cfRule>
  </conditionalFormatting>
  <conditionalFormatting sqref="I69">
    <cfRule type="expression" dxfId="3779" priority="82">
      <formula>$I65&gt;=0</formula>
    </cfRule>
    <cfRule type="expression" dxfId="3778" priority="83">
      <formula>$I65&lt;0</formula>
    </cfRule>
  </conditionalFormatting>
  <conditionalFormatting sqref="J69">
    <cfRule type="expression" dxfId="3777" priority="80">
      <formula>$J65&gt;=0</formula>
    </cfRule>
    <cfRule type="expression" dxfId="3776" priority="81">
      <formula>$J65&lt;0</formula>
    </cfRule>
  </conditionalFormatting>
  <conditionalFormatting sqref="I84">
    <cfRule type="expression" dxfId="3775" priority="78">
      <formula>$I80&gt;=0</formula>
    </cfRule>
    <cfRule type="expression" dxfId="3774" priority="79">
      <formula>$I80&lt;0</formula>
    </cfRule>
  </conditionalFormatting>
  <conditionalFormatting sqref="J84">
    <cfRule type="expression" dxfId="3773" priority="76">
      <formula>$J80&gt;=0</formula>
    </cfRule>
    <cfRule type="expression" dxfId="3772" priority="77">
      <formula>$J80&lt;0</formula>
    </cfRule>
  </conditionalFormatting>
  <conditionalFormatting sqref="I99">
    <cfRule type="expression" dxfId="3771" priority="74">
      <formula>$I95&gt;=0</formula>
    </cfRule>
    <cfRule type="expression" dxfId="3770" priority="75">
      <formula>$I95&lt;0</formula>
    </cfRule>
  </conditionalFormatting>
  <conditionalFormatting sqref="J99">
    <cfRule type="expression" dxfId="3769" priority="72">
      <formula>$J95&gt;=0</formula>
    </cfRule>
    <cfRule type="expression" dxfId="3768" priority="73">
      <formula>$J95&lt;0</formula>
    </cfRule>
  </conditionalFormatting>
  <conditionalFormatting sqref="I114">
    <cfRule type="expression" dxfId="3767" priority="70">
      <formula>$I110&gt;=0</formula>
    </cfRule>
    <cfRule type="expression" dxfId="3766" priority="71">
      <formula>$I110&lt;0</formula>
    </cfRule>
  </conditionalFormatting>
  <conditionalFormatting sqref="J114">
    <cfRule type="expression" dxfId="3765" priority="68">
      <formula>$J110&gt;=0</formula>
    </cfRule>
    <cfRule type="expression" dxfId="3764" priority="69">
      <formula>$J110&lt;0</formula>
    </cfRule>
  </conditionalFormatting>
  <conditionalFormatting sqref="I129">
    <cfRule type="expression" dxfId="3763" priority="66">
      <formula>$I125&gt;=0</formula>
    </cfRule>
    <cfRule type="expression" dxfId="3762" priority="67">
      <formula>$I125&lt;0</formula>
    </cfRule>
  </conditionalFormatting>
  <conditionalFormatting sqref="J129">
    <cfRule type="expression" dxfId="3761" priority="64">
      <formula>$J125&gt;=0</formula>
    </cfRule>
    <cfRule type="expression" dxfId="3760" priority="65">
      <formula>$J125&lt;0</formula>
    </cfRule>
  </conditionalFormatting>
  <conditionalFormatting sqref="I144">
    <cfRule type="expression" dxfId="3759" priority="62">
      <formula>$I140&gt;=0</formula>
    </cfRule>
    <cfRule type="expression" dxfId="3758" priority="63">
      <formula>$I140&lt;0</formula>
    </cfRule>
  </conditionalFormatting>
  <conditionalFormatting sqref="J144">
    <cfRule type="expression" dxfId="3757" priority="60">
      <formula>$J140&gt;=0</formula>
    </cfRule>
    <cfRule type="expression" dxfId="3756" priority="61">
      <formula>$J140&lt;0</formula>
    </cfRule>
  </conditionalFormatting>
  <conditionalFormatting sqref="I189">
    <cfRule type="expression" dxfId="3755" priority="50">
      <formula>$I185&gt;=0</formula>
    </cfRule>
    <cfRule type="expression" dxfId="3754" priority="51">
      <formula>$I185&lt;0</formula>
    </cfRule>
  </conditionalFormatting>
  <conditionalFormatting sqref="J189">
    <cfRule type="expression" dxfId="3753" priority="48">
      <formula>$J185&gt;=0</formula>
    </cfRule>
    <cfRule type="expression" dxfId="3752" priority="49">
      <formula>$J185&lt;0</formula>
    </cfRule>
  </conditionalFormatting>
  <conditionalFormatting sqref="I204">
    <cfRule type="expression" dxfId="3751" priority="46">
      <formula>$I200&gt;=0</formula>
    </cfRule>
    <cfRule type="expression" dxfId="3750" priority="47">
      <formula>$I200&lt;0</formula>
    </cfRule>
  </conditionalFormatting>
  <conditionalFormatting sqref="J204">
    <cfRule type="expression" dxfId="3749" priority="44">
      <formula>$J200&gt;=0</formula>
    </cfRule>
    <cfRule type="expression" dxfId="3748" priority="45">
      <formula>$J200&lt;0</formula>
    </cfRule>
  </conditionalFormatting>
  <conditionalFormatting sqref="I9">
    <cfRule type="expression" dxfId="3747" priority="42">
      <formula>$I5&gt;=0</formula>
    </cfRule>
    <cfRule type="expression" dxfId="3746" priority="43">
      <formula>$I5&lt;0</formula>
    </cfRule>
  </conditionalFormatting>
  <conditionalFormatting sqref="J9">
    <cfRule type="expression" dxfId="3745" priority="40">
      <formula>$J5&gt;=0</formula>
    </cfRule>
    <cfRule type="expression" dxfId="3744" priority="41">
      <formula>$J5&lt;0</formula>
    </cfRule>
  </conditionalFormatting>
  <conditionalFormatting sqref="L207">
    <cfRule type="cellIs" dxfId="3743" priority="39" operator="lessThan">
      <formula>0</formula>
    </cfRule>
  </conditionalFormatting>
  <conditionalFormatting sqref="H207">
    <cfRule type="cellIs" dxfId="3742" priority="38" operator="lessThan">
      <formula>0</formula>
    </cfRule>
  </conditionalFormatting>
  <conditionalFormatting sqref="F207">
    <cfRule type="cellIs" dxfId="3741" priority="37" operator="lessThan">
      <formula>0</formula>
    </cfRule>
  </conditionalFormatting>
  <conditionalFormatting sqref="F192">
    <cfRule type="cellIs" dxfId="3740" priority="36" operator="lessThan">
      <formula>0</formula>
    </cfRule>
  </conditionalFormatting>
  <conditionalFormatting sqref="H192">
    <cfRule type="cellIs" dxfId="3739" priority="35" operator="lessThan">
      <formula>0</formula>
    </cfRule>
  </conditionalFormatting>
  <conditionalFormatting sqref="L192">
    <cfRule type="cellIs" dxfId="3738" priority="34" operator="lessThan">
      <formula>0</formula>
    </cfRule>
  </conditionalFormatting>
  <conditionalFormatting sqref="L177">
    <cfRule type="cellIs" dxfId="3737" priority="33" operator="lessThan">
      <formula>0</formula>
    </cfRule>
  </conditionalFormatting>
  <conditionalFormatting sqref="H177">
    <cfRule type="cellIs" dxfId="3736" priority="32" operator="lessThan">
      <formula>0</formula>
    </cfRule>
  </conditionalFormatting>
  <conditionalFormatting sqref="F177">
    <cfRule type="cellIs" dxfId="3735" priority="31" operator="lessThan">
      <formula>0</formula>
    </cfRule>
  </conditionalFormatting>
  <conditionalFormatting sqref="F162">
    <cfRule type="cellIs" dxfId="3734" priority="30" operator="lessThan">
      <formula>0</formula>
    </cfRule>
  </conditionalFormatting>
  <conditionalFormatting sqref="H162">
    <cfRule type="cellIs" dxfId="3733" priority="29" operator="lessThan">
      <formula>0</formula>
    </cfRule>
  </conditionalFormatting>
  <conditionalFormatting sqref="L162">
    <cfRule type="cellIs" dxfId="3732" priority="28" operator="lessThan">
      <formula>0</formula>
    </cfRule>
  </conditionalFormatting>
  <conditionalFormatting sqref="L147">
    <cfRule type="cellIs" dxfId="3731" priority="27" operator="lessThan">
      <formula>0</formula>
    </cfRule>
  </conditionalFormatting>
  <conditionalFormatting sqref="H147">
    <cfRule type="cellIs" dxfId="3730" priority="26" operator="lessThan">
      <formula>0</formula>
    </cfRule>
  </conditionalFormatting>
  <conditionalFormatting sqref="F147">
    <cfRule type="cellIs" dxfId="3729" priority="25" operator="lessThan">
      <formula>0</formula>
    </cfRule>
  </conditionalFormatting>
  <conditionalFormatting sqref="F132">
    <cfRule type="cellIs" dxfId="3728" priority="24" operator="lessThan">
      <formula>0</formula>
    </cfRule>
  </conditionalFormatting>
  <conditionalFormatting sqref="H132">
    <cfRule type="cellIs" dxfId="3727" priority="23" operator="lessThan">
      <formula>0</formula>
    </cfRule>
  </conditionalFormatting>
  <conditionalFormatting sqref="L132">
    <cfRule type="cellIs" dxfId="3726" priority="22" operator="lessThan">
      <formula>0</formula>
    </cfRule>
  </conditionalFormatting>
  <conditionalFormatting sqref="L117">
    <cfRule type="cellIs" dxfId="3725" priority="21" operator="lessThan">
      <formula>0</formula>
    </cfRule>
  </conditionalFormatting>
  <conditionalFormatting sqref="H117">
    <cfRule type="cellIs" dxfId="3724" priority="20" operator="lessThan">
      <formula>0</formula>
    </cfRule>
  </conditionalFormatting>
  <conditionalFormatting sqref="F117">
    <cfRule type="cellIs" dxfId="3723" priority="19" operator="lessThan">
      <formula>0</formula>
    </cfRule>
  </conditionalFormatting>
  <conditionalFormatting sqref="F102">
    <cfRule type="cellIs" dxfId="3722" priority="18" operator="lessThan">
      <formula>0</formula>
    </cfRule>
  </conditionalFormatting>
  <conditionalFormatting sqref="H102">
    <cfRule type="cellIs" dxfId="3721" priority="17" operator="lessThan">
      <formula>0</formula>
    </cfRule>
  </conditionalFormatting>
  <conditionalFormatting sqref="L102">
    <cfRule type="cellIs" dxfId="3720" priority="16" operator="lessThan">
      <formula>0</formula>
    </cfRule>
  </conditionalFormatting>
  <conditionalFormatting sqref="L87">
    <cfRule type="cellIs" dxfId="3719" priority="15" operator="lessThan">
      <formula>0</formula>
    </cfRule>
  </conditionalFormatting>
  <conditionalFormatting sqref="H87">
    <cfRule type="cellIs" dxfId="3718" priority="14" operator="lessThan">
      <formula>0</formula>
    </cfRule>
  </conditionalFormatting>
  <conditionalFormatting sqref="F87">
    <cfRule type="cellIs" dxfId="3717" priority="13" operator="lessThan">
      <formula>0</formula>
    </cfRule>
  </conditionalFormatting>
  <conditionalFormatting sqref="F72">
    <cfRule type="cellIs" dxfId="3716" priority="12" operator="lessThan">
      <formula>0</formula>
    </cfRule>
  </conditionalFormatting>
  <conditionalFormatting sqref="H72">
    <cfRule type="cellIs" dxfId="3715" priority="11" operator="lessThan">
      <formula>0</formula>
    </cfRule>
  </conditionalFormatting>
  <conditionalFormatting sqref="L72">
    <cfRule type="cellIs" dxfId="3714" priority="10" operator="lessThan">
      <formula>0</formula>
    </cfRule>
  </conditionalFormatting>
  <conditionalFormatting sqref="L57">
    <cfRule type="cellIs" dxfId="3713" priority="9" operator="lessThan">
      <formula>0</formula>
    </cfRule>
  </conditionalFormatting>
  <conditionalFormatting sqref="H57">
    <cfRule type="cellIs" dxfId="3712" priority="8" operator="lessThan">
      <formula>0</formula>
    </cfRule>
  </conditionalFormatting>
  <conditionalFormatting sqref="F57">
    <cfRule type="cellIs" dxfId="3711" priority="7" operator="lessThan">
      <formula>0</formula>
    </cfRule>
  </conditionalFormatting>
  <conditionalFormatting sqref="F42">
    <cfRule type="cellIs" dxfId="3710" priority="6" operator="lessThan">
      <formula>0</formula>
    </cfRule>
  </conditionalFormatting>
  <conditionalFormatting sqref="H42">
    <cfRule type="cellIs" dxfId="3709" priority="5" operator="lessThan">
      <formula>0</formula>
    </cfRule>
  </conditionalFormatting>
  <conditionalFormatting sqref="L42">
    <cfRule type="cellIs" dxfId="3708" priority="4" operator="lessThan">
      <formula>0</formula>
    </cfRule>
  </conditionalFormatting>
  <conditionalFormatting sqref="L27">
    <cfRule type="cellIs" dxfId="3707" priority="3" operator="lessThan">
      <formula>0</formula>
    </cfRule>
  </conditionalFormatting>
  <conditionalFormatting sqref="H27">
    <cfRule type="cellIs" dxfId="3706" priority="2" operator="lessThan">
      <formula>0</formula>
    </cfRule>
  </conditionalFormatting>
  <conditionalFormatting sqref="F27">
    <cfRule type="cellIs" dxfId="3705" priority="1" operator="lessThan">
      <formula>0</formula>
    </cfRule>
  </conditionalFormatting>
  <dataValidations count="1">
    <dataValidation type="list" allowBlank="1" showInputMessage="1" showErrorMessage="1" sqref="B3:B4" xr:uid="{01E69D22-B842-4077-9F89-BE1ACDF5E0CA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A4284-2387-4D9A-8B0E-345E0CFDD9CE}">
  <sheetPr codeName="Tabelle30">
    <tabColor theme="6" tint="0.39997558519241921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236</v>
      </c>
      <c r="N1" s="73" t="s">
        <v>28</v>
      </c>
    </row>
    <row r="2" spans="1:14" ht="15.75" thickBot="1" x14ac:dyDescent="0.3">
      <c r="M2" s="72">
        <v>398</v>
      </c>
      <c r="N2" s="73" t="s">
        <v>29</v>
      </c>
    </row>
    <row r="3" spans="1:14" s="70" customFormat="1" ht="13.5" customHeight="1" thickBot="1" x14ac:dyDescent="0.25">
      <c r="A3" s="144"/>
      <c r="B3" s="146" t="s">
        <v>122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51.827221933938588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3158692</v>
      </c>
      <c r="D5" s="84">
        <v>1166608</v>
      </c>
      <c r="E5" s="84">
        <v>1187482</v>
      </c>
      <c r="F5" s="85">
        <v>-1971210</v>
      </c>
      <c r="G5" s="84">
        <v>1935272</v>
      </c>
      <c r="H5" s="85">
        <v>-747790</v>
      </c>
      <c r="I5" s="20">
        <v>-0.6240589459181205</v>
      </c>
      <c r="J5" s="86">
        <v>-0.38640046463752897</v>
      </c>
      <c r="K5" s="87">
        <v>1243620</v>
      </c>
      <c r="L5" s="85">
        <v>-56138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2286207</v>
      </c>
      <c r="D6" s="90">
        <v>748704</v>
      </c>
      <c r="E6" s="90">
        <v>769102</v>
      </c>
      <c r="F6" s="91">
        <v>-1517105</v>
      </c>
      <c r="G6" s="90">
        <v>1084373</v>
      </c>
      <c r="H6" s="91">
        <v>-315271</v>
      </c>
      <c r="I6" s="21">
        <v>-0.66359039229606065</v>
      </c>
      <c r="J6" s="92">
        <v>-0.29074036332516584</v>
      </c>
      <c r="K6" s="93">
        <v>811557</v>
      </c>
      <c r="L6" s="91">
        <v>-42455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655446</v>
      </c>
      <c r="D7" s="90">
        <v>309843</v>
      </c>
      <c r="E7" s="90">
        <v>302764</v>
      </c>
      <c r="F7" s="91">
        <v>-352682</v>
      </c>
      <c r="G7" s="90">
        <v>360708</v>
      </c>
      <c r="H7" s="91">
        <v>-57944</v>
      </c>
      <c r="I7" s="21">
        <v>-0.53807941462759712</v>
      </c>
      <c r="J7" s="92">
        <v>-0.16063963094802447</v>
      </c>
      <c r="K7" s="93">
        <v>317911</v>
      </c>
      <c r="L7" s="91">
        <v>-15147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217039</v>
      </c>
      <c r="D8" s="90">
        <v>108061</v>
      </c>
      <c r="E8" s="90">
        <v>115616</v>
      </c>
      <c r="F8" s="91">
        <v>-101423</v>
      </c>
      <c r="G8" s="90">
        <v>490191</v>
      </c>
      <c r="H8" s="91">
        <v>-374575</v>
      </c>
      <c r="I8" s="21">
        <v>-0.46730311142237113</v>
      </c>
      <c r="J8" s="92">
        <v>-0.76414091649989491</v>
      </c>
      <c r="K8" s="93">
        <v>114152</v>
      </c>
      <c r="L8" s="91">
        <v>1464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86140</v>
      </c>
      <c r="D10" s="90">
        <v>86140</v>
      </c>
      <c r="E10" s="90">
        <v>86140</v>
      </c>
      <c r="F10" s="91">
        <v>0</v>
      </c>
      <c r="G10" s="90">
        <v>86376</v>
      </c>
      <c r="H10" s="91">
        <v>-236</v>
      </c>
      <c r="I10" s="96"/>
      <c r="J10" s="97"/>
      <c r="K10" s="93">
        <v>86140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28999</v>
      </c>
      <c r="D11" s="90">
        <v>12694</v>
      </c>
      <c r="E11" s="90">
        <v>13029</v>
      </c>
      <c r="F11" s="91">
        <v>-15970</v>
      </c>
      <c r="G11" s="90">
        <v>13665</v>
      </c>
      <c r="H11" s="91">
        <v>-636</v>
      </c>
      <c r="I11" s="96"/>
      <c r="J11" s="97"/>
      <c r="K11" s="93">
        <v>13546</v>
      </c>
      <c r="L11" s="91">
        <v>-517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0.33664964012073367</v>
      </c>
      <c r="D12" s="86">
        <v>0.14736475504991875</v>
      </c>
      <c r="E12" s="86">
        <v>0.15125377292779196</v>
      </c>
      <c r="F12" s="100">
        <v>-0.18539586719294171</v>
      </c>
      <c r="G12" s="86">
        <v>0.15820366768546817</v>
      </c>
      <c r="H12" s="100">
        <v>-6.9498947576762116E-3</v>
      </c>
      <c r="I12" s="20">
        <v>-0.55070864512569395</v>
      </c>
      <c r="J12" s="86">
        <v>-4.3930048268499111E-2</v>
      </c>
      <c r="K12" s="101">
        <v>0.15725563036916648</v>
      </c>
      <c r="L12" s="100">
        <v>-6.0018574413745196E-3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39394</v>
      </c>
      <c r="D14" s="90">
        <v>16994</v>
      </c>
      <c r="E14" s="90">
        <v>17616</v>
      </c>
      <c r="F14" s="91">
        <v>-21778</v>
      </c>
      <c r="G14" s="90">
        <v>18177</v>
      </c>
      <c r="H14" s="91">
        <v>-561</v>
      </c>
      <c r="I14" s="21">
        <v>-0.55282530334568714</v>
      </c>
      <c r="J14" s="92">
        <v>-3.086317874236677E-2</v>
      </c>
      <c r="K14" s="93">
        <v>18313</v>
      </c>
      <c r="L14" s="91">
        <v>-697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1.3584606365736749</v>
      </c>
      <c r="D15" s="105">
        <v>1.3387427130927998</v>
      </c>
      <c r="E15" s="105">
        <v>1.3520607874740962</v>
      </c>
      <c r="F15" s="106">
        <v>-6.3998490995786916E-3</v>
      </c>
      <c r="G15" s="105">
        <v>1.3301866081229419</v>
      </c>
      <c r="H15" s="106">
        <v>2.1874179351154321E-2</v>
      </c>
      <c r="I15" s="21"/>
      <c r="J15" s="92"/>
      <c r="K15" s="107">
        <v>1.3519120035434815</v>
      </c>
      <c r="L15" s="106">
        <v>1.4878393061468209E-4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78.837442670436914</v>
      </c>
      <c r="D17" s="105">
        <v>58.980935875216637</v>
      </c>
      <c r="E17" s="105">
        <v>59.030009977741962</v>
      </c>
      <c r="F17" s="106">
        <v>-19.807432692694952</v>
      </c>
      <c r="G17" s="105">
        <v>79.354043175997077</v>
      </c>
      <c r="H17" s="106">
        <v>-20.324033198255115</v>
      </c>
      <c r="I17" s="20">
        <v>-0.25124397775680896</v>
      </c>
      <c r="J17" s="86">
        <v>-0.25611843309834914</v>
      </c>
      <c r="K17" s="107">
        <v>59.911191495644474</v>
      </c>
      <c r="L17" s="106">
        <v>-0.88118151790251176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26.540596703041562</v>
      </c>
      <c r="D18" s="108">
        <v>8.6917111678662646</v>
      </c>
      <c r="E18" s="108">
        <v>8.9285117250986765</v>
      </c>
      <c r="F18" s="109">
        <v>-17.612084977942885</v>
      </c>
      <c r="G18" s="108">
        <v>12.554100676113736</v>
      </c>
      <c r="H18" s="109">
        <v>-3.6255889510150592</v>
      </c>
      <c r="I18" s="20">
        <v>-0.66359039229606065</v>
      </c>
      <c r="J18" s="86">
        <v>-0.28879718623838546</v>
      </c>
      <c r="K18" s="110">
        <v>9.4213721848154162</v>
      </c>
      <c r="L18" s="109">
        <v>-0.49286045971673964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108.92416979895859</v>
      </c>
      <c r="D19" s="113">
        <v>91.902316054829058</v>
      </c>
      <c r="E19" s="113">
        <v>91.141453680251743</v>
      </c>
      <c r="F19" s="106">
        <v>-17.782716118706844</v>
      </c>
      <c r="G19" s="113">
        <v>141.62253933406512</v>
      </c>
      <c r="H19" s="106">
        <v>-50.481085653813381</v>
      </c>
      <c r="I19" s="38">
        <v>-0.16325776135387049</v>
      </c>
      <c r="J19" s="114">
        <v>-0.35644810417313944</v>
      </c>
      <c r="K19" s="115">
        <v>91.807175549977856</v>
      </c>
      <c r="L19" s="106">
        <v>-0.66572186972611291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-500</v>
      </c>
      <c r="E20" s="84">
        <v>-500</v>
      </c>
      <c r="F20" s="118">
        <v>-500</v>
      </c>
      <c r="G20" s="84">
        <v>585444.93999999994</v>
      </c>
      <c r="H20" s="118">
        <v>-585944.93999999994</v>
      </c>
      <c r="I20" s="20">
        <v>0</v>
      </c>
      <c r="J20" s="86">
        <v>-1.0008540512793569</v>
      </c>
      <c r="K20" s="87">
        <v>-500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426597.44</v>
      </c>
      <c r="H21" s="91">
        <v>-426597.44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117634.15</v>
      </c>
      <c r="H22" s="91">
        <v>-117634.15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-500</v>
      </c>
      <c r="E23" s="90">
        <v>-500</v>
      </c>
      <c r="F23" s="91">
        <v>-500</v>
      </c>
      <c r="G23" s="90">
        <v>41213.350000000013</v>
      </c>
      <c r="H23" s="91">
        <v>-41713.350000000013</v>
      </c>
      <c r="I23" s="21">
        <v>0</v>
      </c>
      <c r="J23" s="92">
        <v>-1.0121319912115856</v>
      </c>
      <c r="K23" s="93">
        <v>-500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7316</v>
      </c>
      <c r="D25" s="90">
        <v>7316</v>
      </c>
      <c r="E25" s="90">
        <v>7316</v>
      </c>
      <c r="F25" s="91">
        <v>0</v>
      </c>
      <c r="G25" s="90">
        <v>7316</v>
      </c>
      <c r="H25" s="91">
        <v>0</v>
      </c>
      <c r="I25" s="96"/>
      <c r="J25" s="97"/>
      <c r="K25" s="93">
        <v>7316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4930</v>
      </c>
      <c r="H26" s="91">
        <v>-4930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0.67386550027337344</v>
      </c>
      <c r="H27" s="100">
        <v>-0.67386550027337344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6913</v>
      </c>
      <c r="H29" s="91">
        <v>-6913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1.4022312373225152</v>
      </c>
      <c r="H30" s="106">
        <v>-1.4022312373225152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86.530920892494933</v>
      </c>
      <c r="H32" s="106">
        <v>-86.530920892494933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58.310202296336797</v>
      </c>
      <c r="H33" s="109">
        <v>-58.310202296336797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118.75150912778903</v>
      </c>
      <c r="H34" s="119">
        <v>-118.75150912778903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1869.16</v>
      </c>
      <c r="E35" s="84">
        <v>1869.16</v>
      </c>
      <c r="F35" s="118">
        <v>1869.16</v>
      </c>
      <c r="G35" s="84">
        <v>507290.45999999996</v>
      </c>
      <c r="H35" s="118">
        <v>-505421.3</v>
      </c>
      <c r="I35" s="20">
        <v>0</v>
      </c>
      <c r="J35" s="86">
        <v>-0.99631540478801828</v>
      </c>
      <c r="K35" s="87">
        <v>1869.16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1869.16</v>
      </c>
      <c r="E36" s="90">
        <v>1869.16</v>
      </c>
      <c r="F36" s="91">
        <v>1869.16</v>
      </c>
      <c r="G36" s="90">
        <v>376156.11</v>
      </c>
      <c r="H36" s="91">
        <v>-374286.95</v>
      </c>
      <c r="I36" s="21">
        <v>0</v>
      </c>
      <c r="J36" s="92">
        <v>-0.9950308928917837</v>
      </c>
      <c r="K36" s="93">
        <v>1869.16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100085.59</v>
      </c>
      <c r="H37" s="91">
        <v>-100085.59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31048.760000000009</v>
      </c>
      <c r="H38" s="91">
        <v>-31048.760000000009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6608</v>
      </c>
      <c r="D40" s="90">
        <v>6608</v>
      </c>
      <c r="E40" s="90">
        <v>6608</v>
      </c>
      <c r="F40" s="91">
        <v>0</v>
      </c>
      <c r="G40" s="90">
        <v>6844</v>
      </c>
      <c r="H40" s="91">
        <v>-236</v>
      </c>
      <c r="I40" s="96"/>
      <c r="J40" s="97"/>
      <c r="K40" s="93">
        <v>6608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4413</v>
      </c>
      <c r="H41" s="91">
        <v>-4413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0.64479836353009934</v>
      </c>
      <c r="H42" s="100">
        <v>-0.64479836353009934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5705</v>
      </c>
      <c r="H44" s="91">
        <v>-5705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1.2927713573532744</v>
      </c>
      <c r="H45" s="106">
        <v>-1.2927713573532744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85.238184908225691</v>
      </c>
      <c r="H47" s="106">
        <v>-85.238184908225691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0.28286319612590799</v>
      </c>
      <c r="E48" s="108">
        <v>0.28286319612590799</v>
      </c>
      <c r="F48" s="109">
        <v>0.28286319612590799</v>
      </c>
      <c r="G48" s="108">
        <v>54.961442139099937</v>
      </c>
      <c r="H48" s="109">
        <v>-54.678578942974028</v>
      </c>
      <c r="I48" s="20">
        <v>0</v>
      </c>
      <c r="J48" s="86">
        <v>-0.99485342478077599</v>
      </c>
      <c r="K48" s="110">
        <v>0.28286319612590799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114.9536505778382</v>
      </c>
      <c r="H49" s="119">
        <v>-114.9536505778382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934.58</v>
      </c>
      <c r="E50" s="84">
        <v>934.58</v>
      </c>
      <c r="F50" s="118">
        <v>934.58</v>
      </c>
      <c r="G50" s="84">
        <v>161119.01</v>
      </c>
      <c r="H50" s="118">
        <v>-160184.43000000002</v>
      </c>
      <c r="I50" s="20">
        <v>0</v>
      </c>
      <c r="J50" s="86">
        <v>-0.99419944300799767</v>
      </c>
      <c r="K50" s="87">
        <v>934.58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934.58</v>
      </c>
      <c r="E51" s="90">
        <v>934.58</v>
      </c>
      <c r="F51" s="91">
        <v>934.58</v>
      </c>
      <c r="G51" s="90">
        <v>79233.399999999994</v>
      </c>
      <c r="H51" s="91">
        <v>-78298.819999999992</v>
      </c>
      <c r="I51" s="21">
        <v>0</v>
      </c>
      <c r="J51" s="92">
        <v>-0.98820472174613228</v>
      </c>
      <c r="K51" s="93">
        <v>934.58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25866.67</v>
      </c>
      <c r="H52" s="91">
        <v>-25866.67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56018.94</v>
      </c>
      <c r="H53" s="91">
        <v>-56018.94</v>
      </c>
      <c r="I53" s="21">
        <v>0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7316</v>
      </c>
      <c r="D55" s="90">
        <v>7316</v>
      </c>
      <c r="E55" s="90">
        <v>7316</v>
      </c>
      <c r="F55" s="91">
        <v>0</v>
      </c>
      <c r="G55" s="90">
        <v>7316</v>
      </c>
      <c r="H55" s="91">
        <v>0</v>
      </c>
      <c r="I55" s="96"/>
      <c r="J55" s="97"/>
      <c r="K55" s="93">
        <v>7316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1055</v>
      </c>
      <c r="H56" s="91">
        <v>-1055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0.14420448332422089</v>
      </c>
      <c r="H57" s="100">
        <v>-0.14420448332422089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1335</v>
      </c>
      <c r="H59" s="91">
        <v>-1335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1.2654028436018958</v>
      </c>
      <c r="H60" s="106">
        <v>-1.2654028436018958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75.102748815165867</v>
      </c>
      <c r="H62" s="106">
        <v>-75.102748815165867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0.127744669218152</v>
      </c>
      <c r="E63" s="108">
        <v>0.127744669218152</v>
      </c>
      <c r="F63" s="109">
        <v>0.127744669218152</v>
      </c>
      <c r="G63" s="108">
        <v>10.830153089119737</v>
      </c>
      <c r="H63" s="109">
        <v>-10.702408419901584</v>
      </c>
      <c r="I63" s="20">
        <v>0</v>
      </c>
      <c r="J63" s="86">
        <v>-0.98820472174613228</v>
      </c>
      <c r="K63" s="110">
        <v>0.127744669218152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152.71944075829384</v>
      </c>
      <c r="H64" s="119">
        <v>-152.71944075829384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3837.02</v>
      </c>
      <c r="E65" s="84">
        <v>3837.02</v>
      </c>
      <c r="F65" s="118">
        <v>3837.02</v>
      </c>
      <c r="G65" s="84">
        <v>95450.2</v>
      </c>
      <c r="H65" s="118">
        <v>-91613.18</v>
      </c>
      <c r="I65" s="20">
        <v>0</v>
      </c>
      <c r="J65" s="86">
        <v>-0.95980081759912494</v>
      </c>
      <c r="K65" s="87">
        <v>3837.02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933.93</v>
      </c>
      <c r="E66" s="90">
        <v>933.93</v>
      </c>
      <c r="F66" s="91">
        <v>933.93</v>
      </c>
      <c r="G66" s="90">
        <v>-75.58</v>
      </c>
      <c r="H66" s="91">
        <v>1009.51</v>
      </c>
      <c r="I66" s="21">
        <v>0</v>
      </c>
      <c r="J66" s="92">
        <v>-13.356840433977242</v>
      </c>
      <c r="K66" s="93">
        <v>933.93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52.09</v>
      </c>
      <c r="H67" s="91">
        <v>-52.09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2903.09</v>
      </c>
      <c r="E68" s="90">
        <v>2903.09</v>
      </c>
      <c r="F68" s="91">
        <v>2903.09</v>
      </c>
      <c r="G68" s="90">
        <v>95473.69</v>
      </c>
      <c r="H68" s="91">
        <v>-92570.6</v>
      </c>
      <c r="I68" s="21">
        <v>0</v>
      </c>
      <c r="J68" s="92">
        <v>-0.96959277472149652</v>
      </c>
      <c r="K68" s="93">
        <v>2903.09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7080</v>
      </c>
      <c r="D70" s="90">
        <v>7080</v>
      </c>
      <c r="E70" s="90">
        <v>7080</v>
      </c>
      <c r="F70" s="91">
        <v>0</v>
      </c>
      <c r="G70" s="90">
        <v>7080</v>
      </c>
      <c r="H70" s="91">
        <v>0</v>
      </c>
      <c r="I70" s="96"/>
      <c r="J70" s="97"/>
      <c r="K70" s="93">
        <v>7080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0.13191101694915253</v>
      </c>
      <c r="E78" s="108">
        <v>0.13191101694915253</v>
      </c>
      <c r="F78" s="109">
        <v>0.13191101694915253</v>
      </c>
      <c r="G78" s="108">
        <v>-1.0675141242937853E-2</v>
      </c>
      <c r="H78" s="109">
        <v>0.14258615819209039</v>
      </c>
      <c r="I78" s="20">
        <v>0</v>
      </c>
      <c r="J78" s="86">
        <v>-13.356840433977242</v>
      </c>
      <c r="K78" s="110">
        <v>0.13191101694915253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3870.02</v>
      </c>
      <c r="E80" s="84">
        <v>3870.02</v>
      </c>
      <c r="F80" s="118">
        <v>3870.02</v>
      </c>
      <c r="G80" s="84">
        <v>17537.35999999999</v>
      </c>
      <c r="H80" s="118">
        <v>-13667.339999999989</v>
      </c>
      <c r="I80" s="20">
        <v>0</v>
      </c>
      <c r="J80" s="86">
        <v>-0.77932710510589953</v>
      </c>
      <c r="K80" s="87">
        <v>3870.02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3181.38</v>
      </c>
      <c r="E81" s="90">
        <v>3181.38</v>
      </c>
      <c r="F81" s="91">
        <v>3181.38</v>
      </c>
      <c r="G81" s="90">
        <v>-241.52</v>
      </c>
      <c r="H81" s="91">
        <v>3422.9</v>
      </c>
      <c r="I81" s="21">
        <v>0</v>
      </c>
      <c r="J81" s="92">
        <v>-14.172325273269294</v>
      </c>
      <c r="K81" s="93">
        <v>3181.38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519.37</v>
      </c>
      <c r="E82" s="90">
        <v>519.37</v>
      </c>
      <c r="F82" s="91">
        <v>519.37</v>
      </c>
      <c r="G82" s="90">
        <v>54.62</v>
      </c>
      <c r="H82" s="91">
        <v>464.75</v>
      </c>
      <c r="I82" s="21">
        <v>0</v>
      </c>
      <c r="J82" s="92">
        <v>8.5087879897473453</v>
      </c>
      <c r="K82" s="93">
        <v>519.37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169.27</v>
      </c>
      <c r="E83" s="90">
        <v>169.27</v>
      </c>
      <c r="F83" s="91">
        <v>169.27</v>
      </c>
      <c r="G83" s="90">
        <v>17724.259999999991</v>
      </c>
      <c r="H83" s="91">
        <v>-17554.989999999991</v>
      </c>
      <c r="I83" s="21">
        <v>0</v>
      </c>
      <c r="J83" s="92">
        <v>-0.99044981285537448</v>
      </c>
      <c r="K83" s="93">
        <v>169.27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7316</v>
      </c>
      <c r="D85" s="90">
        <v>7316</v>
      </c>
      <c r="E85" s="90">
        <v>7316</v>
      </c>
      <c r="F85" s="91">
        <v>0</v>
      </c>
      <c r="G85" s="90">
        <v>7316</v>
      </c>
      <c r="H85" s="91">
        <v>0</v>
      </c>
      <c r="I85" s="96"/>
      <c r="J85" s="97"/>
      <c r="K85" s="93">
        <v>7316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38</v>
      </c>
      <c r="E86" s="90">
        <v>38</v>
      </c>
      <c r="F86" s="91">
        <v>38</v>
      </c>
      <c r="G86" s="90">
        <v>0</v>
      </c>
      <c r="H86" s="91">
        <v>38</v>
      </c>
      <c r="I86" s="96"/>
      <c r="J86" s="97"/>
      <c r="K86" s="93">
        <v>38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5.1940951339529799E-3</v>
      </c>
      <c r="E87" s="86">
        <v>5.1940951339529799E-3</v>
      </c>
      <c r="F87" s="100">
        <v>5.1940951339529799E-3</v>
      </c>
      <c r="G87" s="86">
        <v>0</v>
      </c>
      <c r="H87" s="100">
        <v>5.1940951339529799E-3</v>
      </c>
      <c r="I87" s="20">
        <v>0</v>
      </c>
      <c r="J87" s="86">
        <v>0</v>
      </c>
      <c r="K87" s="101">
        <v>5.1940951339529799E-3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56</v>
      </c>
      <c r="E89" s="90">
        <v>56</v>
      </c>
      <c r="F89" s="91">
        <v>56</v>
      </c>
      <c r="G89" s="90">
        <v>0</v>
      </c>
      <c r="H89" s="91">
        <v>56</v>
      </c>
      <c r="I89" s="21"/>
      <c r="J89" s="92"/>
      <c r="K89" s="93">
        <v>56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1.4736842105263157</v>
      </c>
      <c r="E90" s="105">
        <v>1.4736842105263157</v>
      </c>
      <c r="F90" s="106">
        <v>1.4736842105263157</v>
      </c>
      <c r="G90" s="105">
        <v>0</v>
      </c>
      <c r="H90" s="106">
        <v>1.4736842105263157</v>
      </c>
      <c r="I90" s="21"/>
      <c r="J90" s="92"/>
      <c r="K90" s="107">
        <v>1.4736842105263157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83.720526315789471</v>
      </c>
      <c r="E92" s="105">
        <v>83.720526315789471</v>
      </c>
      <c r="F92" s="106">
        <v>83.720526315789471</v>
      </c>
      <c r="G92" s="105">
        <v>0</v>
      </c>
      <c r="H92" s="106">
        <v>83.720526315789471</v>
      </c>
      <c r="I92" s="21">
        <v>0</v>
      </c>
      <c r="J92" s="92">
        <v>0</v>
      </c>
      <c r="K92" s="107">
        <v>83.720526315789471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0.43485237834882451</v>
      </c>
      <c r="E93" s="108">
        <v>0.43485237834882451</v>
      </c>
      <c r="F93" s="109">
        <v>0.43485237834882451</v>
      </c>
      <c r="G93" s="108">
        <v>-3.3012575177692731E-2</v>
      </c>
      <c r="H93" s="109">
        <v>0.46786495352651725</v>
      </c>
      <c r="I93" s="20">
        <v>0</v>
      </c>
      <c r="J93" s="86">
        <v>-14.172325273269294</v>
      </c>
      <c r="K93" s="110">
        <v>0.43485237834882451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101.84263157894736</v>
      </c>
      <c r="E94" s="113">
        <v>101.84263157894736</v>
      </c>
      <c r="F94" s="119">
        <v>101.84263157894736</v>
      </c>
      <c r="G94" s="113">
        <v>0</v>
      </c>
      <c r="H94" s="119">
        <v>101.84263157894736</v>
      </c>
      <c r="I94" s="25">
        <v>0</v>
      </c>
      <c r="J94" s="120">
        <v>0</v>
      </c>
      <c r="K94" s="115">
        <v>101.84263157894736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47653.380000000005</v>
      </c>
      <c r="E95" s="84">
        <v>47653.380000000005</v>
      </c>
      <c r="F95" s="118">
        <v>47653.380000000005</v>
      </c>
      <c r="G95" s="84">
        <v>5168.2</v>
      </c>
      <c r="H95" s="118">
        <v>42485.180000000008</v>
      </c>
      <c r="I95" s="20">
        <v>0</v>
      </c>
      <c r="J95" s="86">
        <v>8.2204984327231934</v>
      </c>
      <c r="K95" s="87">
        <v>47653.380000000005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31825.52</v>
      </c>
      <c r="E96" s="90">
        <v>31825.52</v>
      </c>
      <c r="F96" s="91">
        <v>31825.52</v>
      </c>
      <c r="G96" s="90">
        <v>177.72</v>
      </c>
      <c r="H96" s="91">
        <v>31647.8</v>
      </c>
      <c r="I96" s="21">
        <v>0</v>
      </c>
      <c r="J96" s="92">
        <v>178.07674994373173</v>
      </c>
      <c r="K96" s="93">
        <v>31825.52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12429.81</v>
      </c>
      <c r="E97" s="90">
        <v>12429.81</v>
      </c>
      <c r="F97" s="91">
        <v>12429.81</v>
      </c>
      <c r="G97" s="90">
        <v>0</v>
      </c>
      <c r="H97" s="91">
        <v>12429.81</v>
      </c>
      <c r="I97" s="21">
        <v>0</v>
      </c>
      <c r="J97" s="92">
        <v>0</v>
      </c>
      <c r="K97" s="93">
        <v>12429.81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3398.05</v>
      </c>
      <c r="E98" s="90">
        <v>3398.05</v>
      </c>
      <c r="F98" s="91">
        <v>3398.05</v>
      </c>
      <c r="G98" s="90">
        <v>4990.4799999999996</v>
      </c>
      <c r="H98" s="91">
        <v>-1592.4299999999994</v>
      </c>
      <c r="I98" s="21">
        <v>0</v>
      </c>
      <c r="J98" s="92">
        <v>-0.31909355412705787</v>
      </c>
      <c r="K98" s="93">
        <v>3398.05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7080</v>
      </c>
      <c r="D100" s="90">
        <v>7080</v>
      </c>
      <c r="E100" s="90">
        <v>7080</v>
      </c>
      <c r="F100" s="91">
        <v>0</v>
      </c>
      <c r="G100" s="90">
        <v>7080</v>
      </c>
      <c r="H100" s="91">
        <v>0</v>
      </c>
      <c r="I100" s="96"/>
      <c r="J100" s="97"/>
      <c r="K100" s="93">
        <v>7080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613</v>
      </c>
      <c r="E101" s="90">
        <v>613</v>
      </c>
      <c r="F101" s="91">
        <v>613</v>
      </c>
      <c r="G101" s="90">
        <v>0</v>
      </c>
      <c r="H101" s="91">
        <v>613</v>
      </c>
      <c r="I101" s="96"/>
      <c r="J101" s="97"/>
      <c r="K101" s="93">
        <v>613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8.6581920903954807E-2</v>
      </c>
      <c r="E102" s="86">
        <v>8.6581920903954807E-2</v>
      </c>
      <c r="F102" s="100">
        <v>8.6581920903954807E-2</v>
      </c>
      <c r="G102" s="86">
        <v>0</v>
      </c>
      <c r="H102" s="100">
        <v>8.6581920903954807E-2</v>
      </c>
      <c r="I102" s="20">
        <v>0</v>
      </c>
      <c r="J102" s="86">
        <v>0</v>
      </c>
      <c r="K102" s="101">
        <v>8.6581920903954807E-2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813</v>
      </c>
      <c r="E104" s="90">
        <v>813</v>
      </c>
      <c r="F104" s="91">
        <v>813</v>
      </c>
      <c r="G104" s="90">
        <v>0</v>
      </c>
      <c r="H104" s="91">
        <v>813</v>
      </c>
      <c r="I104" s="21"/>
      <c r="J104" s="92"/>
      <c r="K104" s="93">
        <v>813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1.3262642740619903</v>
      </c>
      <c r="E105" s="105">
        <v>1.3262642740619903</v>
      </c>
      <c r="F105" s="106">
        <v>1.3262642740619903</v>
      </c>
      <c r="G105" s="105">
        <v>0</v>
      </c>
      <c r="H105" s="106">
        <v>1.3262642740619903</v>
      </c>
      <c r="I105" s="21"/>
      <c r="J105" s="92"/>
      <c r="K105" s="107">
        <v>1.3262642740619903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51.917650897226757</v>
      </c>
      <c r="E107" s="105">
        <v>51.917650897226757</v>
      </c>
      <c r="F107" s="106">
        <v>51.917650897226757</v>
      </c>
      <c r="G107" s="105">
        <v>0</v>
      </c>
      <c r="H107" s="106">
        <v>51.917650897226757</v>
      </c>
      <c r="I107" s="21">
        <v>0</v>
      </c>
      <c r="J107" s="92">
        <v>0</v>
      </c>
      <c r="K107" s="107">
        <v>51.917650897226757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4.4951299435028247</v>
      </c>
      <c r="E108" s="108">
        <v>4.4951299435028247</v>
      </c>
      <c r="F108" s="109">
        <v>4.4951299435028247</v>
      </c>
      <c r="G108" s="108">
        <v>2.5101694915254238E-2</v>
      </c>
      <c r="H108" s="109">
        <v>4.4700282485875702</v>
      </c>
      <c r="I108" s="20">
        <v>0</v>
      </c>
      <c r="J108" s="86">
        <v>178.0767499437317</v>
      </c>
      <c r="K108" s="110">
        <v>4.4951299435028247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77.737977161500822</v>
      </c>
      <c r="E109" s="113">
        <v>77.737977161500822</v>
      </c>
      <c r="F109" s="119">
        <v>77.737977161500822</v>
      </c>
      <c r="G109" s="113">
        <v>0</v>
      </c>
      <c r="H109" s="119">
        <v>77.737977161500822</v>
      </c>
      <c r="I109" s="25">
        <v>0</v>
      </c>
      <c r="J109" s="120">
        <v>0</v>
      </c>
      <c r="K109" s="115">
        <v>77.737977161500822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446167.6388716824</v>
      </c>
      <c r="D110" s="123">
        <v>101373.23999999999</v>
      </c>
      <c r="E110" s="123">
        <v>101373.23999999999</v>
      </c>
      <c r="F110" s="118">
        <v>-344794.39887168241</v>
      </c>
      <c r="G110" s="123">
        <v>17219.47</v>
      </c>
      <c r="H110" s="118">
        <v>84153.76999999999</v>
      </c>
      <c r="I110" s="59">
        <v>-0.77279114133789772</v>
      </c>
      <c r="J110" s="124">
        <v>4.8871289302167824</v>
      </c>
      <c r="K110" s="125">
        <v>101373.24000000002</v>
      </c>
      <c r="L110" s="118">
        <v>-3.0013325158506632E-11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323741</v>
      </c>
      <c r="D111" s="90">
        <v>63705.35</v>
      </c>
      <c r="E111" s="90">
        <v>63705.35</v>
      </c>
      <c r="F111" s="91">
        <v>-260035.65</v>
      </c>
      <c r="G111" s="90">
        <v>866.13</v>
      </c>
      <c r="H111" s="91">
        <v>62839.22</v>
      </c>
      <c r="I111" s="21">
        <v>-0.80322124784936111</v>
      </c>
      <c r="J111" s="92">
        <v>72.551718564187823</v>
      </c>
      <c r="K111" s="93">
        <v>63705.350000000028</v>
      </c>
      <c r="L111" s="91">
        <v>-2.9103830456733704E-11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99975.784065800006</v>
      </c>
      <c r="D112" s="90">
        <v>31361.39</v>
      </c>
      <c r="E112" s="90">
        <v>31361.39</v>
      </c>
      <c r="F112" s="91">
        <v>-68614.394065800007</v>
      </c>
      <c r="G112" s="90">
        <v>0</v>
      </c>
      <c r="H112" s="91">
        <v>31361.39</v>
      </c>
      <c r="I112" s="21">
        <v>-0.68631013706920063</v>
      </c>
      <c r="J112" s="92">
        <v>0</v>
      </c>
      <c r="K112" s="93">
        <v>31361.39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22450.854805882402</v>
      </c>
      <c r="D113" s="90">
        <v>6306.5</v>
      </c>
      <c r="E113" s="90">
        <v>6306.5</v>
      </c>
      <c r="F113" s="91">
        <v>-16144.354805882402</v>
      </c>
      <c r="G113" s="90">
        <v>16353.34</v>
      </c>
      <c r="H113" s="91">
        <v>-10046.84</v>
      </c>
      <c r="I113" s="21">
        <v>-0.71909755532570552</v>
      </c>
      <c r="J113" s="92">
        <v>-0.61436012459840006</v>
      </c>
      <c r="K113" s="93">
        <v>6306.5000000000009</v>
      </c>
      <c r="L113" s="91">
        <v>-9.0949470177292824E-13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7316</v>
      </c>
      <c r="D115" s="90">
        <v>7316</v>
      </c>
      <c r="E115" s="90">
        <v>7316</v>
      </c>
      <c r="F115" s="91">
        <v>0</v>
      </c>
      <c r="G115" s="90">
        <v>7316</v>
      </c>
      <c r="H115" s="91">
        <v>0</v>
      </c>
      <c r="I115" s="96"/>
      <c r="J115" s="97"/>
      <c r="K115" s="93">
        <v>7316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5273</v>
      </c>
      <c r="D116" s="90">
        <v>1060</v>
      </c>
      <c r="E116" s="90">
        <v>1060</v>
      </c>
      <c r="F116" s="91">
        <v>-4213</v>
      </c>
      <c r="G116" s="90">
        <v>0</v>
      </c>
      <c r="H116" s="91">
        <v>1060</v>
      </c>
      <c r="I116" s="96"/>
      <c r="J116" s="97"/>
      <c r="K116" s="93">
        <v>1060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0.72074904319300159</v>
      </c>
      <c r="D117" s="86">
        <v>0.14488791689447786</v>
      </c>
      <c r="E117" s="86">
        <v>0.14488791689447786</v>
      </c>
      <c r="F117" s="100">
        <v>-0.57586112629852371</v>
      </c>
      <c r="G117" s="86">
        <v>0</v>
      </c>
      <c r="H117" s="100">
        <v>0.14488791689447786</v>
      </c>
      <c r="I117" s="20">
        <v>-0.79897591503887733</v>
      </c>
      <c r="J117" s="86">
        <v>0</v>
      </c>
      <c r="K117" s="101">
        <v>0.14488791689447786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7278.8899999999994</v>
      </c>
      <c r="D119" s="90">
        <v>1512</v>
      </c>
      <c r="E119" s="90">
        <v>1512</v>
      </c>
      <c r="F119" s="91">
        <v>-5766.8899999999994</v>
      </c>
      <c r="G119" s="90">
        <v>0</v>
      </c>
      <c r="H119" s="91">
        <v>1512</v>
      </c>
      <c r="I119" s="21"/>
      <c r="J119" s="92"/>
      <c r="K119" s="93">
        <v>1512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1.3804077375308172</v>
      </c>
      <c r="D120" s="105">
        <v>1.4264150943396225</v>
      </c>
      <c r="E120" s="105">
        <v>1.4264150943396225</v>
      </c>
      <c r="F120" s="106">
        <v>4.60073568088053E-2</v>
      </c>
      <c r="G120" s="105">
        <v>0</v>
      </c>
      <c r="H120" s="106">
        <v>1.4264150943396225</v>
      </c>
      <c r="I120" s="21"/>
      <c r="J120" s="92"/>
      <c r="K120" s="107">
        <v>1.4264150943396225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61.395979518300777</v>
      </c>
      <c r="D122" s="105">
        <v>60.099386792452826</v>
      </c>
      <c r="E122" s="105">
        <v>60.099386792452826</v>
      </c>
      <c r="F122" s="106">
        <v>-1.296592725847951</v>
      </c>
      <c r="G122" s="105">
        <v>0</v>
      </c>
      <c r="H122" s="106">
        <v>60.099386792452826</v>
      </c>
      <c r="I122" s="21">
        <v>-2.1118528216680144E-2</v>
      </c>
      <c r="J122" s="92">
        <v>0</v>
      </c>
      <c r="K122" s="107">
        <v>60.099386792452854</v>
      </c>
      <c r="L122" s="106">
        <v>-2.8421709430404007E-14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44.251093493712411</v>
      </c>
      <c r="D123" s="108">
        <v>8.7076749589939855</v>
      </c>
      <c r="E123" s="108">
        <v>8.7076749589939855</v>
      </c>
      <c r="F123" s="109">
        <v>-35.543418534718427</v>
      </c>
      <c r="G123" s="108">
        <v>0.11838846364133407</v>
      </c>
      <c r="H123" s="109">
        <v>8.5892864953526509</v>
      </c>
      <c r="I123" s="20">
        <v>-0.80322124784936111</v>
      </c>
      <c r="J123" s="86">
        <v>72.551718564187823</v>
      </c>
      <c r="K123" s="110">
        <v>8.707674958993989</v>
      </c>
      <c r="L123" s="109">
        <v>-3.5527136788005009E-15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84.61362390891</v>
      </c>
      <c r="D124" s="113">
        <v>95.635132075471688</v>
      </c>
      <c r="E124" s="113">
        <v>95.635132075471688</v>
      </c>
      <c r="F124" s="119">
        <v>11.021508166561688</v>
      </c>
      <c r="G124" s="113">
        <v>0</v>
      </c>
      <c r="H124" s="119">
        <v>95.635132075471688</v>
      </c>
      <c r="I124" s="25">
        <v>0.13025689785402395</v>
      </c>
      <c r="J124" s="120">
        <v>0</v>
      </c>
      <c r="K124" s="115">
        <v>95.635132075471716</v>
      </c>
      <c r="L124" s="119">
        <v>-2.8421709430404007E-14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375716.20335775288</v>
      </c>
      <c r="D125" s="84">
        <v>139874.04</v>
      </c>
      <c r="E125" s="84">
        <v>139874.04</v>
      </c>
      <c r="F125" s="118">
        <v>-235842.16335775287</v>
      </c>
      <c r="G125" s="84">
        <v>41921.850000000006</v>
      </c>
      <c r="H125" s="118">
        <v>97952.19</v>
      </c>
      <c r="I125" s="20">
        <v>-0.62771358075602213</v>
      </c>
      <c r="J125" s="86">
        <v>2.3365426382662022</v>
      </c>
      <c r="K125" s="87">
        <v>139874.03999999998</v>
      </c>
      <c r="L125" s="118">
        <v>3.092281986027956E-11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267298</v>
      </c>
      <c r="D126" s="90">
        <v>94225.300000000017</v>
      </c>
      <c r="E126" s="90">
        <v>94225.300000000017</v>
      </c>
      <c r="F126" s="91">
        <v>-173072.69999999998</v>
      </c>
      <c r="G126" s="90">
        <v>15836.05</v>
      </c>
      <c r="H126" s="91">
        <v>78389.250000000015</v>
      </c>
      <c r="I126" s="21">
        <v>-0.64748969315146376</v>
      </c>
      <c r="J126" s="92">
        <v>4.9500506755156763</v>
      </c>
      <c r="K126" s="93">
        <v>94225.299999999988</v>
      </c>
      <c r="L126" s="91">
        <v>2.9103830456733704E-11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86470.344275399984</v>
      </c>
      <c r="D127" s="90">
        <v>36359.14</v>
      </c>
      <c r="E127" s="90">
        <v>36359.14</v>
      </c>
      <c r="F127" s="91">
        <v>-50111.204275399985</v>
      </c>
      <c r="G127" s="90">
        <v>5543.31</v>
      </c>
      <c r="H127" s="91">
        <v>30815.829999999998</v>
      </c>
      <c r="I127" s="21">
        <v>-0.57951896335465569</v>
      </c>
      <c r="J127" s="92">
        <v>5.5591027743351891</v>
      </c>
      <c r="K127" s="93">
        <v>36359.14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21947.859082352901</v>
      </c>
      <c r="D128" s="90">
        <v>9289.6</v>
      </c>
      <c r="E128" s="90">
        <v>9289.6</v>
      </c>
      <c r="F128" s="91">
        <v>-12658.259082352901</v>
      </c>
      <c r="G128" s="90">
        <v>20542.490000000002</v>
      </c>
      <c r="H128" s="91">
        <v>-11252.890000000001</v>
      </c>
      <c r="I128" s="21">
        <v>-0.57674231618020233</v>
      </c>
      <c r="J128" s="92">
        <v>-0.54778607656618061</v>
      </c>
      <c r="K128" s="93">
        <v>9289.5999999999985</v>
      </c>
      <c r="L128" s="91">
        <v>1.8189894035458565E-12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7316</v>
      </c>
      <c r="D130" s="90">
        <v>7316</v>
      </c>
      <c r="E130" s="90">
        <v>7316</v>
      </c>
      <c r="F130" s="91">
        <v>0</v>
      </c>
      <c r="G130" s="90">
        <v>7316</v>
      </c>
      <c r="H130" s="91">
        <v>0</v>
      </c>
      <c r="I130" s="96"/>
      <c r="J130" s="97"/>
      <c r="K130" s="93">
        <v>7316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4343</v>
      </c>
      <c r="D131" s="90">
        <v>1715</v>
      </c>
      <c r="E131" s="90">
        <v>1715</v>
      </c>
      <c r="F131" s="91">
        <v>-2628</v>
      </c>
      <c r="G131" s="90">
        <v>277</v>
      </c>
      <c r="H131" s="91">
        <v>1438</v>
      </c>
      <c r="I131" s="96"/>
      <c r="J131" s="97"/>
      <c r="K131" s="93">
        <v>1715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0.59363039912520499</v>
      </c>
      <c r="D132" s="86">
        <v>0.23441771459814106</v>
      </c>
      <c r="E132" s="86">
        <v>0.23441771459814106</v>
      </c>
      <c r="F132" s="100">
        <v>-0.3592126845270639</v>
      </c>
      <c r="G132" s="86">
        <v>3.7862219792236196E-2</v>
      </c>
      <c r="H132" s="100">
        <v>0.19655549480590487</v>
      </c>
      <c r="I132" s="20">
        <v>-0.60511167395809351</v>
      </c>
      <c r="J132" s="86">
        <v>5.1913357400722022</v>
      </c>
      <c r="K132" s="101">
        <v>0.23441771459814106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6727.31</v>
      </c>
      <c r="D134" s="90">
        <v>2428</v>
      </c>
      <c r="E134" s="90">
        <v>2428</v>
      </c>
      <c r="F134" s="91">
        <v>-4299.3100000000004</v>
      </c>
      <c r="G134" s="90">
        <v>415</v>
      </c>
      <c r="H134" s="91">
        <v>2013</v>
      </c>
      <c r="I134" s="21"/>
      <c r="J134" s="92"/>
      <c r="K134" s="93">
        <v>2428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1.5490006907667513</v>
      </c>
      <c r="D135" s="105">
        <v>1.4157434402332361</v>
      </c>
      <c r="E135" s="105">
        <v>1.4157434402332361</v>
      </c>
      <c r="F135" s="106">
        <v>-0.13325725053351523</v>
      </c>
      <c r="G135" s="105">
        <v>1.4981949458483754</v>
      </c>
      <c r="H135" s="106">
        <v>-8.2451505615139364E-2</v>
      </c>
      <c r="I135" s="21"/>
      <c r="J135" s="92"/>
      <c r="K135" s="107">
        <v>1.4157434402332361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61.546857011282526</v>
      </c>
      <c r="D137" s="105">
        <v>54.941865889212835</v>
      </c>
      <c r="E137" s="105">
        <v>54.941865889212835</v>
      </c>
      <c r="F137" s="106">
        <v>-6.6049911220696913</v>
      </c>
      <c r="G137" s="105">
        <v>57.169855595667869</v>
      </c>
      <c r="H137" s="106">
        <v>-2.227989706455034</v>
      </c>
      <c r="I137" s="21">
        <v>-0.10731646493108316</v>
      </c>
      <c r="J137" s="92">
        <v>-3.8971406928371977E-2</v>
      </c>
      <c r="K137" s="107">
        <v>54.941865889212821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36.536085292509568</v>
      </c>
      <c r="D138" s="108">
        <v>12.879346637506837</v>
      </c>
      <c r="E138" s="108">
        <v>12.879346637506837</v>
      </c>
      <c r="F138" s="109">
        <v>-23.656738655002734</v>
      </c>
      <c r="G138" s="108">
        <v>2.1645776380535811</v>
      </c>
      <c r="H138" s="109">
        <v>10.714768999453256</v>
      </c>
      <c r="I138" s="20">
        <v>-0.64748969315146387</v>
      </c>
      <c r="J138" s="86">
        <v>4.9500506755156763</v>
      </c>
      <c r="K138" s="110">
        <v>12.879346637506833</v>
      </c>
      <c r="L138" s="109">
        <v>3.5527136788005009E-15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86.51075370890004</v>
      </c>
      <c r="D139" s="113">
        <v>81.559206997084559</v>
      </c>
      <c r="E139" s="113">
        <v>81.559206997084559</v>
      </c>
      <c r="F139" s="119">
        <v>-4.9515467118154817</v>
      </c>
      <c r="G139" s="113">
        <v>151.34241877256321</v>
      </c>
      <c r="H139" s="119">
        <v>-69.783211775478648</v>
      </c>
      <c r="I139" s="25">
        <v>-5.7236198964084162E-2</v>
      </c>
      <c r="J139" s="120">
        <v>-0.46109486250744136</v>
      </c>
      <c r="K139" s="115">
        <v>81.55920699708453</v>
      </c>
      <c r="L139" s="119">
        <v>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719440.20026591758</v>
      </c>
      <c r="D140" s="84">
        <v>195338.08</v>
      </c>
      <c r="E140" s="84">
        <v>195338.08</v>
      </c>
      <c r="F140" s="118">
        <v>-524102.12026591756</v>
      </c>
      <c r="G140" s="84">
        <v>218880.35000000003</v>
      </c>
      <c r="H140" s="118">
        <v>-23542.270000000048</v>
      </c>
      <c r="I140" s="20">
        <v>-0.72848600908345174</v>
      </c>
      <c r="J140" s="86">
        <v>-0.1075577136092849</v>
      </c>
      <c r="K140" s="87">
        <v>195338.08000000002</v>
      </c>
      <c r="L140" s="118">
        <v>-7.2759576141834259E-12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546744</v>
      </c>
      <c r="D141" s="90">
        <v>113079.08</v>
      </c>
      <c r="E141" s="90">
        <v>113079.08</v>
      </c>
      <c r="F141" s="91">
        <v>-433664.92</v>
      </c>
      <c r="G141" s="90">
        <v>115773.72</v>
      </c>
      <c r="H141" s="91">
        <v>-2694.6399999999994</v>
      </c>
      <c r="I141" s="21">
        <v>-0.79317728223812245</v>
      </c>
      <c r="J141" s="92">
        <v>-2.3275057586471304E-2</v>
      </c>
      <c r="K141" s="93">
        <v>113079.08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125178.74177180001</v>
      </c>
      <c r="D142" s="90">
        <v>58537.919999999998</v>
      </c>
      <c r="E142" s="90">
        <v>58537.919999999998</v>
      </c>
      <c r="F142" s="91">
        <v>-66640.821771800009</v>
      </c>
      <c r="G142" s="90">
        <v>54692.17</v>
      </c>
      <c r="H142" s="91">
        <v>3845.75</v>
      </c>
      <c r="I142" s="21">
        <v>-0.53236532680034254</v>
      </c>
      <c r="J142" s="92">
        <v>7.0316281105686551E-2</v>
      </c>
      <c r="K142" s="93">
        <v>58537.919999999998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47517.4584941176</v>
      </c>
      <c r="D143" s="90">
        <v>23721.079999999994</v>
      </c>
      <c r="E143" s="90">
        <v>23721.079999999994</v>
      </c>
      <c r="F143" s="91">
        <v>-23796.378494117605</v>
      </c>
      <c r="G143" s="90">
        <v>48414.460000000006</v>
      </c>
      <c r="H143" s="91">
        <v>-24693.380000000012</v>
      </c>
      <c r="I143" s="21">
        <v>-0.50079232451086297</v>
      </c>
      <c r="J143" s="92">
        <v>-0.51004142150919396</v>
      </c>
      <c r="K143" s="93">
        <v>23721.08</v>
      </c>
      <c r="L143" s="91">
        <v>-7.2759576141834259E-12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7080</v>
      </c>
      <c r="D145" s="90">
        <v>7080</v>
      </c>
      <c r="E145" s="90">
        <v>7080</v>
      </c>
      <c r="F145" s="91">
        <v>0</v>
      </c>
      <c r="G145" s="90">
        <v>7080</v>
      </c>
      <c r="H145" s="91">
        <v>0</v>
      </c>
      <c r="I145" s="96"/>
      <c r="J145" s="97"/>
      <c r="K145" s="93">
        <v>7080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5454</v>
      </c>
      <c r="D146" s="90">
        <v>2076</v>
      </c>
      <c r="E146" s="90">
        <v>2076</v>
      </c>
      <c r="F146" s="91">
        <v>-3378</v>
      </c>
      <c r="G146" s="90">
        <v>1688</v>
      </c>
      <c r="H146" s="91">
        <v>388</v>
      </c>
      <c r="I146" s="96"/>
      <c r="J146" s="97"/>
      <c r="K146" s="93">
        <v>2076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0.77033898305084747</v>
      </c>
      <c r="D147" s="86">
        <v>0.29322033898305083</v>
      </c>
      <c r="E147" s="86">
        <v>0.29322033898305083</v>
      </c>
      <c r="F147" s="100">
        <v>-0.47711864406779664</v>
      </c>
      <c r="G147" s="86">
        <v>0.2384180790960452</v>
      </c>
      <c r="H147" s="100">
        <v>5.4802259887005628E-2</v>
      </c>
      <c r="I147" s="20">
        <v>-0.61936193619361934</v>
      </c>
      <c r="J147" s="86">
        <v>0.22985781990521326</v>
      </c>
      <c r="K147" s="101">
        <v>0.29322033898305083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7309.16</v>
      </c>
      <c r="D149" s="90">
        <v>2794</v>
      </c>
      <c r="E149" s="90">
        <v>2794</v>
      </c>
      <c r="F149" s="91">
        <v>-4515.16</v>
      </c>
      <c r="G149" s="90">
        <v>2149</v>
      </c>
      <c r="H149" s="91">
        <v>645</v>
      </c>
      <c r="I149" s="21"/>
      <c r="J149" s="92"/>
      <c r="K149" s="93">
        <v>2794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1.3401466813348002</v>
      </c>
      <c r="D150" s="105">
        <v>1.3458574181117533</v>
      </c>
      <c r="E150" s="105">
        <v>1.3458574181117533</v>
      </c>
      <c r="F150" s="106">
        <v>5.710736776953107E-3</v>
      </c>
      <c r="G150" s="105">
        <v>1.2731042654028435</v>
      </c>
      <c r="H150" s="106">
        <v>7.2753152708909807E-2</v>
      </c>
      <c r="I150" s="21"/>
      <c r="J150" s="92"/>
      <c r="K150" s="107">
        <v>1.3458574181117533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100.24642464246425</v>
      </c>
      <c r="D152" s="105">
        <v>54.469691714836223</v>
      </c>
      <c r="E152" s="105">
        <v>54.469691714836223</v>
      </c>
      <c r="F152" s="106">
        <v>-45.776732927628025</v>
      </c>
      <c r="G152" s="105">
        <v>68.586327014218014</v>
      </c>
      <c r="H152" s="106">
        <v>-14.116635299381791</v>
      </c>
      <c r="I152" s="21">
        <v>-0.45664205073541408</v>
      </c>
      <c r="J152" s="92">
        <v>-0.20582287919362408</v>
      </c>
      <c r="K152" s="107">
        <v>54.469691714836223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77.223728813559319</v>
      </c>
      <c r="D153" s="108">
        <v>15.971621468926553</v>
      </c>
      <c r="E153" s="108">
        <v>15.971621468926553</v>
      </c>
      <c r="F153" s="109">
        <v>-61.252107344632762</v>
      </c>
      <c r="G153" s="108">
        <v>16.352220338983052</v>
      </c>
      <c r="H153" s="109">
        <v>-0.38059887005649884</v>
      </c>
      <c r="I153" s="20">
        <v>-0.79317728223812245</v>
      </c>
      <c r="J153" s="86">
        <v>-2.3275057586471415E-2</v>
      </c>
      <c r="K153" s="110">
        <v>15.971621468926553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131.91056110486204</v>
      </c>
      <c r="D154" s="113">
        <v>94.093487475915211</v>
      </c>
      <c r="E154" s="113">
        <v>94.093487475915211</v>
      </c>
      <c r="F154" s="119">
        <v>-37.817073628946829</v>
      </c>
      <c r="G154" s="113">
        <v>129.6684537914692</v>
      </c>
      <c r="H154" s="119">
        <v>-35.574966315553993</v>
      </c>
      <c r="I154" s="25">
        <v>-0.28668723195623602</v>
      </c>
      <c r="J154" s="120">
        <v>-0.27435328543953419</v>
      </c>
      <c r="K154" s="115">
        <v>94.093487475915225</v>
      </c>
      <c r="L154" s="119">
        <v>-1.4210854715202004E-14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597328.5952425882</v>
      </c>
      <c r="D155" s="84">
        <v>350379.90999999992</v>
      </c>
      <c r="E155" s="84">
        <v>350379.90999999992</v>
      </c>
      <c r="F155" s="118">
        <v>-246948.68524258822</v>
      </c>
      <c r="G155" s="84">
        <v>205158.58999999997</v>
      </c>
      <c r="H155" s="118">
        <v>145221.31999999995</v>
      </c>
      <c r="I155" s="20">
        <v>-0.41342183717539427</v>
      </c>
      <c r="J155" s="86">
        <v>0.70784908396962543</v>
      </c>
      <c r="K155" s="87">
        <v>350379.91</v>
      </c>
      <c r="L155" s="118">
        <v>-4.3655745685100555E-11</v>
      </c>
      <c r="M155" s="142" t="s">
        <v>202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436211</v>
      </c>
      <c r="D156" s="90">
        <v>223103.28</v>
      </c>
      <c r="E156" s="90">
        <v>223103.28</v>
      </c>
      <c r="F156" s="91">
        <v>-213107.72</v>
      </c>
      <c r="G156" s="90">
        <v>67906.989999999991</v>
      </c>
      <c r="H156" s="91">
        <v>155196.29</v>
      </c>
      <c r="I156" s="21">
        <v>-0.48854274651487473</v>
      </c>
      <c r="J156" s="92">
        <v>2.2854243723657905</v>
      </c>
      <c r="K156" s="93">
        <v>223103.28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119390.37767199999</v>
      </c>
      <c r="D157" s="90">
        <v>92193.079999999944</v>
      </c>
      <c r="E157" s="90">
        <v>92193.079999999944</v>
      </c>
      <c r="F157" s="91">
        <v>-27197.297672000044</v>
      </c>
      <c r="G157" s="90">
        <v>55690.2</v>
      </c>
      <c r="H157" s="91">
        <v>36502.879999999946</v>
      </c>
      <c r="I157" s="21">
        <v>-0.22780142087094246</v>
      </c>
      <c r="J157" s="92">
        <v>0.65546325924489324</v>
      </c>
      <c r="K157" s="93">
        <v>92193.079999999987</v>
      </c>
      <c r="L157" s="91">
        <v>-4.3655745685100555E-11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41727.217570588196</v>
      </c>
      <c r="D158" s="90">
        <v>35083.550000000003</v>
      </c>
      <c r="E158" s="90">
        <v>35083.550000000003</v>
      </c>
      <c r="F158" s="91">
        <v>-6643.6675705881935</v>
      </c>
      <c r="G158" s="90">
        <v>81561.399999999994</v>
      </c>
      <c r="H158" s="91">
        <v>-46477.849999999991</v>
      </c>
      <c r="I158" s="21">
        <v>-0.15921664461210183</v>
      </c>
      <c r="J158" s="92">
        <v>-0.56985105699509808</v>
      </c>
      <c r="K158" s="93">
        <v>35083.550000000003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7316</v>
      </c>
      <c r="D160" s="90">
        <v>7316</v>
      </c>
      <c r="E160" s="90">
        <v>7316</v>
      </c>
      <c r="F160" s="91">
        <v>0</v>
      </c>
      <c r="G160" s="90">
        <v>7316</v>
      </c>
      <c r="H160" s="91">
        <v>0</v>
      </c>
      <c r="I160" s="96"/>
      <c r="J160" s="97"/>
      <c r="K160" s="93">
        <v>7316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4881</v>
      </c>
      <c r="D161" s="90">
        <v>3801</v>
      </c>
      <c r="E161" s="90">
        <v>3801</v>
      </c>
      <c r="F161" s="91">
        <v>-1080</v>
      </c>
      <c r="G161" s="90">
        <v>1276</v>
      </c>
      <c r="H161" s="91">
        <v>2525</v>
      </c>
      <c r="I161" s="96"/>
      <c r="J161" s="97"/>
      <c r="K161" s="93">
        <v>3801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0.66716785128485512</v>
      </c>
      <c r="D162" s="86">
        <v>0.51954620010934938</v>
      </c>
      <c r="E162" s="86">
        <v>0.51954620010934938</v>
      </c>
      <c r="F162" s="100">
        <v>-0.14762165117550574</v>
      </c>
      <c r="G162" s="86">
        <v>0.17441224712957901</v>
      </c>
      <c r="H162" s="100">
        <v>0.34513395297977034</v>
      </c>
      <c r="I162" s="20">
        <v>-0.22126613398893669</v>
      </c>
      <c r="J162" s="86">
        <v>1.9788401253918497</v>
      </c>
      <c r="K162" s="101">
        <v>0.51954620010934938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6360.23</v>
      </c>
      <c r="D164" s="90">
        <v>5082</v>
      </c>
      <c r="E164" s="90">
        <v>5082</v>
      </c>
      <c r="F164" s="91">
        <v>-1278.2299999999996</v>
      </c>
      <c r="G164" s="90">
        <v>1651</v>
      </c>
      <c r="H164" s="91">
        <v>3431</v>
      </c>
      <c r="I164" s="21"/>
      <c r="J164" s="92"/>
      <c r="K164" s="93">
        <v>5082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1.3030587994263469</v>
      </c>
      <c r="D165" s="105">
        <v>1.3370165745856353</v>
      </c>
      <c r="E165" s="105">
        <v>1.3370165745856353</v>
      </c>
      <c r="F165" s="106">
        <v>3.3957775159288328E-2</v>
      </c>
      <c r="G165" s="105">
        <v>1.2938871473354232</v>
      </c>
      <c r="H165" s="106">
        <v>4.3129427250212071E-2</v>
      </c>
      <c r="I165" s="21"/>
      <c r="J165" s="92"/>
      <c r="K165" s="107">
        <v>1.3370165745856353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89.369186642081544</v>
      </c>
      <c r="D167" s="105">
        <v>58.695943172849248</v>
      </c>
      <c r="E167" s="105">
        <v>58.695943172849248</v>
      </c>
      <c r="F167" s="106">
        <v>-30.673243469232297</v>
      </c>
      <c r="G167" s="105">
        <v>53.218644200626954</v>
      </c>
      <c r="H167" s="106">
        <v>5.4772989722222931</v>
      </c>
      <c r="I167" s="21">
        <v>-0.3432194542854784</v>
      </c>
      <c r="J167" s="92">
        <v>0.10292067854215969</v>
      </c>
      <c r="K167" s="107">
        <v>58.695943172849248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59.624248223072719</v>
      </c>
      <c r="D168" s="108">
        <v>30.495254237288137</v>
      </c>
      <c r="E168" s="108">
        <v>30.495254237288137</v>
      </c>
      <c r="F168" s="109">
        <v>-29.128993985784582</v>
      </c>
      <c r="G168" s="108">
        <v>9.2819833242208851</v>
      </c>
      <c r="H168" s="109">
        <v>21.213270913067252</v>
      </c>
      <c r="I168" s="20">
        <v>-0.48854274651487473</v>
      </c>
      <c r="J168" s="86">
        <v>2.2854243723657905</v>
      </c>
      <c r="K168" s="110">
        <v>30.495254237288137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122.37832313923134</v>
      </c>
      <c r="D169" s="113">
        <v>92.180981320705058</v>
      </c>
      <c r="E169" s="113">
        <v>92.180981320705058</v>
      </c>
      <c r="F169" s="119">
        <v>-30.197341818526283</v>
      </c>
      <c r="G169" s="113">
        <v>160.78259404388712</v>
      </c>
      <c r="H169" s="119">
        <v>-68.601612723182058</v>
      </c>
      <c r="I169" s="25">
        <v>-0.24675400874851339</v>
      </c>
      <c r="J169" s="120">
        <v>-0.4266731304537642</v>
      </c>
      <c r="K169" s="115">
        <v>92.180981320705072</v>
      </c>
      <c r="L169" s="119">
        <v>-1.4210854715202004E-14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659361.44376238831</v>
      </c>
      <c r="D170" s="84">
        <v>246538.88290583514</v>
      </c>
      <c r="E170" s="84">
        <v>254475.94246728971</v>
      </c>
      <c r="F170" s="118">
        <v>-404885.50129509851</v>
      </c>
      <c r="G170" s="84">
        <v>717.6</v>
      </c>
      <c r="H170" s="118">
        <v>253758.34246728971</v>
      </c>
      <c r="I170" s="20">
        <v>-0.61405698668817776</v>
      </c>
      <c r="J170" s="86">
        <v>353.62087857760548</v>
      </c>
      <c r="K170" s="87">
        <v>234407.56899999999</v>
      </c>
      <c r="L170" s="118">
        <v>20068.373467289697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461682</v>
      </c>
      <c r="D171" s="90">
        <v>164746.362758187</v>
      </c>
      <c r="E171" s="90">
        <v>167658.22046728971</v>
      </c>
      <c r="F171" s="91">
        <v>-294023.77953271032</v>
      </c>
      <c r="G171" s="90">
        <v>238.27</v>
      </c>
      <c r="H171" s="91">
        <v>167419.95046728972</v>
      </c>
      <c r="I171" s="21">
        <v>-0.6368534608945341</v>
      </c>
      <c r="J171" s="92">
        <v>702.64804829516811</v>
      </c>
      <c r="K171" s="93">
        <v>165413.02900000001</v>
      </c>
      <c r="L171" s="91">
        <v>2245.1914672896964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139961.2157918</v>
      </c>
      <c r="D172" s="90">
        <v>59473.357888950093</v>
      </c>
      <c r="E172" s="90">
        <v>62339.822</v>
      </c>
      <c r="F172" s="91">
        <v>-77621.393791800001</v>
      </c>
      <c r="G172" s="90">
        <v>541.69000000000005</v>
      </c>
      <c r="H172" s="91">
        <v>61798.131999999998</v>
      </c>
      <c r="I172" s="21">
        <v>-0.55459216578445625</v>
      </c>
      <c r="J172" s="92">
        <v>114.08394469161327</v>
      </c>
      <c r="K172" s="93">
        <v>46753.14</v>
      </c>
      <c r="L172" s="91">
        <v>15586.682000000001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57718.227970588196</v>
      </c>
      <c r="D173" s="90">
        <v>22319.162258698045</v>
      </c>
      <c r="E173" s="90">
        <v>24477.9</v>
      </c>
      <c r="F173" s="91">
        <v>-33240.327970588194</v>
      </c>
      <c r="G173" s="90">
        <v>-62.360000000000007</v>
      </c>
      <c r="H173" s="91">
        <v>24540.260000000002</v>
      </c>
      <c r="I173" s="21">
        <v>-0.57590693857626152</v>
      </c>
      <c r="J173" s="92">
        <v>-393.52565747273894</v>
      </c>
      <c r="K173" s="93">
        <v>22241.4</v>
      </c>
      <c r="L173" s="91">
        <v>2236.5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7080</v>
      </c>
      <c r="D175" s="90">
        <v>7080</v>
      </c>
      <c r="E175" s="90">
        <v>7080</v>
      </c>
      <c r="F175" s="91">
        <v>0</v>
      </c>
      <c r="G175" s="90">
        <v>7080</v>
      </c>
      <c r="H175" s="91">
        <v>0</v>
      </c>
      <c r="I175" s="96"/>
      <c r="J175" s="97"/>
      <c r="K175" s="93">
        <v>7080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5391</v>
      </c>
      <c r="D176" s="90">
        <v>2489</v>
      </c>
      <c r="E176" s="90">
        <v>2661</v>
      </c>
      <c r="F176" s="91">
        <v>-2730</v>
      </c>
      <c r="G176" s="90">
        <v>26</v>
      </c>
      <c r="H176" s="91">
        <v>2635</v>
      </c>
      <c r="I176" s="96"/>
      <c r="J176" s="97"/>
      <c r="K176" s="93">
        <v>2571</v>
      </c>
      <c r="L176" s="91">
        <v>90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0.76144067796610171</v>
      </c>
      <c r="D177" s="86">
        <v>0.35155367231638418</v>
      </c>
      <c r="E177" s="86">
        <v>0.37584745762711863</v>
      </c>
      <c r="F177" s="100">
        <v>-0.38559322033898308</v>
      </c>
      <c r="G177" s="86">
        <v>3.672316384180791E-3</v>
      </c>
      <c r="H177" s="100">
        <v>0.37217514124293782</v>
      </c>
      <c r="I177" s="20">
        <v>-0.50639955481357823</v>
      </c>
      <c r="J177" s="86">
        <v>101.34615384615384</v>
      </c>
      <c r="K177" s="101">
        <v>0.363135593220339</v>
      </c>
      <c r="L177" s="100">
        <v>1.2711864406779627E-2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6908.5500000000011</v>
      </c>
      <c r="D179" s="90">
        <v>3071</v>
      </c>
      <c r="E179" s="90">
        <v>3427.38</v>
      </c>
      <c r="F179" s="91">
        <v>-3481.170000000001</v>
      </c>
      <c r="G179" s="90">
        <v>9</v>
      </c>
      <c r="H179" s="91">
        <v>3418.38</v>
      </c>
      <c r="I179" s="21"/>
      <c r="J179" s="92"/>
      <c r="K179" s="93">
        <v>3292.19</v>
      </c>
      <c r="L179" s="91">
        <v>135.19000000000005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1.2814969393433502</v>
      </c>
      <c r="D180" s="105">
        <v>1.2338288469264764</v>
      </c>
      <c r="E180" s="105">
        <v>1.2880045095828636</v>
      </c>
      <c r="F180" s="106">
        <v>6.5075702395134272E-3</v>
      </c>
      <c r="G180" s="105">
        <v>0.34615384615384615</v>
      </c>
      <c r="H180" s="106">
        <v>0.94185066342901747</v>
      </c>
      <c r="I180" s="21"/>
      <c r="J180" s="92"/>
      <c r="K180" s="107">
        <v>1.2805095293660054</v>
      </c>
      <c r="L180" s="106">
        <v>7.494980216858238E-3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85.639398998330549</v>
      </c>
      <c r="D182" s="105">
        <v>66.189780135872638</v>
      </c>
      <c r="E182" s="105">
        <v>63.00571982987212</v>
      </c>
      <c r="F182" s="106">
        <v>-22.633679168458428</v>
      </c>
      <c r="G182" s="105">
        <v>9.1642307692307696</v>
      </c>
      <c r="H182" s="106">
        <v>53.841489060641351</v>
      </c>
      <c r="I182" s="21">
        <v>-0.26429049518317671</v>
      </c>
      <c r="J182" s="92">
        <v>5.8751782246051754</v>
      </c>
      <c r="K182" s="107">
        <v>64.338012057565152</v>
      </c>
      <c r="L182" s="106">
        <v>-1.3322922276930314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65.209322033898303</v>
      </c>
      <c r="D183" s="108">
        <v>23.269260276580084</v>
      </c>
      <c r="E183" s="108">
        <v>23.680539614023971</v>
      </c>
      <c r="F183" s="109">
        <v>-41.528782419874332</v>
      </c>
      <c r="G183" s="108">
        <v>3.365395480225989E-2</v>
      </c>
      <c r="H183" s="109">
        <v>23.646885659221709</v>
      </c>
      <c r="I183" s="20">
        <v>-0.6368534608945341</v>
      </c>
      <c r="J183" s="86">
        <v>702.64804829516811</v>
      </c>
      <c r="K183" s="110">
        <v>23.363422175141245</v>
      </c>
      <c r="L183" s="109">
        <v>0.31711743888272537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122.30781742949144</v>
      </c>
      <c r="D184" s="113">
        <v>99.051379230950232</v>
      </c>
      <c r="E184" s="113">
        <v>95.631695778763515</v>
      </c>
      <c r="F184" s="119">
        <v>-26.676121650727922</v>
      </c>
      <c r="G184" s="113">
        <v>27.6</v>
      </c>
      <c r="H184" s="119">
        <v>68.03169577876352</v>
      </c>
      <c r="I184" s="25">
        <v>-0.21810643188123513</v>
      </c>
      <c r="J184" s="120">
        <v>2.4649165137233155</v>
      </c>
      <c r="K184" s="115">
        <v>91.173694671334104</v>
      </c>
      <c r="L184" s="119">
        <v>4.4580011074294106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360677.87131597364</v>
      </c>
      <c r="D185" s="84">
        <v>75439.946464567081</v>
      </c>
      <c r="E185" s="84">
        <v>88375.958925348634</v>
      </c>
      <c r="F185" s="118">
        <v>-272301.91239062499</v>
      </c>
      <c r="G185" s="84">
        <v>79364.08</v>
      </c>
      <c r="H185" s="118">
        <v>9011.878925348632</v>
      </c>
      <c r="I185" s="20">
        <v>-0.75497260587986992</v>
      </c>
      <c r="J185" s="86">
        <v>0.11355110429489801</v>
      </c>
      <c r="K185" s="87">
        <v>164583.24005617184</v>
      </c>
      <c r="L185" s="118">
        <v>-76207.28113082319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250530.9170833854</v>
      </c>
      <c r="D186" s="90">
        <v>51100.282599020866</v>
      </c>
      <c r="E186" s="90">
        <v>68585.76999999999</v>
      </c>
      <c r="F186" s="91">
        <v>-181945.14708338541</v>
      </c>
      <c r="G186" s="90">
        <v>1904.76</v>
      </c>
      <c r="H186" s="91">
        <v>66681.009999999995</v>
      </c>
      <c r="I186" s="21">
        <v>-0.72623829905523296</v>
      </c>
      <c r="J186" s="92">
        <v>35.007565257565254</v>
      </c>
      <c r="K186" s="93">
        <v>113286.09191233809</v>
      </c>
      <c r="L186" s="91">
        <v>-44700.321912338099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84469.93886200001</v>
      </c>
      <c r="D187" s="90">
        <v>18968.655462184877</v>
      </c>
      <c r="E187" s="90">
        <v>9023.7000000000007</v>
      </c>
      <c r="F187" s="91">
        <v>-75446.238862000013</v>
      </c>
      <c r="G187" s="90">
        <v>547.62</v>
      </c>
      <c r="H187" s="91">
        <v>8476.08</v>
      </c>
      <c r="I187" s="21">
        <v>-0.89317264672415386</v>
      </c>
      <c r="J187" s="92">
        <v>15.478032212117892</v>
      </c>
      <c r="K187" s="93">
        <v>39757.466</v>
      </c>
      <c r="L187" s="91">
        <v>-30733.766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25677.0153705882</v>
      </c>
      <c r="D188" s="90">
        <v>5371.0084033613448</v>
      </c>
      <c r="E188" s="90">
        <v>10766.488925348647</v>
      </c>
      <c r="F188" s="91">
        <v>-14910.526445239553</v>
      </c>
      <c r="G188" s="90">
        <v>76911.7</v>
      </c>
      <c r="H188" s="91">
        <v>-66145.21107465135</v>
      </c>
      <c r="I188" s="21">
        <v>-0.58069546752380152</v>
      </c>
      <c r="J188" s="92">
        <v>-0.86001494018012026</v>
      </c>
      <c r="K188" s="93">
        <v>11539.682143833743</v>
      </c>
      <c r="L188" s="91">
        <v>-773.19321848509571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7316</v>
      </c>
      <c r="D190" s="90">
        <v>7316</v>
      </c>
      <c r="E190" s="90">
        <v>7316</v>
      </c>
      <c r="F190" s="91">
        <v>0</v>
      </c>
      <c r="G190" s="90">
        <v>7316</v>
      </c>
      <c r="H190" s="91">
        <v>0</v>
      </c>
      <c r="I190" s="96"/>
      <c r="J190" s="97"/>
      <c r="K190" s="93">
        <v>7316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3657</v>
      </c>
      <c r="D191" s="90">
        <v>902</v>
      </c>
      <c r="E191" s="90">
        <v>1065</v>
      </c>
      <c r="F191" s="91">
        <v>-2592</v>
      </c>
      <c r="G191" s="90">
        <v>0</v>
      </c>
      <c r="H191" s="91">
        <v>1065</v>
      </c>
      <c r="I191" s="96"/>
      <c r="J191" s="97"/>
      <c r="K191" s="93">
        <v>1672</v>
      </c>
      <c r="L191" s="91">
        <v>-607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0.49986331328594863</v>
      </c>
      <c r="D192" s="86">
        <v>0.12329141607435758</v>
      </c>
      <c r="E192" s="86">
        <v>0.14557135046473482</v>
      </c>
      <c r="F192" s="100">
        <v>-0.35429196282121378</v>
      </c>
      <c r="G192" s="86">
        <v>0</v>
      </c>
      <c r="H192" s="100">
        <v>0.14557135046473482</v>
      </c>
      <c r="I192" s="20">
        <v>-0.70877768662838392</v>
      </c>
      <c r="J192" s="86">
        <v>0</v>
      </c>
      <c r="K192" s="101">
        <v>0.2285401858939311</v>
      </c>
      <c r="L192" s="100">
        <v>-8.296883542919628E-2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4810.21</v>
      </c>
      <c r="D194" s="90">
        <v>1238</v>
      </c>
      <c r="E194" s="90">
        <v>1503.95</v>
      </c>
      <c r="F194" s="91">
        <v>-3306.26</v>
      </c>
      <c r="G194" s="90">
        <v>0</v>
      </c>
      <c r="H194" s="91">
        <v>1503.95</v>
      </c>
      <c r="I194" s="21"/>
      <c r="J194" s="92"/>
      <c r="K194" s="93">
        <v>2335.61</v>
      </c>
      <c r="L194" s="91">
        <v>-831.66000000000008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1.3153431774678699</v>
      </c>
      <c r="D195" s="105">
        <v>1.3725055432372506</v>
      </c>
      <c r="E195" s="105">
        <v>1.4121596244131456</v>
      </c>
      <c r="F195" s="106">
        <v>9.6816446945275692E-2</v>
      </c>
      <c r="G195" s="105">
        <v>0</v>
      </c>
      <c r="H195" s="106">
        <v>1.4121596244131456</v>
      </c>
      <c r="I195" s="21"/>
      <c r="J195" s="92"/>
      <c r="K195" s="107">
        <v>1.3968959330143542</v>
      </c>
      <c r="L195" s="106">
        <v>1.5263691398791357E-2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68.507223703414112</v>
      </c>
      <c r="D197" s="105">
        <v>56.652198003349078</v>
      </c>
      <c r="E197" s="105">
        <v>64.399784037558675</v>
      </c>
      <c r="F197" s="106">
        <v>-4.1074396658554377</v>
      </c>
      <c r="G197" s="105">
        <v>0</v>
      </c>
      <c r="H197" s="106">
        <v>64.399784037558675</v>
      </c>
      <c r="I197" s="21">
        <v>-5.9956300136137952E-2</v>
      </c>
      <c r="J197" s="92">
        <v>0</v>
      </c>
      <c r="K197" s="107">
        <v>67.754839660489282</v>
      </c>
      <c r="L197" s="106">
        <v>-3.3550556229306068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34.244247824410252</v>
      </c>
      <c r="D198" s="108">
        <v>6.9847297155578003</v>
      </c>
      <c r="E198" s="108">
        <v>9.3747635319846889</v>
      </c>
      <c r="F198" s="109">
        <v>-24.869484292425561</v>
      </c>
      <c r="G198" s="108">
        <v>0.26035538545653364</v>
      </c>
      <c r="H198" s="109">
        <v>9.1144081465281559</v>
      </c>
      <c r="I198" s="20">
        <v>-0.72623829905523296</v>
      </c>
      <c r="J198" s="86">
        <v>35.007565257565247</v>
      </c>
      <c r="K198" s="110">
        <v>15.484703651221718</v>
      </c>
      <c r="L198" s="109">
        <v>-6.1099401192370291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98.6267080437445</v>
      </c>
      <c r="D199" s="113">
        <v>83.636304284442446</v>
      </c>
      <c r="E199" s="113">
        <v>82.982121056665378</v>
      </c>
      <c r="F199" s="119">
        <v>-15.644586987079123</v>
      </c>
      <c r="G199" s="113">
        <v>0</v>
      </c>
      <c r="H199" s="119">
        <v>82.982121056665378</v>
      </c>
      <c r="I199" s="25">
        <v>-0.1586242438522858</v>
      </c>
      <c r="J199" s="120">
        <v>0</v>
      </c>
      <c r="K199" s="115">
        <v>98.434952186705644</v>
      </c>
      <c r="L199" s="119">
        <v>-15.452831130040266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3158691.9528163029</v>
      </c>
      <c r="D200" s="84">
        <v>1166608.2593704022</v>
      </c>
      <c r="E200" s="84">
        <v>1187481.3313926384</v>
      </c>
      <c r="F200" s="118">
        <v>-1971210.6214236647</v>
      </c>
      <c r="G200" s="84">
        <v>1935272.11</v>
      </c>
      <c r="H200" s="118">
        <v>-747790.77860736172</v>
      </c>
      <c r="I200" s="20">
        <v>-0.62405915197464101</v>
      </c>
      <c r="J200" s="86">
        <v>-0.38640084499918814</v>
      </c>
      <c r="K200" s="87">
        <v>1243620.2390561718</v>
      </c>
      <c r="L200" s="118">
        <v>-56138.907663533464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2286206.9170833854</v>
      </c>
      <c r="D201" s="90">
        <v>748704.22535720794</v>
      </c>
      <c r="E201" s="90">
        <v>769101.57046728977</v>
      </c>
      <c r="F201" s="91">
        <v>-1517105.3466160956</v>
      </c>
      <c r="G201" s="90">
        <v>1084373.49</v>
      </c>
      <c r="H201" s="91">
        <v>-315271.91953271022</v>
      </c>
      <c r="I201" s="21">
        <v>-0.6635905679751567</v>
      </c>
      <c r="J201" s="92">
        <v>-0.29074107993244125</v>
      </c>
      <c r="K201" s="93">
        <v>811556.7009123381</v>
      </c>
      <c r="L201" s="91">
        <v>-42455.130445048329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655446.40243880008</v>
      </c>
      <c r="D202" s="90">
        <v>309842.72335113492</v>
      </c>
      <c r="E202" s="90">
        <v>302764.23199999996</v>
      </c>
      <c r="F202" s="91">
        <v>-352682.17043880012</v>
      </c>
      <c r="G202" s="90">
        <v>360708.11</v>
      </c>
      <c r="H202" s="91">
        <v>-57943.878000000026</v>
      </c>
      <c r="I202" s="21">
        <v>-0.53807934428586712</v>
      </c>
      <c r="J202" s="92">
        <v>-0.16063924373643834</v>
      </c>
      <c r="K202" s="93">
        <v>317911.31599999999</v>
      </c>
      <c r="L202" s="91">
        <v>-15147.084000000032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217038.63329411749</v>
      </c>
      <c r="D203" s="90">
        <v>108061.3106620594</v>
      </c>
      <c r="E203" s="90">
        <v>115615.52892534866</v>
      </c>
      <c r="F203" s="91">
        <v>-101423.10436876884</v>
      </c>
      <c r="G203" s="90">
        <v>490190.51000000007</v>
      </c>
      <c r="H203" s="91">
        <v>-374574.98107465141</v>
      </c>
      <c r="I203" s="21">
        <v>-0.46730438184858292</v>
      </c>
      <c r="J203" s="92">
        <v>-0.76414164173568222</v>
      </c>
      <c r="K203" s="93">
        <v>114152.22214383376</v>
      </c>
      <c r="L203" s="91">
        <v>1463.306781514897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86140</v>
      </c>
      <c r="D205" s="90">
        <v>86140</v>
      </c>
      <c r="E205" s="90">
        <v>86140</v>
      </c>
      <c r="F205" s="91">
        <v>0</v>
      </c>
      <c r="G205" s="90">
        <v>86376</v>
      </c>
      <c r="H205" s="91">
        <v>-236</v>
      </c>
      <c r="I205" s="96"/>
      <c r="J205" s="97"/>
      <c r="K205" s="93">
        <v>86140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28999</v>
      </c>
      <c r="D206" s="90">
        <v>12694</v>
      </c>
      <c r="E206" s="90">
        <v>13029</v>
      </c>
      <c r="F206" s="91">
        <v>-15970</v>
      </c>
      <c r="G206" s="90">
        <v>13665</v>
      </c>
      <c r="H206" s="91">
        <v>-636</v>
      </c>
      <c r="I206" s="96"/>
      <c r="J206" s="97"/>
      <c r="K206" s="93">
        <v>13546</v>
      </c>
      <c r="L206" s="91">
        <v>-517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0.33664964012073367</v>
      </c>
      <c r="D207" s="86">
        <v>0.14736475504991875</v>
      </c>
      <c r="E207" s="86">
        <v>0.15125377292779196</v>
      </c>
      <c r="F207" s="100">
        <v>-0.18539586719294171</v>
      </c>
      <c r="G207" s="86">
        <v>0.15820366768546817</v>
      </c>
      <c r="H207" s="100">
        <v>-6.9498947576762116E-3</v>
      </c>
      <c r="I207" s="20">
        <v>-0.55070864512569395</v>
      </c>
      <c r="J207" s="86">
        <v>-4.3930048268499111E-2</v>
      </c>
      <c r="K207" s="101">
        <v>0.15725563036916648</v>
      </c>
      <c r="L207" s="100">
        <v>-6.0018574413745196E-3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39394.350000000006</v>
      </c>
      <c r="D209" s="90">
        <v>16994</v>
      </c>
      <c r="E209" s="90">
        <v>17616.330000000002</v>
      </c>
      <c r="F209" s="91">
        <v>-21778.020000000004</v>
      </c>
      <c r="G209" s="90">
        <v>18177</v>
      </c>
      <c r="H209" s="91">
        <v>-560.66999999999825</v>
      </c>
      <c r="I209" s="21">
        <v>-0.55282089944370205</v>
      </c>
      <c r="J209" s="92">
        <v>-3.0845023931341697E-2</v>
      </c>
      <c r="K209" s="93">
        <v>18312.8</v>
      </c>
      <c r="L209" s="91">
        <v>-696.46999999999753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1.3584727059553781</v>
      </c>
      <c r="D210" s="105">
        <v>1.3387427130927998</v>
      </c>
      <c r="E210" s="105">
        <v>1.3520861155883031</v>
      </c>
      <c r="F210" s="106">
        <v>-6.3865903670750068E-3</v>
      </c>
      <c r="G210" s="105">
        <v>1.3301866081229419</v>
      </c>
      <c r="H210" s="106">
        <v>2.1899507465361179E-2</v>
      </c>
      <c r="I210" s="21"/>
      <c r="J210" s="92"/>
      <c r="K210" s="107">
        <v>1.351897239037354</v>
      </c>
      <c r="L210" s="106">
        <v>1.8887655094901312E-4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78.837439811144705</v>
      </c>
      <c r="D212" s="105">
        <v>58.980953628265951</v>
      </c>
      <c r="E212" s="105">
        <v>59.029977010306993</v>
      </c>
      <c r="F212" s="106">
        <v>-19.807462800837712</v>
      </c>
      <c r="G212" s="105">
        <v>79.354079034028544</v>
      </c>
      <c r="H212" s="106">
        <v>-20.324102023721551</v>
      </c>
      <c r="I212" s="21">
        <v>-0.25124436877055545</v>
      </c>
      <c r="J212" s="92">
        <v>-0.25611918468622374</v>
      </c>
      <c r="K212" s="107">
        <v>59.91116941623639</v>
      </c>
      <c r="L212" s="106">
        <v>-0.88119240592939718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26.540595740461868</v>
      </c>
      <c r="D213" s="108">
        <v>8.6917137840400276</v>
      </c>
      <c r="E213" s="108">
        <v>8.9285067386497534</v>
      </c>
      <c r="F213" s="109">
        <v>-17.612089001812116</v>
      </c>
      <c r="G213" s="108">
        <v>12.55410634898583</v>
      </c>
      <c r="H213" s="109">
        <v>-3.6255996103360761</v>
      </c>
      <c r="I213" s="20">
        <v>-0.66359056797515659</v>
      </c>
      <c r="J213" s="86">
        <v>-0.2887979048089685</v>
      </c>
      <c r="K213" s="110">
        <v>9.4213687127041812</v>
      </c>
      <c r="L213" s="109">
        <v>-0.49286197405442778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108.92416817187843</v>
      </c>
      <c r="D214" s="113">
        <v>91.902336487348521</v>
      </c>
      <c r="E214" s="113">
        <v>91.141402363392302</v>
      </c>
      <c r="F214" s="119">
        <v>-17.782765808486133</v>
      </c>
      <c r="G214" s="113">
        <v>141.62254738382731</v>
      </c>
      <c r="H214" s="119">
        <v>-50.481145020435008</v>
      </c>
      <c r="I214" s="25">
        <v>-0.16325821997947754</v>
      </c>
      <c r="J214" s="120">
        <v>-0.35644850310184251</v>
      </c>
      <c r="K214" s="115">
        <v>91.807193197709424</v>
      </c>
      <c r="L214" s="119">
        <v>-0.66579083431712149</v>
      </c>
      <c r="M214" s="142"/>
      <c r="N214" s="143"/>
    </row>
  </sheetData>
  <sheetProtection algorithmName="SHA-512" hashValue="Q9PHsRZ8GkgG3HysmzcVIKCnPeNFRDV+ykqJY1fPLmyyelPI3UlR0Xwygb68FJa0UHbIK2m2tmNB3KyQnR4TbQ==" saltValue="4124Dk2wCRLIdSttSRbaR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3704" priority="95" operator="lessThan">
      <formula>0</formula>
    </cfRule>
  </conditionalFormatting>
  <conditionalFormatting sqref="H207">
    <cfRule type="cellIs" dxfId="3703" priority="94" operator="lessThan">
      <formula>0</formula>
    </cfRule>
  </conditionalFormatting>
  <conditionalFormatting sqref="F207">
    <cfRule type="cellIs" dxfId="3702" priority="93" operator="lessThan">
      <formula>0</formula>
    </cfRule>
  </conditionalFormatting>
  <conditionalFormatting sqref="F192">
    <cfRule type="cellIs" dxfId="3701" priority="92" operator="lessThan">
      <formula>0</formula>
    </cfRule>
  </conditionalFormatting>
  <conditionalFormatting sqref="H192">
    <cfRule type="cellIs" dxfId="3700" priority="91" operator="lessThan">
      <formula>0</formula>
    </cfRule>
  </conditionalFormatting>
  <conditionalFormatting sqref="L192">
    <cfRule type="cellIs" dxfId="3699" priority="90" operator="lessThan">
      <formula>0</formula>
    </cfRule>
  </conditionalFormatting>
  <conditionalFormatting sqref="L177">
    <cfRule type="cellIs" dxfId="3698" priority="89" operator="lessThan">
      <formula>0</formula>
    </cfRule>
  </conditionalFormatting>
  <conditionalFormatting sqref="H177">
    <cfRule type="cellIs" dxfId="3697" priority="88" operator="lessThan">
      <formula>0</formula>
    </cfRule>
  </conditionalFormatting>
  <conditionalFormatting sqref="F177">
    <cfRule type="cellIs" dxfId="3696" priority="87" operator="lessThan">
      <formula>0</formula>
    </cfRule>
  </conditionalFormatting>
  <conditionalFormatting sqref="F162">
    <cfRule type="cellIs" dxfId="3695" priority="86" operator="lessThan">
      <formula>0</formula>
    </cfRule>
  </conditionalFormatting>
  <conditionalFormatting sqref="H162">
    <cfRule type="cellIs" dxfId="3694" priority="85" operator="lessThan">
      <formula>0</formula>
    </cfRule>
  </conditionalFormatting>
  <conditionalFormatting sqref="L162">
    <cfRule type="cellIs" dxfId="3693" priority="84" operator="lessThan">
      <formula>0</formula>
    </cfRule>
  </conditionalFormatting>
  <conditionalFormatting sqref="L147">
    <cfRule type="cellIs" dxfId="3692" priority="83" operator="lessThan">
      <formula>0</formula>
    </cfRule>
  </conditionalFormatting>
  <conditionalFormatting sqref="H147">
    <cfRule type="cellIs" dxfId="3691" priority="82" operator="lessThan">
      <formula>0</formula>
    </cfRule>
  </conditionalFormatting>
  <conditionalFormatting sqref="F147">
    <cfRule type="cellIs" dxfId="3690" priority="81" operator="lessThan">
      <formula>0</formula>
    </cfRule>
  </conditionalFormatting>
  <conditionalFormatting sqref="F132">
    <cfRule type="cellIs" dxfId="3689" priority="80" operator="lessThan">
      <formula>0</formula>
    </cfRule>
  </conditionalFormatting>
  <conditionalFormatting sqref="H132">
    <cfRule type="cellIs" dxfId="3688" priority="79" operator="lessThan">
      <formula>0</formula>
    </cfRule>
  </conditionalFormatting>
  <conditionalFormatting sqref="L132">
    <cfRule type="cellIs" dxfId="3687" priority="78" operator="lessThan">
      <formula>0</formula>
    </cfRule>
  </conditionalFormatting>
  <conditionalFormatting sqref="L117">
    <cfRule type="cellIs" dxfId="3686" priority="77" operator="lessThan">
      <formula>0</formula>
    </cfRule>
  </conditionalFormatting>
  <conditionalFormatting sqref="H117">
    <cfRule type="cellIs" dxfId="3685" priority="76" operator="lessThan">
      <formula>0</formula>
    </cfRule>
  </conditionalFormatting>
  <conditionalFormatting sqref="F117">
    <cfRule type="cellIs" dxfId="3684" priority="75" operator="lessThan">
      <formula>0</formula>
    </cfRule>
  </conditionalFormatting>
  <conditionalFormatting sqref="F102">
    <cfRule type="cellIs" dxfId="3683" priority="74" operator="lessThan">
      <formula>0</formula>
    </cfRule>
  </conditionalFormatting>
  <conditionalFormatting sqref="H102">
    <cfRule type="cellIs" dxfId="3682" priority="73" operator="lessThan">
      <formula>0</formula>
    </cfRule>
  </conditionalFormatting>
  <conditionalFormatting sqref="L102">
    <cfRule type="cellIs" dxfId="3681" priority="72" operator="lessThan">
      <formula>0</formula>
    </cfRule>
  </conditionalFormatting>
  <conditionalFormatting sqref="L87">
    <cfRule type="cellIs" dxfId="3680" priority="71" operator="lessThan">
      <formula>0</formula>
    </cfRule>
  </conditionalFormatting>
  <conditionalFormatting sqref="H87">
    <cfRule type="cellIs" dxfId="3679" priority="70" operator="lessThan">
      <formula>0</formula>
    </cfRule>
  </conditionalFormatting>
  <conditionalFormatting sqref="F87">
    <cfRule type="cellIs" dxfId="3678" priority="69" operator="lessThan">
      <formula>0</formula>
    </cfRule>
  </conditionalFormatting>
  <conditionalFormatting sqref="F72">
    <cfRule type="cellIs" dxfId="3677" priority="68" operator="lessThan">
      <formula>0</formula>
    </cfRule>
  </conditionalFormatting>
  <conditionalFormatting sqref="H72">
    <cfRule type="cellIs" dxfId="3676" priority="67" operator="lessThan">
      <formula>0</formula>
    </cfRule>
  </conditionalFormatting>
  <conditionalFormatting sqref="L72">
    <cfRule type="cellIs" dxfId="3675" priority="66" operator="lessThan">
      <formula>0</formula>
    </cfRule>
  </conditionalFormatting>
  <conditionalFormatting sqref="L57">
    <cfRule type="cellIs" dxfId="3674" priority="65" operator="lessThan">
      <formula>0</formula>
    </cfRule>
  </conditionalFormatting>
  <conditionalFormatting sqref="H57">
    <cfRule type="cellIs" dxfId="3673" priority="64" operator="lessThan">
      <formula>0</formula>
    </cfRule>
  </conditionalFormatting>
  <conditionalFormatting sqref="F57">
    <cfRule type="cellIs" dxfId="3672" priority="63" operator="lessThan">
      <formula>0</formula>
    </cfRule>
  </conditionalFormatting>
  <conditionalFormatting sqref="F42">
    <cfRule type="cellIs" dxfId="3671" priority="62" operator="lessThan">
      <formula>0</formula>
    </cfRule>
  </conditionalFormatting>
  <conditionalFormatting sqref="H42">
    <cfRule type="cellIs" dxfId="3670" priority="61" operator="lessThan">
      <formula>0</formula>
    </cfRule>
  </conditionalFormatting>
  <conditionalFormatting sqref="L42">
    <cfRule type="cellIs" dxfId="3669" priority="60" operator="lessThan">
      <formula>0</formula>
    </cfRule>
  </conditionalFormatting>
  <conditionalFormatting sqref="L27">
    <cfRule type="cellIs" dxfId="3668" priority="59" operator="lessThan">
      <formula>0</formula>
    </cfRule>
  </conditionalFormatting>
  <conditionalFormatting sqref="H27">
    <cfRule type="cellIs" dxfId="3667" priority="58" operator="lessThan">
      <formula>0</formula>
    </cfRule>
  </conditionalFormatting>
  <conditionalFormatting sqref="F27">
    <cfRule type="cellIs" dxfId="3666" priority="57" operator="lessThan">
      <formula>0</formula>
    </cfRule>
  </conditionalFormatting>
  <conditionalFormatting sqref="I24">
    <cfRule type="expression" dxfId="3665" priority="55">
      <formula>$I20&gt;=0</formula>
    </cfRule>
    <cfRule type="expression" dxfId="3664" priority="56">
      <formula>$I20&lt;0</formula>
    </cfRule>
  </conditionalFormatting>
  <conditionalFormatting sqref="J24">
    <cfRule type="expression" dxfId="3663" priority="53">
      <formula>$J20&gt;=0</formula>
    </cfRule>
    <cfRule type="expression" dxfId="3662" priority="54">
      <formula>$J20&lt;0</formula>
    </cfRule>
  </conditionalFormatting>
  <conditionalFormatting sqref="I39">
    <cfRule type="expression" dxfId="3661" priority="51">
      <formula>$I35&gt;=0</formula>
    </cfRule>
    <cfRule type="expression" dxfId="3660" priority="52">
      <formula>$I35&lt;0</formula>
    </cfRule>
  </conditionalFormatting>
  <conditionalFormatting sqref="J39">
    <cfRule type="expression" dxfId="3659" priority="49">
      <formula>$J35&gt;=0</formula>
    </cfRule>
    <cfRule type="expression" dxfId="3658" priority="50">
      <formula>$J35&lt;0</formula>
    </cfRule>
  </conditionalFormatting>
  <conditionalFormatting sqref="I54">
    <cfRule type="expression" dxfId="3657" priority="47">
      <formula>$I50&gt;=0</formula>
    </cfRule>
    <cfRule type="expression" dxfId="3656" priority="48">
      <formula>$I50&lt;0</formula>
    </cfRule>
  </conditionalFormatting>
  <conditionalFormatting sqref="J54">
    <cfRule type="expression" dxfId="3655" priority="45">
      <formula>$J50&gt;=0</formula>
    </cfRule>
    <cfRule type="expression" dxfId="3654" priority="46">
      <formula>$J50&lt;0</formula>
    </cfRule>
  </conditionalFormatting>
  <conditionalFormatting sqref="I69">
    <cfRule type="expression" dxfId="3653" priority="43">
      <formula>$I65&gt;=0</formula>
    </cfRule>
    <cfRule type="expression" dxfId="3652" priority="44">
      <formula>$I65&lt;0</formula>
    </cfRule>
  </conditionalFormatting>
  <conditionalFormatting sqref="J69">
    <cfRule type="expression" dxfId="3651" priority="41">
      <formula>$J65&gt;=0</formula>
    </cfRule>
    <cfRule type="expression" dxfId="3650" priority="42">
      <formula>$J65&lt;0</formula>
    </cfRule>
  </conditionalFormatting>
  <conditionalFormatting sqref="I84">
    <cfRule type="expression" dxfId="3649" priority="39">
      <formula>$I80&gt;=0</formula>
    </cfRule>
    <cfRule type="expression" dxfId="3648" priority="40">
      <formula>$I80&lt;0</formula>
    </cfRule>
  </conditionalFormatting>
  <conditionalFormatting sqref="J84">
    <cfRule type="expression" dxfId="3647" priority="37">
      <formula>$J80&gt;=0</formula>
    </cfRule>
    <cfRule type="expression" dxfId="3646" priority="38">
      <formula>$J80&lt;0</formula>
    </cfRule>
  </conditionalFormatting>
  <conditionalFormatting sqref="I99">
    <cfRule type="expression" dxfId="3645" priority="35">
      <formula>$I95&gt;=0</formula>
    </cfRule>
    <cfRule type="expression" dxfId="3644" priority="36">
      <formula>$I95&lt;0</formula>
    </cfRule>
  </conditionalFormatting>
  <conditionalFormatting sqref="J99">
    <cfRule type="expression" dxfId="3643" priority="33">
      <formula>$J95&gt;=0</formula>
    </cfRule>
    <cfRule type="expression" dxfId="3642" priority="34">
      <formula>$J95&lt;0</formula>
    </cfRule>
  </conditionalFormatting>
  <conditionalFormatting sqref="I114">
    <cfRule type="expression" dxfId="3641" priority="31">
      <formula>$I110&gt;=0</formula>
    </cfRule>
    <cfRule type="expression" dxfId="3640" priority="32">
      <formula>$I110&lt;0</formula>
    </cfRule>
  </conditionalFormatting>
  <conditionalFormatting sqref="J114">
    <cfRule type="expression" dxfId="3639" priority="29">
      <formula>$J110&gt;=0</formula>
    </cfRule>
    <cfRule type="expression" dxfId="3638" priority="30">
      <formula>$J110&lt;0</formula>
    </cfRule>
  </conditionalFormatting>
  <conditionalFormatting sqref="I129">
    <cfRule type="expression" dxfId="3637" priority="27">
      <formula>$I125&gt;=0</formula>
    </cfRule>
    <cfRule type="expression" dxfId="3636" priority="28">
      <formula>$I125&lt;0</formula>
    </cfRule>
  </conditionalFormatting>
  <conditionalFormatting sqref="J129">
    <cfRule type="expression" dxfId="3635" priority="25">
      <formula>$J125&gt;=0</formula>
    </cfRule>
    <cfRule type="expression" dxfId="3634" priority="26">
      <formula>$J125&lt;0</formula>
    </cfRule>
  </conditionalFormatting>
  <conditionalFormatting sqref="I144">
    <cfRule type="expression" dxfId="3633" priority="23">
      <formula>$I140&gt;=0</formula>
    </cfRule>
    <cfRule type="expression" dxfId="3632" priority="24">
      <formula>$I140&lt;0</formula>
    </cfRule>
  </conditionalFormatting>
  <conditionalFormatting sqref="J144">
    <cfRule type="expression" dxfId="3631" priority="21">
      <formula>$J140&gt;=0</formula>
    </cfRule>
    <cfRule type="expression" dxfId="3630" priority="22">
      <formula>$J140&lt;0</formula>
    </cfRule>
  </conditionalFormatting>
  <conditionalFormatting sqref="I159">
    <cfRule type="expression" dxfId="3629" priority="19">
      <formula>$I155&gt;=0</formula>
    </cfRule>
    <cfRule type="expression" dxfId="3628" priority="20">
      <formula>$I155&lt;0</formula>
    </cfRule>
  </conditionalFormatting>
  <conditionalFormatting sqref="J159">
    <cfRule type="expression" dxfId="3627" priority="17">
      <formula>$J155&gt;=0</formula>
    </cfRule>
    <cfRule type="expression" dxfId="3626" priority="18">
      <formula>$J155&lt;0</formula>
    </cfRule>
  </conditionalFormatting>
  <conditionalFormatting sqref="I174">
    <cfRule type="expression" dxfId="3625" priority="15">
      <formula>$I170&gt;=0</formula>
    </cfRule>
    <cfRule type="expression" dxfId="3624" priority="16">
      <formula>$I170&lt;0</formula>
    </cfRule>
  </conditionalFormatting>
  <conditionalFormatting sqref="J174">
    <cfRule type="expression" dxfId="3623" priority="13">
      <formula>$J170&gt;=0</formula>
    </cfRule>
    <cfRule type="expression" dxfId="3622" priority="14">
      <formula>$J170&lt;0</formula>
    </cfRule>
  </conditionalFormatting>
  <conditionalFormatting sqref="I189">
    <cfRule type="expression" dxfId="3621" priority="11">
      <formula>$I185&gt;=0</formula>
    </cfRule>
    <cfRule type="expression" dxfId="3620" priority="12">
      <formula>$I185&lt;0</formula>
    </cfRule>
  </conditionalFormatting>
  <conditionalFormatting sqref="J189">
    <cfRule type="expression" dxfId="3619" priority="9">
      <formula>$J185&gt;=0</formula>
    </cfRule>
    <cfRule type="expression" dxfId="3618" priority="10">
      <formula>$J185&lt;0</formula>
    </cfRule>
  </conditionalFormatting>
  <conditionalFormatting sqref="I204">
    <cfRule type="expression" dxfId="3617" priority="7">
      <formula>$I200&gt;=0</formula>
    </cfRule>
    <cfRule type="expression" dxfId="3616" priority="8">
      <formula>$I200&lt;0</formula>
    </cfRule>
  </conditionalFormatting>
  <conditionalFormatting sqref="J204">
    <cfRule type="expression" dxfId="3615" priority="5">
      <formula>$J200&gt;=0</formula>
    </cfRule>
    <cfRule type="expression" dxfId="3614" priority="6">
      <formula>$J200&lt;0</formula>
    </cfRule>
  </conditionalFormatting>
  <conditionalFormatting sqref="I9">
    <cfRule type="expression" dxfId="3613" priority="3">
      <formula>$I5&gt;=0</formula>
    </cfRule>
    <cfRule type="expression" dxfId="3612" priority="4">
      <formula>$I5&lt;0</formula>
    </cfRule>
  </conditionalFormatting>
  <conditionalFormatting sqref="J9">
    <cfRule type="expression" dxfId="3611" priority="1">
      <formula>$J5&gt;=0</formula>
    </cfRule>
    <cfRule type="expression" dxfId="3610" priority="2">
      <formula>$J5&lt;0</formula>
    </cfRule>
  </conditionalFormatting>
  <dataValidations count="1">
    <dataValidation type="list" allowBlank="1" showInputMessage="1" showErrorMessage="1" sqref="B3:B4" xr:uid="{9F991610-B439-4E60-8A27-4C147026A93A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BF373-4999-4699-B6D3-D27D2E31444E}">
  <sheetPr codeName="Tabelle31">
    <tabColor rgb="FF00B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1752</v>
      </c>
      <c r="N1" s="73" t="s">
        <v>28</v>
      </c>
    </row>
    <row r="2" spans="1:14" ht="15.75" thickBot="1" x14ac:dyDescent="0.3">
      <c r="M2" s="72">
        <v>3793</v>
      </c>
      <c r="N2" s="73" t="s">
        <v>29</v>
      </c>
    </row>
    <row r="3" spans="1:14" s="70" customFormat="1" ht="13.5" customHeight="1" thickBot="1" x14ac:dyDescent="0.25">
      <c r="A3" s="144"/>
      <c r="B3" s="146" t="s">
        <v>165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62.625708341205787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36475801</v>
      </c>
      <c r="D5" s="84">
        <v>17354214</v>
      </c>
      <c r="E5" s="84">
        <v>17470732</v>
      </c>
      <c r="F5" s="85">
        <v>-19005069</v>
      </c>
      <c r="G5" s="84">
        <v>22005300</v>
      </c>
      <c r="H5" s="85">
        <v>-4534568</v>
      </c>
      <c r="I5" s="20">
        <v>-0.52103225916820861</v>
      </c>
      <c r="J5" s="86">
        <v>-0.20606708383889338</v>
      </c>
      <c r="K5" s="87">
        <v>18844559</v>
      </c>
      <c r="L5" s="85">
        <v>-1373827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26305786</v>
      </c>
      <c r="D6" s="90">
        <v>11463287</v>
      </c>
      <c r="E6" s="90">
        <v>11320462</v>
      </c>
      <c r="F6" s="91">
        <v>-14985324</v>
      </c>
      <c r="G6" s="90">
        <v>13464685</v>
      </c>
      <c r="H6" s="91">
        <v>-2144223</v>
      </c>
      <c r="I6" s="21">
        <v>-0.56965885756084234</v>
      </c>
      <c r="J6" s="92">
        <v>-0.15924791408042593</v>
      </c>
      <c r="K6" s="93">
        <v>12317519</v>
      </c>
      <c r="L6" s="91">
        <v>-997057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7870279</v>
      </c>
      <c r="D7" s="90">
        <v>3961983</v>
      </c>
      <c r="E7" s="90">
        <v>3972625</v>
      </c>
      <c r="F7" s="91">
        <v>-3897654</v>
      </c>
      <c r="G7" s="90">
        <v>4545808</v>
      </c>
      <c r="H7" s="91">
        <v>-573183</v>
      </c>
      <c r="I7" s="21">
        <v>-0.49523708117590237</v>
      </c>
      <c r="J7" s="92">
        <v>-0.12609045520620321</v>
      </c>
      <c r="K7" s="93">
        <v>4341934</v>
      </c>
      <c r="L7" s="91">
        <v>-369309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2299736</v>
      </c>
      <c r="D8" s="90">
        <v>1928944</v>
      </c>
      <c r="E8" s="90">
        <v>2177645</v>
      </c>
      <c r="F8" s="91">
        <v>-122091</v>
      </c>
      <c r="G8" s="90">
        <v>3994807</v>
      </c>
      <c r="H8" s="91">
        <v>-1817162</v>
      </c>
      <c r="I8" s="21">
        <v>-5.3089137187920743E-2</v>
      </c>
      <c r="J8" s="92">
        <v>-0.45488104932228268</v>
      </c>
      <c r="K8" s="93">
        <v>2185106</v>
      </c>
      <c r="L8" s="91">
        <v>-7461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543028</v>
      </c>
      <c r="D10" s="90">
        <v>443732</v>
      </c>
      <c r="E10" s="90">
        <v>443732</v>
      </c>
      <c r="F10" s="91">
        <v>-99296</v>
      </c>
      <c r="G10" s="90">
        <v>531066</v>
      </c>
      <c r="H10" s="91">
        <v>-87334</v>
      </c>
      <c r="I10" s="96"/>
      <c r="J10" s="97"/>
      <c r="K10" s="93">
        <v>443732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292004</v>
      </c>
      <c r="D11" s="90">
        <v>143771</v>
      </c>
      <c r="E11" s="90">
        <v>141509</v>
      </c>
      <c r="F11" s="91">
        <v>-150495</v>
      </c>
      <c r="G11" s="90">
        <v>166861</v>
      </c>
      <c r="H11" s="91">
        <v>-25352</v>
      </c>
      <c r="I11" s="96"/>
      <c r="J11" s="97"/>
      <c r="K11" s="93">
        <v>152922</v>
      </c>
      <c r="L11" s="91">
        <v>-11413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0.53773286092061556</v>
      </c>
      <c r="D12" s="86">
        <v>0.32400412861817496</v>
      </c>
      <c r="E12" s="86">
        <v>0.31890645705065218</v>
      </c>
      <c r="F12" s="100">
        <v>-0.21882640386996338</v>
      </c>
      <c r="G12" s="86">
        <v>0.31420011825272187</v>
      </c>
      <c r="H12" s="100">
        <v>4.7063387979303095E-3</v>
      </c>
      <c r="I12" s="20">
        <v>-0.40694259133675725</v>
      </c>
      <c r="J12" s="86">
        <v>1.497879384674472E-2</v>
      </c>
      <c r="K12" s="101">
        <v>0.34462693697997893</v>
      </c>
      <c r="L12" s="100">
        <v>-2.5720479929326745E-2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450848</v>
      </c>
      <c r="D14" s="90">
        <v>220365</v>
      </c>
      <c r="E14" s="90">
        <v>218382</v>
      </c>
      <c r="F14" s="91">
        <v>-232466</v>
      </c>
      <c r="G14" s="90">
        <v>241331</v>
      </c>
      <c r="H14" s="91">
        <v>-22949</v>
      </c>
      <c r="I14" s="21">
        <v>-0.51561945489388883</v>
      </c>
      <c r="J14" s="92">
        <v>-9.5093460848378331E-2</v>
      </c>
      <c r="K14" s="93">
        <v>235269</v>
      </c>
      <c r="L14" s="91">
        <v>-16887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1.5439788496047999</v>
      </c>
      <c r="D15" s="105">
        <v>1.5327499982611237</v>
      </c>
      <c r="E15" s="105">
        <v>1.5432375325951</v>
      </c>
      <c r="F15" s="106">
        <v>-7.4131700969992664E-4</v>
      </c>
      <c r="G15" s="105">
        <v>1.446299614649319</v>
      </c>
      <c r="H15" s="106">
        <v>9.6937917945780994E-2</v>
      </c>
      <c r="I15" s="21"/>
      <c r="J15" s="92"/>
      <c r="K15" s="107">
        <v>1.5384902106956488</v>
      </c>
      <c r="L15" s="106">
        <v>4.7473218994511512E-3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90.087074149669178</v>
      </c>
      <c r="D17" s="105">
        <v>79.732957272328917</v>
      </c>
      <c r="E17" s="105">
        <v>79.998176794408835</v>
      </c>
      <c r="F17" s="106">
        <v>-10.088897355260343</v>
      </c>
      <c r="G17" s="105">
        <v>80.694020771780103</v>
      </c>
      <c r="H17" s="106">
        <v>-0.69584397737126835</v>
      </c>
      <c r="I17" s="20">
        <v>-0.11199050974281632</v>
      </c>
      <c r="J17" s="86">
        <v>-8.6232408636479629E-3</v>
      </c>
      <c r="K17" s="107">
        <v>80.547723676122473</v>
      </c>
      <c r="L17" s="106">
        <v>-0.54954688171363841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48.442780114469237</v>
      </c>
      <c r="D18" s="108">
        <v>25.833807343171102</v>
      </c>
      <c r="E18" s="108">
        <v>25.511935132016621</v>
      </c>
      <c r="F18" s="109">
        <v>-22.930844982452616</v>
      </c>
      <c r="G18" s="108">
        <v>25.354070868780905</v>
      </c>
      <c r="H18" s="109">
        <v>0.1578642632357159</v>
      </c>
      <c r="I18" s="20">
        <v>-0.47335939283970752</v>
      </c>
      <c r="J18" s="86">
        <v>6.226387235909181E-3</v>
      </c>
      <c r="K18" s="110">
        <v>27.758915291211814</v>
      </c>
      <c r="L18" s="109">
        <v>-2.2469801591951928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124.91541554225284</v>
      </c>
      <c r="D19" s="113">
        <v>120.70733318958622</v>
      </c>
      <c r="E19" s="113">
        <v>123.4602180780021</v>
      </c>
      <c r="F19" s="106">
        <v>-1.4551974642507446</v>
      </c>
      <c r="G19" s="113">
        <v>131.87803021676726</v>
      </c>
      <c r="H19" s="106">
        <v>-8.4178121387651572</v>
      </c>
      <c r="I19" s="38">
        <v>-1.1649462621837303E-2</v>
      </c>
      <c r="J19" s="114">
        <v>-6.3830284126391912E-2</v>
      </c>
      <c r="K19" s="115">
        <v>123.2298753612953</v>
      </c>
      <c r="L19" s="106">
        <v>0.23034271670680084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770791.02243702684</v>
      </c>
      <c r="D20" s="84">
        <v>43111.360000000001</v>
      </c>
      <c r="E20" s="84">
        <v>43111.360000000001</v>
      </c>
      <c r="F20" s="118">
        <v>-727679.66243702685</v>
      </c>
      <c r="G20" s="84">
        <v>3842023.4499999997</v>
      </c>
      <c r="H20" s="118">
        <v>-3798912.09</v>
      </c>
      <c r="I20" s="20">
        <v>-0.94406867912953385</v>
      </c>
      <c r="J20" s="86">
        <v>-0.98877899613028131</v>
      </c>
      <c r="K20" s="87">
        <v>43111.360000000001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545272.05414127733</v>
      </c>
      <c r="D21" s="90">
        <v>-419.56999999999994</v>
      </c>
      <c r="E21" s="90">
        <v>-419.56999999999994</v>
      </c>
      <c r="F21" s="91">
        <v>-545691.62414127728</v>
      </c>
      <c r="G21" s="90">
        <v>2585605.4099999997</v>
      </c>
      <c r="H21" s="91">
        <v>-2586024.9799999995</v>
      </c>
      <c r="I21" s="21">
        <v>-1.0007694691059508</v>
      </c>
      <c r="J21" s="92">
        <v>-1.0001622714735889</v>
      </c>
      <c r="K21" s="93">
        <v>-419.56999999999994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180247.00133076939</v>
      </c>
      <c r="D22" s="90">
        <v>128.33000000000001</v>
      </c>
      <c r="E22" s="90">
        <v>128.33000000000001</v>
      </c>
      <c r="F22" s="91">
        <v>-180118.6713307694</v>
      </c>
      <c r="G22" s="90">
        <v>992171.37</v>
      </c>
      <c r="H22" s="91">
        <v>-992043.04</v>
      </c>
      <c r="I22" s="21">
        <v>-0.9992880325383916</v>
      </c>
      <c r="J22" s="92">
        <v>-0.99987065742483583</v>
      </c>
      <c r="K22" s="93">
        <v>128.33000000000001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45271.9669649801</v>
      </c>
      <c r="D23" s="90">
        <v>43402.6</v>
      </c>
      <c r="E23" s="90">
        <v>43402.6</v>
      </c>
      <c r="F23" s="91">
        <v>-1869.3669649801013</v>
      </c>
      <c r="G23" s="90">
        <v>264246.67</v>
      </c>
      <c r="H23" s="91">
        <v>-220844.06999999998</v>
      </c>
      <c r="I23" s="21">
        <v>-4.1291931636770696E-2</v>
      </c>
      <c r="J23" s="92">
        <v>-0.83574968040278419</v>
      </c>
      <c r="K23" s="93">
        <v>43402.6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41292</v>
      </c>
      <c r="D25" s="90">
        <v>36053</v>
      </c>
      <c r="E25" s="90">
        <v>36053</v>
      </c>
      <c r="F25" s="91">
        <v>-5239</v>
      </c>
      <c r="G25" s="90">
        <v>44981</v>
      </c>
      <c r="H25" s="91">
        <v>-8928</v>
      </c>
      <c r="I25" s="96"/>
      <c r="J25" s="97"/>
      <c r="K25" s="93">
        <v>36053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6600</v>
      </c>
      <c r="D26" s="90">
        <v>0</v>
      </c>
      <c r="E26" s="90">
        <v>0</v>
      </c>
      <c r="F26" s="91">
        <v>-6600</v>
      </c>
      <c r="G26" s="90">
        <v>28105</v>
      </c>
      <c r="H26" s="91">
        <v>-28105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0.15983725661145015</v>
      </c>
      <c r="D27" s="86">
        <v>0</v>
      </c>
      <c r="E27" s="86">
        <v>0</v>
      </c>
      <c r="F27" s="100">
        <v>-0.15983725661145015</v>
      </c>
      <c r="G27" s="86">
        <v>0.62481936817767503</v>
      </c>
      <c r="H27" s="100">
        <v>-0.62481936817767503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9927.6200000000008</v>
      </c>
      <c r="D29" s="90">
        <v>0</v>
      </c>
      <c r="E29" s="90">
        <v>0</v>
      </c>
      <c r="F29" s="91">
        <v>-9927.6200000000008</v>
      </c>
      <c r="G29" s="90">
        <v>39531</v>
      </c>
      <c r="H29" s="91">
        <v>-39531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1.5041848484848486</v>
      </c>
      <c r="D30" s="105">
        <v>0</v>
      </c>
      <c r="E30" s="105">
        <v>0</v>
      </c>
      <c r="F30" s="106">
        <v>-1.5041848484848486</v>
      </c>
      <c r="G30" s="105">
        <v>1.4065468777797545</v>
      </c>
      <c r="H30" s="106">
        <v>-1.4065468777797545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82.616977900193532</v>
      </c>
      <c r="D32" s="105">
        <v>0</v>
      </c>
      <c r="E32" s="105">
        <v>0</v>
      </c>
      <c r="F32" s="106">
        <v>-82.616977900193532</v>
      </c>
      <c r="G32" s="105">
        <v>91.998057640989131</v>
      </c>
      <c r="H32" s="106">
        <v>-91.998057640989131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13.205271097095741</v>
      </c>
      <c r="D33" s="108">
        <v>-1.1637589104928852E-2</v>
      </c>
      <c r="E33" s="108">
        <v>-1.1637589104928852E-2</v>
      </c>
      <c r="F33" s="109">
        <v>-13.21690868620067</v>
      </c>
      <c r="G33" s="108">
        <v>57.482168248816158</v>
      </c>
      <c r="H33" s="109">
        <v>-57.493805837921087</v>
      </c>
      <c r="I33" s="20">
        <v>-1.0008812836191971</v>
      </c>
      <c r="J33" s="86">
        <v>-1.0002024556390177</v>
      </c>
      <c r="K33" s="110">
        <v>-1.1637589104928852E-2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116.78651855106467</v>
      </c>
      <c r="D34" s="113">
        <v>0</v>
      </c>
      <c r="E34" s="113">
        <v>0</v>
      </c>
      <c r="F34" s="119">
        <v>-116.78651855106467</v>
      </c>
      <c r="G34" s="113">
        <v>136.70248888098203</v>
      </c>
      <c r="H34" s="119">
        <v>-136.70248888098203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1370643.2815898429</v>
      </c>
      <c r="D35" s="84">
        <v>-3605.01</v>
      </c>
      <c r="E35" s="84">
        <v>-3605.0099999999952</v>
      </c>
      <c r="F35" s="118">
        <v>-1374248.2915898431</v>
      </c>
      <c r="G35" s="84">
        <v>3539108.6099999989</v>
      </c>
      <c r="H35" s="118">
        <v>-3542713.6199999987</v>
      </c>
      <c r="I35" s="20">
        <v>-1.0026301591730113</v>
      </c>
      <c r="J35" s="86">
        <v>-1.0010186209007019</v>
      </c>
      <c r="K35" s="87">
        <v>-3605.0099999999989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977385.45485986164</v>
      </c>
      <c r="D36" s="90">
        <v>-965.88000000000011</v>
      </c>
      <c r="E36" s="90">
        <v>-965.88000000000011</v>
      </c>
      <c r="F36" s="91">
        <v>-978351.33485986164</v>
      </c>
      <c r="G36" s="90">
        <v>2386116.5199999996</v>
      </c>
      <c r="H36" s="91">
        <v>-2387082.3999999994</v>
      </c>
      <c r="I36" s="21">
        <v>-1.0009882283342741</v>
      </c>
      <c r="J36" s="92">
        <v>-1.0004047916318857</v>
      </c>
      <c r="K36" s="93">
        <v>-965.88000000000011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303089.46171893738</v>
      </c>
      <c r="D37" s="90">
        <v>-12.15</v>
      </c>
      <c r="E37" s="90">
        <v>-12.15</v>
      </c>
      <c r="F37" s="91">
        <v>-303101.61171893741</v>
      </c>
      <c r="G37" s="90">
        <v>878537.09999999986</v>
      </c>
      <c r="H37" s="91">
        <v>-878549.24999999988</v>
      </c>
      <c r="I37" s="21">
        <v>-1.0000400871740347</v>
      </c>
      <c r="J37" s="92">
        <v>-1.0000138298086672</v>
      </c>
      <c r="K37" s="93">
        <v>-12.15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90168.365011043963</v>
      </c>
      <c r="D38" s="90">
        <v>-2626.98</v>
      </c>
      <c r="E38" s="90">
        <v>-2626.98</v>
      </c>
      <c r="F38" s="91">
        <v>-92795.345011043959</v>
      </c>
      <c r="G38" s="90">
        <v>274454.98999999993</v>
      </c>
      <c r="H38" s="91">
        <v>-277081.96999999991</v>
      </c>
      <c r="I38" s="21">
        <v>-1.0291341647336985</v>
      </c>
      <c r="J38" s="92">
        <v>-1.0095716241122088</v>
      </c>
      <c r="K38" s="93">
        <v>-2626.98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37296</v>
      </c>
      <c r="D40" s="90">
        <v>32564</v>
      </c>
      <c r="E40" s="90">
        <v>32564</v>
      </c>
      <c r="F40" s="91">
        <v>-4732</v>
      </c>
      <c r="G40" s="90">
        <v>42079</v>
      </c>
      <c r="H40" s="91">
        <v>-9515</v>
      </c>
      <c r="I40" s="96"/>
      <c r="J40" s="97"/>
      <c r="K40" s="93">
        <v>32564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11183</v>
      </c>
      <c r="D41" s="90">
        <v>0</v>
      </c>
      <c r="E41" s="90">
        <v>0</v>
      </c>
      <c r="F41" s="91">
        <v>-11183</v>
      </c>
      <c r="G41" s="90">
        <v>26727</v>
      </c>
      <c r="H41" s="91">
        <v>-26727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0.29984448734448732</v>
      </c>
      <c r="D42" s="86">
        <v>0</v>
      </c>
      <c r="E42" s="86">
        <v>0</v>
      </c>
      <c r="F42" s="100">
        <v>-0.29984448734448732</v>
      </c>
      <c r="G42" s="86">
        <v>0.63516243256731386</v>
      </c>
      <c r="H42" s="100">
        <v>-0.63516243256731386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16562.009999999998</v>
      </c>
      <c r="D44" s="90">
        <v>0</v>
      </c>
      <c r="E44" s="90">
        <v>0</v>
      </c>
      <c r="F44" s="91">
        <v>-16562.009999999998</v>
      </c>
      <c r="G44" s="90">
        <v>38046</v>
      </c>
      <c r="H44" s="91">
        <v>-38046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1.4809988375212375</v>
      </c>
      <c r="D45" s="105">
        <v>0</v>
      </c>
      <c r="E45" s="105">
        <v>0</v>
      </c>
      <c r="F45" s="106">
        <v>-1.4809988375212375</v>
      </c>
      <c r="G45" s="105">
        <v>1.4235043214726681</v>
      </c>
      <c r="H45" s="106">
        <v>-1.4235043214726681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87.3992179969473</v>
      </c>
      <c r="D47" s="105">
        <v>0</v>
      </c>
      <c r="E47" s="105">
        <v>0</v>
      </c>
      <c r="F47" s="106">
        <v>-87.3992179969473</v>
      </c>
      <c r="G47" s="105">
        <v>89.277379429041773</v>
      </c>
      <c r="H47" s="106">
        <v>-89.277379429041773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26.206173714603754</v>
      </c>
      <c r="D48" s="108">
        <v>-2.9660975310158461E-2</v>
      </c>
      <c r="E48" s="108">
        <v>-2.9660975310158461E-2</v>
      </c>
      <c r="F48" s="109">
        <v>-26.235834689913911</v>
      </c>
      <c r="G48" s="108">
        <v>56.705637491385239</v>
      </c>
      <c r="H48" s="109">
        <v>-56.735298466695397</v>
      </c>
      <c r="I48" s="20">
        <v>-1.0011318315917912</v>
      </c>
      <c r="J48" s="86">
        <v>-1.0005230692506484</v>
      </c>
      <c r="K48" s="110">
        <v>-2.9660975310158461E-2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122.56490043725681</v>
      </c>
      <c r="D49" s="113">
        <v>0</v>
      </c>
      <c r="E49" s="113">
        <v>0</v>
      </c>
      <c r="F49" s="119">
        <v>-122.56490043725681</v>
      </c>
      <c r="G49" s="113">
        <v>132.41697945897403</v>
      </c>
      <c r="H49" s="119">
        <v>-132.41697945897403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1708270.9628172999</v>
      </c>
      <c r="D50" s="84">
        <v>22343.260000000002</v>
      </c>
      <c r="E50" s="84">
        <v>22343.26</v>
      </c>
      <c r="F50" s="118">
        <v>-1685927.7028172999</v>
      </c>
      <c r="G50" s="84">
        <v>1815761.4200000002</v>
      </c>
      <c r="H50" s="118">
        <v>-1793418.1600000001</v>
      </c>
      <c r="I50" s="20">
        <v>-0.98692054101115712</v>
      </c>
      <c r="J50" s="86">
        <v>-0.98769482611873094</v>
      </c>
      <c r="K50" s="87">
        <v>22343.260000000002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1204048.0136382</v>
      </c>
      <c r="D51" s="90">
        <v>-301.82999999999896</v>
      </c>
      <c r="E51" s="90">
        <v>-301.82999999999896</v>
      </c>
      <c r="F51" s="91">
        <v>-1204349.8436382001</v>
      </c>
      <c r="G51" s="90">
        <v>895286.70000000007</v>
      </c>
      <c r="H51" s="91">
        <v>-895588.53</v>
      </c>
      <c r="I51" s="21">
        <v>-1.0002506793720691</v>
      </c>
      <c r="J51" s="92">
        <v>-1.0003371322281454</v>
      </c>
      <c r="K51" s="93">
        <v>-301.82999999999896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391478.00566701079</v>
      </c>
      <c r="D52" s="90">
        <v>-11.21</v>
      </c>
      <c r="E52" s="90">
        <v>-11.21</v>
      </c>
      <c r="F52" s="91">
        <v>-391489.21566701081</v>
      </c>
      <c r="G52" s="90">
        <v>335016.81999999995</v>
      </c>
      <c r="H52" s="91">
        <v>-335028.02999999997</v>
      </c>
      <c r="I52" s="21">
        <v>-1.0000286350697554</v>
      </c>
      <c r="J52" s="92">
        <v>-1.0000334610065249</v>
      </c>
      <c r="K52" s="93">
        <v>-11.21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112744.94351208916</v>
      </c>
      <c r="D53" s="90">
        <v>22656.3</v>
      </c>
      <c r="E53" s="90">
        <v>22656.3</v>
      </c>
      <c r="F53" s="91">
        <v>-90088.643512089155</v>
      </c>
      <c r="G53" s="90">
        <v>585457.90000000014</v>
      </c>
      <c r="H53" s="91">
        <v>-562801.60000000009</v>
      </c>
      <c r="I53" s="21">
        <v>-0.79904819414299799</v>
      </c>
      <c r="J53" s="92">
        <v>-0.96130157266645477</v>
      </c>
      <c r="K53" s="93">
        <v>22656.3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41292</v>
      </c>
      <c r="D55" s="90">
        <v>36053</v>
      </c>
      <c r="E55" s="90">
        <v>36053</v>
      </c>
      <c r="F55" s="91">
        <v>-5239</v>
      </c>
      <c r="G55" s="90">
        <v>44981</v>
      </c>
      <c r="H55" s="91">
        <v>-8928</v>
      </c>
      <c r="I55" s="96"/>
      <c r="J55" s="97"/>
      <c r="K55" s="93">
        <v>36053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13619</v>
      </c>
      <c r="D56" s="90">
        <v>0</v>
      </c>
      <c r="E56" s="90">
        <v>0</v>
      </c>
      <c r="F56" s="91">
        <v>-13619</v>
      </c>
      <c r="G56" s="90">
        <v>10233</v>
      </c>
      <c r="H56" s="91">
        <v>-10233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0.32982175724111207</v>
      </c>
      <c r="D57" s="86">
        <v>0</v>
      </c>
      <c r="E57" s="86">
        <v>0</v>
      </c>
      <c r="F57" s="100">
        <v>-0.32982175724111207</v>
      </c>
      <c r="G57" s="86">
        <v>0.22749605388941999</v>
      </c>
      <c r="H57" s="100">
        <v>-0.22749605388941999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18539.900000000001</v>
      </c>
      <c r="D59" s="90">
        <v>0</v>
      </c>
      <c r="E59" s="90">
        <v>0</v>
      </c>
      <c r="F59" s="91">
        <v>-18539.900000000001</v>
      </c>
      <c r="G59" s="90">
        <v>13201</v>
      </c>
      <c r="H59" s="91">
        <v>-13201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1.3613260885527574</v>
      </c>
      <c r="D60" s="105">
        <v>0</v>
      </c>
      <c r="E60" s="105">
        <v>0</v>
      </c>
      <c r="F60" s="106">
        <v>-1.3613260885527574</v>
      </c>
      <c r="G60" s="105">
        <v>1.2900420209127332</v>
      </c>
      <c r="H60" s="106">
        <v>-1.2900420209127332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88.409429006402817</v>
      </c>
      <c r="D62" s="105">
        <v>0</v>
      </c>
      <c r="E62" s="105">
        <v>0</v>
      </c>
      <c r="F62" s="106">
        <v>-88.409429006402817</v>
      </c>
      <c r="G62" s="105">
        <v>87.49014951627089</v>
      </c>
      <c r="H62" s="106">
        <v>-87.49014951627089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29.159353231575125</v>
      </c>
      <c r="D63" s="108">
        <v>-8.371841455634731E-3</v>
      </c>
      <c r="E63" s="108">
        <v>-8.371841455634731E-3</v>
      </c>
      <c r="F63" s="109">
        <v>-29.167725073030759</v>
      </c>
      <c r="G63" s="108">
        <v>19.903663769146974</v>
      </c>
      <c r="H63" s="109">
        <v>-19.912035610602608</v>
      </c>
      <c r="I63" s="20">
        <v>-1.0002871065551129</v>
      </c>
      <c r="J63" s="86">
        <v>-1.0004206181109536</v>
      </c>
      <c r="K63" s="110">
        <v>-8.371841455634731E-3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125.43292186043762</v>
      </c>
      <c r="D64" s="113">
        <v>0</v>
      </c>
      <c r="E64" s="113">
        <v>0</v>
      </c>
      <c r="F64" s="119">
        <v>-125.43292186043762</v>
      </c>
      <c r="G64" s="113">
        <v>177.44174924264635</v>
      </c>
      <c r="H64" s="119">
        <v>-177.44174924264635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2361073.6500979336</v>
      </c>
      <c r="D65" s="84">
        <v>16095.09</v>
      </c>
      <c r="E65" s="84">
        <v>16095.09</v>
      </c>
      <c r="F65" s="118">
        <v>-2344978.5600979337</v>
      </c>
      <c r="G65" s="84">
        <v>195350.32</v>
      </c>
      <c r="H65" s="118">
        <v>-179255.23</v>
      </c>
      <c r="I65" s="20">
        <v>-0.99318314784490846</v>
      </c>
      <c r="J65" s="86">
        <v>-0.91760909324335893</v>
      </c>
      <c r="K65" s="87">
        <v>16095.090000000002</v>
      </c>
      <c r="L65" s="118">
        <v>-1.8189894035458565E-12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1705357.5027353063</v>
      </c>
      <c r="D66" s="90">
        <v>-8.3000000000000043</v>
      </c>
      <c r="E66" s="90">
        <v>-8.3000000000000043</v>
      </c>
      <c r="F66" s="91">
        <v>-1705365.8027353063</v>
      </c>
      <c r="G66" s="90">
        <v>3431.4599999999987</v>
      </c>
      <c r="H66" s="91">
        <v>-3439.7599999999989</v>
      </c>
      <c r="I66" s="21">
        <v>-1.0000048670146797</v>
      </c>
      <c r="J66" s="92">
        <v>-1.0024187954981261</v>
      </c>
      <c r="K66" s="93">
        <v>-8.3000000000000043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460968.31141494401</v>
      </c>
      <c r="D67" s="90">
        <v>0</v>
      </c>
      <c r="E67" s="90">
        <v>0</v>
      </c>
      <c r="F67" s="91">
        <v>-460968.31141494401</v>
      </c>
      <c r="G67" s="90">
        <v>905.52</v>
      </c>
      <c r="H67" s="91">
        <v>-905.52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194747.83594768328</v>
      </c>
      <c r="D68" s="90">
        <v>16103.39</v>
      </c>
      <c r="E68" s="90">
        <v>16103.39</v>
      </c>
      <c r="F68" s="91">
        <v>-178644.4459476833</v>
      </c>
      <c r="G68" s="90">
        <v>191013.34</v>
      </c>
      <c r="H68" s="91">
        <v>-174909.95</v>
      </c>
      <c r="I68" s="21">
        <v>-0.91731158437967963</v>
      </c>
      <c r="J68" s="92">
        <v>-0.91569494570379217</v>
      </c>
      <c r="K68" s="93">
        <v>16103.390000000001</v>
      </c>
      <c r="L68" s="91">
        <v>-1.8189894035458565E-12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39960</v>
      </c>
      <c r="D70" s="90">
        <v>34890</v>
      </c>
      <c r="E70" s="90">
        <v>34890</v>
      </c>
      <c r="F70" s="91">
        <v>-5070</v>
      </c>
      <c r="G70" s="90">
        <v>43530</v>
      </c>
      <c r="H70" s="91">
        <v>-8640</v>
      </c>
      <c r="I70" s="96"/>
      <c r="J70" s="97"/>
      <c r="K70" s="93">
        <v>34890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15484</v>
      </c>
      <c r="D71" s="90">
        <v>0</v>
      </c>
      <c r="E71" s="90">
        <v>0</v>
      </c>
      <c r="F71" s="91">
        <v>-15484</v>
      </c>
      <c r="G71" s="90">
        <v>141</v>
      </c>
      <c r="H71" s="91">
        <v>-141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0.38748748748748751</v>
      </c>
      <c r="D72" s="86">
        <v>0</v>
      </c>
      <c r="E72" s="86">
        <v>0</v>
      </c>
      <c r="F72" s="100">
        <v>-0.38748748748748751</v>
      </c>
      <c r="G72" s="86">
        <v>3.2391454169538249E-3</v>
      </c>
      <c r="H72" s="100">
        <v>-3.2391454169538249E-3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22182.98</v>
      </c>
      <c r="D74" s="90">
        <v>0</v>
      </c>
      <c r="E74" s="90">
        <v>0</v>
      </c>
      <c r="F74" s="91">
        <v>-22182.98</v>
      </c>
      <c r="G74" s="90">
        <v>141</v>
      </c>
      <c r="H74" s="91">
        <v>-141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1.4326388530095582</v>
      </c>
      <c r="D75" s="105">
        <v>0</v>
      </c>
      <c r="E75" s="105">
        <v>0</v>
      </c>
      <c r="F75" s="106">
        <v>-1.4326388530095582</v>
      </c>
      <c r="G75" s="105">
        <v>1</v>
      </c>
      <c r="H75" s="106">
        <v>-1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110.13675424536981</v>
      </c>
      <c r="D77" s="105">
        <v>0</v>
      </c>
      <c r="E77" s="105">
        <v>0</v>
      </c>
      <c r="F77" s="106">
        <v>-110.13675424536981</v>
      </c>
      <c r="G77" s="105">
        <v>24.336595744680842</v>
      </c>
      <c r="H77" s="106">
        <v>-24.336595744680842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42.676614182565224</v>
      </c>
      <c r="D78" s="108">
        <v>-2.3789051304098607E-4</v>
      </c>
      <c r="E78" s="108">
        <v>-2.3789051304098607E-4</v>
      </c>
      <c r="F78" s="109">
        <v>-42.676852073078265</v>
      </c>
      <c r="G78" s="108">
        <v>7.8829772570640902E-2</v>
      </c>
      <c r="H78" s="109">
        <v>-7.9067663083681891E-2</v>
      </c>
      <c r="I78" s="20">
        <v>-1.0000055742592893</v>
      </c>
      <c r="J78" s="86">
        <v>-1.0030177749508005</v>
      </c>
      <c r="K78" s="110">
        <v>-2.3789051304098607E-4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152.4847358626927</v>
      </c>
      <c r="D79" s="113">
        <v>0</v>
      </c>
      <c r="E79" s="113">
        <v>0</v>
      </c>
      <c r="F79" s="119">
        <v>-152.4847358626927</v>
      </c>
      <c r="G79" s="113">
        <v>1385.4632624113476</v>
      </c>
      <c r="H79" s="119">
        <v>-1385.4632624113476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2486320.966500686</v>
      </c>
      <c r="D80" s="84">
        <v>191020.69999999998</v>
      </c>
      <c r="E80" s="84">
        <v>191020.7</v>
      </c>
      <c r="F80" s="118">
        <v>-2295300.2665006863</v>
      </c>
      <c r="G80" s="84">
        <v>766306.04</v>
      </c>
      <c r="H80" s="118">
        <v>-575285.34000000008</v>
      </c>
      <c r="I80" s="20">
        <v>-0.92317134329247619</v>
      </c>
      <c r="J80" s="86">
        <v>-0.7507253107387748</v>
      </c>
      <c r="K80" s="87">
        <v>191020.7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1742299.9207373909</v>
      </c>
      <c r="D81" s="90">
        <v>137137.41</v>
      </c>
      <c r="E81" s="90">
        <v>137137.41</v>
      </c>
      <c r="F81" s="91">
        <v>-1605162.510737391</v>
      </c>
      <c r="G81" s="90">
        <v>450728.19000000006</v>
      </c>
      <c r="H81" s="91">
        <v>-313590.78000000003</v>
      </c>
      <c r="I81" s="21">
        <v>-0.92128943566618571</v>
      </c>
      <c r="J81" s="92">
        <v>-0.69574254940655034</v>
      </c>
      <c r="K81" s="93">
        <v>137137.41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569589.60522024939</v>
      </c>
      <c r="D82" s="90">
        <v>33404.619999999981</v>
      </c>
      <c r="E82" s="90">
        <v>33404.619999999981</v>
      </c>
      <c r="F82" s="91">
        <v>-536184.98522024939</v>
      </c>
      <c r="G82" s="90">
        <v>113022.92999999998</v>
      </c>
      <c r="H82" s="91">
        <v>-79618.31</v>
      </c>
      <c r="I82" s="21">
        <v>-0.94135317833427967</v>
      </c>
      <c r="J82" s="92">
        <v>-0.70444386816020443</v>
      </c>
      <c r="K82" s="93">
        <v>33404.619999999981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174431.44054304567</v>
      </c>
      <c r="D83" s="90">
        <v>20478.670000000009</v>
      </c>
      <c r="E83" s="90">
        <v>20478.670000000009</v>
      </c>
      <c r="F83" s="91">
        <v>-153952.77054304566</v>
      </c>
      <c r="G83" s="90">
        <v>202554.92</v>
      </c>
      <c r="H83" s="91">
        <v>-182076.25</v>
      </c>
      <c r="I83" s="21">
        <v>-0.88259759859664555</v>
      </c>
      <c r="J83" s="92">
        <v>-0.8988981852427973</v>
      </c>
      <c r="K83" s="93">
        <v>20478.670000000009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41292</v>
      </c>
      <c r="D85" s="90">
        <v>39742</v>
      </c>
      <c r="E85" s="90">
        <v>39742</v>
      </c>
      <c r="F85" s="91">
        <v>-1550</v>
      </c>
      <c r="G85" s="90">
        <v>44981</v>
      </c>
      <c r="H85" s="91">
        <v>-5239</v>
      </c>
      <c r="I85" s="96"/>
      <c r="J85" s="97"/>
      <c r="K85" s="93">
        <v>39742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17605</v>
      </c>
      <c r="D86" s="90">
        <v>2157</v>
      </c>
      <c r="E86" s="90">
        <v>2157</v>
      </c>
      <c r="F86" s="91">
        <v>-15448</v>
      </c>
      <c r="G86" s="90">
        <v>6475</v>
      </c>
      <c r="H86" s="91">
        <v>-4318</v>
      </c>
      <c r="I86" s="96"/>
      <c r="J86" s="97"/>
      <c r="K86" s="93">
        <v>2157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0.42635377312796668</v>
      </c>
      <c r="D87" s="86">
        <v>5.4275074228775602E-2</v>
      </c>
      <c r="E87" s="86">
        <v>5.4275074228775602E-2</v>
      </c>
      <c r="F87" s="100">
        <v>-0.3720786988991911</v>
      </c>
      <c r="G87" s="86">
        <v>0.14394966763744693</v>
      </c>
      <c r="H87" s="100">
        <v>-8.967459340867133E-2</v>
      </c>
      <c r="I87" s="20">
        <v>-0.87269943964472585</v>
      </c>
      <c r="J87" s="86">
        <v>-0.62295797468964398</v>
      </c>
      <c r="K87" s="101">
        <v>5.4275074228775602E-2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24903.17</v>
      </c>
      <c r="D89" s="90">
        <v>2924</v>
      </c>
      <c r="E89" s="90">
        <v>2924</v>
      </c>
      <c r="F89" s="91">
        <v>-21979.17</v>
      </c>
      <c r="G89" s="90">
        <v>7751</v>
      </c>
      <c r="H89" s="91">
        <v>-4827</v>
      </c>
      <c r="I89" s="21"/>
      <c r="J89" s="92"/>
      <c r="K89" s="93">
        <v>2924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1.414550979835274</v>
      </c>
      <c r="D90" s="105">
        <v>1.3555864626796477</v>
      </c>
      <c r="E90" s="105">
        <v>1.3555864626796477</v>
      </c>
      <c r="F90" s="106">
        <v>-5.8964517155626339E-2</v>
      </c>
      <c r="G90" s="105">
        <v>1.197065637065637</v>
      </c>
      <c r="H90" s="106">
        <v>0.15852082561401071</v>
      </c>
      <c r="I90" s="21"/>
      <c r="J90" s="92"/>
      <c r="K90" s="107">
        <v>1.3555864626796477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98.966198281021917</v>
      </c>
      <c r="D92" s="105">
        <v>63.577844228094577</v>
      </c>
      <c r="E92" s="105">
        <v>63.577844228094577</v>
      </c>
      <c r="F92" s="106">
        <v>-35.38835405292734</v>
      </c>
      <c r="G92" s="105">
        <v>69.61053127413129</v>
      </c>
      <c r="H92" s="106">
        <v>-6.0326870460367132</v>
      </c>
      <c r="I92" s="21">
        <v>-0.35758021089624425</v>
      </c>
      <c r="J92" s="92">
        <v>-8.6663424852764792E-2</v>
      </c>
      <c r="K92" s="107">
        <v>63.577844228094577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42.194612049244185</v>
      </c>
      <c r="D93" s="108">
        <v>3.4506922147853656</v>
      </c>
      <c r="E93" s="108">
        <v>3.4506922147853656</v>
      </c>
      <c r="F93" s="109">
        <v>-38.743919834458822</v>
      </c>
      <c r="G93" s="108">
        <v>10.020412840977302</v>
      </c>
      <c r="H93" s="109">
        <v>-6.5697206261919368</v>
      </c>
      <c r="I93" s="20">
        <v>-0.91821960086377485</v>
      </c>
      <c r="J93" s="86">
        <v>-0.65563372791646213</v>
      </c>
      <c r="K93" s="110">
        <v>3.4506922147853656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141.22811510938291</v>
      </c>
      <c r="D94" s="113">
        <v>88.55850718590635</v>
      </c>
      <c r="E94" s="113">
        <v>88.55850718590635</v>
      </c>
      <c r="F94" s="119">
        <v>-52.669607923476562</v>
      </c>
      <c r="G94" s="113">
        <v>118.34842316602317</v>
      </c>
      <c r="H94" s="119">
        <v>-29.789915980116817</v>
      </c>
      <c r="I94" s="25">
        <v>-0.37293996229209248</v>
      </c>
      <c r="J94" s="120">
        <v>-0.25171367039108339</v>
      </c>
      <c r="K94" s="115">
        <v>88.55850718590635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2561340.9380229912</v>
      </c>
      <c r="D95" s="84">
        <v>1162329.0000000002</v>
      </c>
      <c r="E95" s="84">
        <v>1162328.9999999998</v>
      </c>
      <c r="F95" s="118">
        <v>-1399011.9380229909</v>
      </c>
      <c r="G95" s="84">
        <v>1312895.6199999999</v>
      </c>
      <c r="H95" s="118">
        <v>-150566.62000000011</v>
      </c>
      <c r="I95" s="20">
        <v>-0.54620293505433892</v>
      </c>
      <c r="J95" s="86">
        <v>-0.11468285650918697</v>
      </c>
      <c r="K95" s="87">
        <v>1162328.9999999998</v>
      </c>
      <c r="L95" s="118">
        <v>1.1641532182693481E-10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1853919.389006576</v>
      </c>
      <c r="D96" s="90">
        <v>856393.30000000016</v>
      </c>
      <c r="E96" s="90">
        <v>856393.30000000016</v>
      </c>
      <c r="F96" s="91">
        <v>-997526.08900657587</v>
      </c>
      <c r="G96" s="90">
        <v>776954.92999999993</v>
      </c>
      <c r="H96" s="91">
        <v>79438.370000000228</v>
      </c>
      <c r="I96" s="21">
        <v>-0.53806335643379888</v>
      </c>
      <c r="J96" s="92">
        <v>0.10224321506010692</v>
      </c>
      <c r="K96" s="93">
        <v>856393.3</v>
      </c>
      <c r="L96" s="91">
        <v>1.1641532182693481E-10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565580.53589400405</v>
      </c>
      <c r="D97" s="90">
        <v>232764.17</v>
      </c>
      <c r="E97" s="90">
        <v>232764.17</v>
      </c>
      <c r="F97" s="91">
        <v>-332816.365894004</v>
      </c>
      <c r="G97" s="90">
        <v>163039.85999999999</v>
      </c>
      <c r="H97" s="91">
        <v>69724.310000000027</v>
      </c>
      <c r="I97" s="21">
        <v>-0.58845088324676265</v>
      </c>
      <c r="J97" s="92">
        <v>0.42765192511818917</v>
      </c>
      <c r="K97" s="93">
        <v>232764.17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141841.01312241098</v>
      </c>
      <c r="D98" s="90">
        <v>73171.530000000013</v>
      </c>
      <c r="E98" s="90">
        <v>73171.530000000013</v>
      </c>
      <c r="F98" s="91">
        <v>-68669.483122410966</v>
      </c>
      <c r="G98" s="90">
        <v>372900.83</v>
      </c>
      <c r="H98" s="91">
        <v>-299729.3</v>
      </c>
      <c r="I98" s="21">
        <v>-0.48412995374721512</v>
      </c>
      <c r="J98" s="92">
        <v>-0.80377750835255579</v>
      </c>
      <c r="K98" s="93">
        <v>73171.530000000013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39960</v>
      </c>
      <c r="D100" s="90">
        <v>34890</v>
      </c>
      <c r="E100" s="90">
        <v>34890</v>
      </c>
      <c r="F100" s="91">
        <v>-5070</v>
      </c>
      <c r="G100" s="90">
        <v>43530</v>
      </c>
      <c r="H100" s="91">
        <v>-8640</v>
      </c>
      <c r="I100" s="96"/>
      <c r="J100" s="97"/>
      <c r="K100" s="93">
        <v>34890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18724</v>
      </c>
      <c r="D101" s="90">
        <v>11318</v>
      </c>
      <c r="E101" s="90">
        <v>11318</v>
      </c>
      <c r="F101" s="91">
        <v>-7406</v>
      </c>
      <c r="G101" s="90">
        <v>11056</v>
      </c>
      <c r="H101" s="91">
        <v>262</v>
      </c>
      <c r="I101" s="96"/>
      <c r="J101" s="97"/>
      <c r="K101" s="93">
        <v>11318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0.46856856856856854</v>
      </c>
      <c r="D102" s="86">
        <v>0.32439094296359988</v>
      </c>
      <c r="E102" s="86">
        <v>0.32439094296359988</v>
      </c>
      <c r="F102" s="100">
        <v>-0.14417762560496866</v>
      </c>
      <c r="G102" s="86">
        <v>0.25398575694923042</v>
      </c>
      <c r="H102" s="100">
        <v>7.0405186014369459E-2</v>
      </c>
      <c r="I102" s="20">
        <v>-0.30769803029131315</v>
      </c>
      <c r="J102" s="86">
        <v>0.27720131577473794</v>
      </c>
      <c r="K102" s="101">
        <v>0.32439094296359988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26834.69</v>
      </c>
      <c r="D104" s="90">
        <v>17692</v>
      </c>
      <c r="E104" s="90">
        <v>17692</v>
      </c>
      <c r="F104" s="91">
        <v>-9142.6899999999987</v>
      </c>
      <c r="G104" s="90">
        <v>15321</v>
      </c>
      <c r="H104" s="91">
        <v>2371</v>
      </c>
      <c r="I104" s="21"/>
      <c r="J104" s="92"/>
      <c r="K104" s="93">
        <v>17692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1.4331707968382823</v>
      </c>
      <c r="D105" s="105">
        <v>1.5631737056016963</v>
      </c>
      <c r="E105" s="105">
        <v>1.5631737056016963</v>
      </c>
      <c r="F105" s="106">
        <v>0.13000290876341403</v>
      </c>
      <c r="G105" s="105">
        <v>1.3857633863965269</v>
      </c>
      <c r="H105" s="106">
        <v>0.17741031920516948</v>
      </c>
      <c r="I105" s="21"/>
      <c r="J105" s="92"/>
      <c r="K105" s="107">
        <v>1.5631737056016963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99.012998771981202</v>
      </c>
      <c r="D107" s="105">
        <v>75.666487011839564</v>
      </c>
      <c r="E107" s="105">
        <v>75.666487011839564</v>
      </c>
      <c r="F107" s="106">
        <v>-23.346511760141638</v>
      </c>
      <c r="G107" s="105">
        <v>70.274505246020254</v>
      </c>
      <c r="H107" s="106">
        <v>5.3919817658193097</v>
      </c>
      <c r="I107" s="21">
        <v>-0.23579239140011032</v>
      </c>
      <c r="J107" s="92">
        <v>7.6727424077093209E-2</v>
      </c>
      <c r="K107" s="107">
        <v>75.66648701183955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46.394379104268673</v>
      </c>
      <c r="D108" s="108">
        <v>24.545523072513618</v>
      </c>
      <c r="E108" s="108">
        <v>24.545523072513618</v>
      </c>
      <c r="F108" s="109">
        <v>-21.848856031755055</v>
      </c>
      <c r="G108" s="108">
        <v>17.848723409143119</v>
      </c>
      <c r="H108" s="109">
        <v>6.6967996633704985</v>
      </c>
      <c r="I108" s="20">
        <v>-0.4709375672999313</v>
      </c>
      <c r="J108" s="86">
        <v>0.3751976827620076</v>
      </c>
      <c r="K108" s="110">
        <v>24.545523072513614</v>
      </c>
      <c r="L108" s="109">
        <v>3.5527136788005009E-15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136.79453845454984</v>
      </c>
      <c r="D109" s="113">
        <v>102.69738469694295</v>
      </c>
      <c r="E109" s="113">
        <v>102.6973846969429</v>
      </c>
      <c r="F109" s="119">
        <v>-34.097153757606932</v>
      </c>
      <c r="G109" s="113">
        <v>118.7496038350217</v>
      </c>
      <c r="H109" s="119">
        <v>-16.052219138078797</v>
      </c>
      <c r="I109" s="25">
        <v>-0.24925815125971384</v>
      </c>
      <c r="J109" s="120">
        <v>-0.13517703318303342</v>
      </c>
      <c r="K109" s="115">
        <v>102.6973846969429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3204274.0767098796</v>
      </c>
      <c r="D110" s="123">
        <v>1971070.3099999998</v>
      </c>
      <c r="E110" s="123">
        <v>1971070.3099999996</v>
      </c>
      <c r="F110" s="118">
        <v>-1233203.7667098797</v>
      </c>
      <c r="G110" s="123">
        <v>1880054.73</v>
      </c>
      <c r="H110" s="118">
        <v>91015.579999999609</v>
      </c>
      <c r="I110" s="59">
        <v>-0.38486213638008226</v>
      </c>
      <c r="J110" s="124">
        <v>4.8411133222701297E-2</v>
      </c>
      <c r="K110" s="125">
        <v>1971070.3099999996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2279538.6888471013</v>
      </c>
      <c r="D111" s="90">
        <v>1414263.1799999997</v>
      </c>
      <c r="E111" s="90">
        <v>1414263.1799999997</v>
      </c>
      <c r="F111" s="91">
        <v>-865275.50884710159</v>
      </c>
      <c r="G111" s="90">
        <v>1210149</v>
      </c>
      <c r="H111" s="91">
        <v>204114.1799999997</v>
      </c>
      <c r="I111" s="21">
        <v>-0.3795836030687082</v>
      </c>
      <c r="J111" s="92">
        <v>0.16866863501932383</v>
      </c>
      <c r="K111" s="93">
        <v>1414263.1799999997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741155.96341773705</v>
      </c>
      <c r="D112" s="90">
        <v>467452.53</v>
      </c>
      <c r="E112" s="90">
        <v>467452.53</v>
      </c>
      <c r="F112" s="91">
        <v>-273703.43341773702</v>
      </c>
      <c r="G112" s="90">
        <v>334833.64999999997</v>
      </c>
      <c r="H112" s="91">
        <v>132618.88000000006</v>
      </c>
      <c r="I112" s="21">
        <v>-0.36929262790464767</v>
      </c>
      <c r="J112" s="92">
        <v>0.39607393104008537</v>
      </c>
      <c r="K112" s="93">
        <v>467452.53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183579.42444504122</v>
      </c>
      <c r="D113" s="90">
        <v>89354.600000000035</v>
      </c>
      <c r="E113" s="90">
        <v>89354.600000000035</v>
      </c>
      <c r="F113" s="91">
        <v>-94224.824445041188</v>
      </c>
      <c r="G113" s="90">
        <v>335072.08</v>
      </c>
      <c r="H113" s="91">
        <v>-245717.47999999998</v>
      </c>
      <c r="I113" s="21">
        <v>-0.51326462499750125</v>
      </c>
      <c r="J113" s="92">
        <v>-0.73332722917409288</v>
      </c>
      <c r="K113" s="93">
        <v>89354.600000000035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44981</v>
      </c>
      <c r="D115" s="90">
        <v>36053</v>
      </c>
      <c r="E115" s="90">
        <v>36053</v>
      </c>
      <c r="F115" s="91">
        <v>-8928</v>
      </c>
      <c r="G115" s="90">
        <v>44981</v>
      </c>
      <c r="H115" s="91">
        <v>-8928</v>
      </c>
      <c r="I115" s="96"/>
      <c r="J115" s="97"/>
      <c r="K115" s="93">
        <v>36053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30711</v>
      </c>
      <c r="D116" s="90">
        <v>19470</v>
      </c>
      <c r="E116" s="90">
        <v>19470</v>
      </c>
      <c r="F116" s="91">
        <v>-11241</v>
      </c>
      <c r="G116" s="90">
        <v>15891</v>
      </c>
      <c r="H116" s="91">
        <v>3579</v>
      </c>
      <c r="I116" s="96"/>
      <c r="J116" s="97"/>
      <c r="K116" s="93">
        <v>19470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0.68275494097507838</v>
      </c>
      <c r="D117" s="86">
        <v>0.54003827698111118</v>
      </c>
      <c r="E117" s="86">
        <v>0.54003827698111118</v>
      </c>
      <c r="F117" s="100">
        <v>-0.14271666399396721</v>
      </c>
      <c r="G117" s="86">
        <v>0.35328249705431181</v>
      </c>
      <c r="H117" s="100">
        <v>0.18675577992679937</v>
      </c>
      <c r="I117" s="20">
        <v>-0.20903058393125062</v>
      </c>
      <c r="J117" s="86">
        <v>0.52863015146229708</v>
      </c>
      <c r="K117" s="101">
        <v>0.54003827698111118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49158.32</v>
      </c>
      <c r="D119" s="90">
        <v>31195</v>
      </c>
      <c r="E119" s="90">
        <v>31195</v>
      </c>
      <c r="F119" s="91">
        <v>-17963.32</v>
      </c>
      <c r="G119" s="90">
        <v>26008</v>
      </c>
      <c r="H119" s="91">
        <v>5187</v>
      </c>
      <c r="I119" s="21"/>
      <c r="J119" s="92"/>
      <c r="K119" s="93">
        <v>31195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1.600674676825893</v>
      </c>
      <c r="D120" s="105">
        <v>1.6022085259373395</v>
      </c>
      <c r="E120" s="105">
        <v>1.6022085259373395</v>
      </c>
      <c r="F120" s="106">
        <v>1.5338491114464947E-3</v>
      </c>
      <c r="G120" s="105">
        <v>1.6366496759171858</v>
      </c>
      <c r="H120" s="106">
        <v>-3.4441149979846264E-2</v>
      </c>
      <c r="I120" s="21"/>
      <c r="J120" s="92"/>
      <c r="K120" s="107">
        <v>1.6022085259373395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74.225479106740295</v>
      </c>
      <c r="D122" s="105">
        <v>72.638067796610159</v>
      </c>
      <c r="E122" s="105">
        <v>72.638067796610159</v>
      </c>
      <c r="F122" s="106">
        <v>-1.5874113101301361</v>
      </c>
      <c r="G122" s="105">
        <v>76.153105531432885</v>
      </c>
      <c r="H122" s="106">
        <v>-3.5150377348227266</v>
      </c>
      <c r="I122" s="21">
        <v>-2.1386339694047019E-2</v>
      </c>
      <c r="J122" s="92">
        <v>-4.6157510062040275E-2</v>
      </c>
      <c r="K122" s="107">
        <v>72.638067796610159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50.677812606369386</v>
      </c>
      <c r="D123" s="108">
        <v>39.227336976118487</v>
      </c>
      <c r="E123" s="108">
        <v>39.227336976118487</v>
      </c>
      <c r="F123" s="109">
        <v>-11.450475630250899</v>
      </c>
      <c r="G123" s="108">
        <v>26.903559280585135</v>
      </c>
      <c r="H123" s="109">
        <v>12.323777695533352</v>
      </c>
      <c r="I123" s="20">
        <v>-0.22594652455089903</v>
      </c>
      <c r="J123" s="86">
        <v>0.45807238986503784</v>
      </c>
      <c r="K123" s="110">
        <v>39.227336976118487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104.33636406205854</v>
      </c>
      <c r="D124" s="113">
        <v>101.23627683615818</v>
      </c>
      <c r="E124" s="113">
        <v>101.23627683615817</v>
      </c>
      <c r="F124" s="119">
        <v>-3.1000872259003671</v>
      </c>
      <c r="G124" s="113">
        <v>118.30940343590711</v>
      </c>
      <c r="H124" s="119">
        <v>-17.073126599748946</v>
      </c>
      <c r="I124" s="25">
        <v>-2.9712432992743176E-2</v>
      </c>
      <c r="J124" s="120">
        <v>-0.14430912593518519</v>
      </c>
      <c r="K124" s="115">
        <v>101.23627683615817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3994384.4499291759</v>
      </c>
      <c r="D125" s="84">
        <v>2805790.84</v>
      </c>
      <c r="E125" s="84">
        <v>2805790.8399999994</v>
      </c>
      <c r="F125" s="118">
        <v>-1188593.609929176</v>
      </c>
      <c r="G125" s="84">
        <v>2770951.99</v>
      </c>
      <c r="H125" s="118">
        <v>34838.849999999162</v>
      </c>
      <c r="I125" s="20">
        <v>-0.29756615188862234</v>
      </c>
      <c r="J125" s="86">
        <v>1.2572881134616631E-2</v>
      </c>
      <c r="K125" s="87">
        <v>2805790.84</v>
      </c>
      <c r="L125" s="118">
        <v>-1.7462298274040222E-10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2880782.240623612</v>
      </c>
      <c r="D126" s="90">
        <v>1854381.96</v>
      </c>
      <c r="E126" s="90">
        <v>1854381.96</v>
      </c>
      <c r="F126" s="91">
        <v>-1026400.280623612</v>
      </c>
      <c r="G126" s="90">
        <v>1641416.9300000002</v>
      </c>
      <c r="H126" s="91">
        <v>212965.0299999998</v>
      </c>
      <c r="I126" s="21">
        <v>-0.35629221332655259</v>
      </c>
      <c r="J126" s="92">
        <v>0.12974462862400227</v>
      </c>
      <c r="K126" s="93">
        <v>1854381.96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876088.34005952429</v>
      </c>
      <c r="D127" s="90">
        <v>597896.47</v>
      </c>
      <c r="E127" s="90">
        <v>597896.47</v>
      </c>
      <c r="F127" s="91">
        <v>-278191.87005952431</v>
      </c>
      <c r="G127" s="90">
        <v>541228.67999999993</v>
      </c>
      <c r="H127" s="91">
        <v>56667.790000000037</v>
      </c>
      <c r="I127" s="21">
        <v>-0.31753860579929993</v>
      </c>
      <c r="J127" s="92">
        <v>0.10470211962898945</v>
      </c>
      <c r="K127" s="93">
        <v>597896.47000000009</v>
      </c>
      <c r="L127" s="91">
        <v>-1.1641532182693481E-10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237513.86924603977</v>
      </c>
      <c r="D128" s="90">
        <v>353512.41</v>
      </c>
      <c r="E128" s="90">
        <v>353512.41</v>
      </c>
      <c r="F128" s="91">
        <v>115998.5407539602</v>
      </c>
      <c r="G128" s="90">
        <v>588306.38</v>
      </c>
      <c r="H128" s="91">
        <v>-234793.97000000003</v>
      </c>
      <c r="I128" s="21">
        <v>0.48838638822307145</v>
      </c>
      <c r="J128" s="92">
        <v>-0.39910151917781345</v>
      </c>
      <c r="K128" s="93">
        <v>353512.41000000003</v>
      </c>
      <c r="L128" s="91">
        <v>-5.8207660913467407E-11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54281</v>
      </c>
      <c r="D130" s="90">
        <v>36053</v>
      </c>
      <c r="E130" s="90">
        <v>36053</v>
      </c>
      <c r="F130" s="91">
        <v>-18228</v>
      </c>
      <c r="G130" s="90">
        <v>44981</v>
      </c>
      <c r="H130" s="91">
        <v>-8928</v>
      </c>
      <c r="I130" s="96"/>
      <c r="J130" s="97"/>
      <c r="K130" s="93">
        <v>36053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37685</v>
      </c>
      <c r="D131" s="90">
        <v>24340</v>
      </c>
      <c r="E131" s="90">
        <v>24340</v>
      </c>
      <c r="F131" s="91">
        <v>-13345</v>
      </c>
      <c r="G131" s="90">
        <v>21812</v>
      </c>
      <c r="H131" s="91">
        <v>2528</v>
      </c>
      <c r="I131" s="96"/>
      <c r="J131" s="97"/>
      <c r="K131" s="93">
        <v>24340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0.69425765921777416</v>
      </c>
      <c r="D132" s="86">
        <v>0.67511718858347436</v>
      </c>
      <c r="E132" s="86">
        <v>0.67511718858347436</v>
      </c>
      <c r="F132" s="100">
        <v>-1.91404706342998E-2</v>
      </c>
      <c r="G132" s="86">
        <v>0.48491585336030768</v>
      </c>
      <c r="H132" s="100">
        <v>0.19020133522316668</v>
      </c>
      <c r="I132" s="20">
        <v>-2.7569693153786101E-2</v>
      </c>
      <c r="J132" s="86">
        <v>0.39223575369857233</v>
      </c>
      <c r="K132" s="101">
        <v>0.67511718858347436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63237.719999999994</v>
      </c>
      <c r="D134" s="90">
        <v>38801</v>
      </c>
      <c r="E134" s="90">
        <v>38801</v>
      </c>
      <c r="F134" s="91">
        <v>-24436.719999999994</v>
      </c>
      <c r="G134" s="90">
        <v>34948</v>
      </c>
      <c r="H134" s="91">
        <v>3853</v>
      </c>
      <c r="I134" s="21"/>
      <c r="J134" s="92"/>
      <c r="K134" s="93">
        <v>38801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1.6780607668833751</v>
      </c>
      <c r="D135" s="105">
        <v>1.5941248972884141</v>
      </c>
      <c r="E135" s="105">
        <v>1.5941248972884141</v>
      </c>
      <c r="F135" s="106">
        <v>-8.3935869594961021E-2</v>
      </c>
      <c r="G135" s="105">
        <v>1.6022373005684944</v>
      </c>
      <c r="H135" s="106">
        <v>-8.1124032800803381E-3</v>
      </c>
      <c r="I135" s="21"/>
      <c r="J135" s="92"/>
      <c r="K135" s="107">
        <v>1.5941248972884141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76.44373731255439</v>
      </c>
      <c r="D137" s="105">
        <v>76.186604765817577</v>
      </c>
      <c r="E137" s="105">
        <v>76.186604765817577</v>
      </c>
      <c r="F137" s="106">
        <v>-0.25713254673681263</v>
      </c>
      <c r="G137" s="105">
        <v>75.252930955437378</v>
      </c>
      <c r="H137" s="106">
        <v>0.93367381038019914</v>
      </c>
      <c r="I137" s="21">
        <v>-3.3636836159053329E-3</v>
      </c>
      <c r="J137" s="92">
        <v>1.2407142134212679E-2</v>
      </c>
      <c r="K137" s="107">
        <v>76.186604765817577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53.071650128472427</v>
      </c>
      <c r="D138" s="108">
        <v>51.43488641721909</v>
      </c>
      <c r="E138" s="108">
        <v>51.43488641721909</v>
      </c>
      <c r="F138" s="109">
        <v>-1.6367637112533373</v>
      </c>
      <c r="G138" s="108">
        <v>36.491339232120232</v>
      </c>
      <c r="H138" s="109">
        <v>14.943547185098858</v>
      </c>
      <c r="I138" s="20">
        <v>-3.0840641044534434E-2</v>
      </c>
      <c r="J138" s="86">
        <v>0.40950942057904305</v>
      </c>
      <c r="K138" s="110">
        <v>51.43488641721909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105.99401485814451</v>
      </c>
      <c r="D139" s="113">
        <v>115.27489071487263</v>
      </c>
      <c r="E139" s="113">
        <v>115.27489071487261</v>
      </c>
      <c r="F139" s="119">
        <v>9.2808758567281018</v>
      </c>
      <c r="G139" s="113">
        <v>127.03796029708418</v>
      </c>
      <c r="H139" s="119">
        <v>-11.763069582211571</v>
      </c>
      <c r="I139" s="25">
        <v>8.7560376584932875E-2</v>
      </c>
      <c r="J139" s="120">
        <v>-9.2594918516505476E-2</v>
      </c>
      <c r="K139" s="115">
        <v>115.27489071487263</v>
      </c>
      <c r="L139" s="119">
        <v>-1.4210854715202004E-14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4965747.8671358973</v>
      </c>
      <c r="D140" s="84">
        <v>3207653.57</v>
      </c>
      <c r="E140" s="84">
        <v>3207653.5699999994</v>
      </c>
      <c r="F140" s="118">
        <v>-1758094.2971358977</v>
      </c>
      <c r="G140" s="84">
        <v>2927547.59</v>
      </c>
      <c r="H140" s="118">
        <v>280105.97999999952</v>
      </c>
      <c r="I140" s="20">
        <v>-0.35404421331401925</v>
      </c>
      <c r="J140" s="86">
        <v>9.5679394233177728E-2</v>
      </c>
      <c r="K140" s="87">
        <v>3207653.57</v>
      </c>
      <c r="L140" s="118">
        <v>-1.7462298274040222E-10</v>
      </c>
      <c r="M140" s="142" t="s">
        <v>203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3624788.0526624452</v>
      </c>
      <c r="D141" s="90">
        <v>2085330.2999999998</v>
      </c>
      <c r="E141" s="90">
        <v>2085330.2999999998</v>
      </c>
      <c r="F141" s="91">
        <v>-1539457.7526624454</v>
      </c>
      <c r="G141" s="90">
        <v>1742798.7999999998</v>
      </c>
      <c r="H141" s="91">
        <v>342531.5</v>
      </c>
      <c r="I141" s="21">
        <v>-0.42470283235779738</v>
      </c>
      <c r="J141" s="92">
        <v>0.19654104650519622</v>
      </c>
      <c r="K141" s="93">
        <v>2085330.3000000003</v>
      </c>
      <c r="L141" s="91">
        <v>-4.6566128730773926E-10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1035409.862731847</v>
      </c>
      <c r="D142" s="90">
        <v>866888</v>
      </c>
      <c r="E142" s="90">
        <v>866888</v>
      </c>
      <c r="F142" s="91">
        <v>-168521.86273184698</v>
      </c>
      <c r="G142" s="90">
        <v>577414.34000000008</v>
      </c>
      <c r="H142" s="91">
        <v>289473.65999999992</v>
      </c>
      <c r="I142" s="21">
        <v>-0.16275860294320099</v>
      </c>
      <c r="J142" s="92">
        <v>0.50132745231093478</v>
      </c>
      <c r="K142" s="93">
        <v>866887.99999999977</v>
      </c>
      <c r="L142" s="91">
        <v>2.3283064365386963E-10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305549.95174160512</v>
      </c>
      <c r="D143" s="90">
        <v>255435.26999999987</v>
      </c>
      <c r="E143" s="90">
        <v>255435.26999999987</v>
      </c>
      <c r="F143" s="91">
        <v>-50114.681741605251</v>
      </c>
      <c r="G143" s="90">
        <v>607334.45000000007</v>
      </c>
      <c r="H143" s="91">
        <v>-351899.18000000017</v>
      </c>
      <c r="I143" s="21">
        <v>-0.16401469368905619</v>
      </c>
      <c r="J143" s="92">
        <v>-0.57941580623328737</v>
      </c>
      <c r="K143" s="93">
        <v>255435.26999999981</v>
      </c>
      <c r="L143" s="91">
        <v>5.8207660913467407E-11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52530</v>
      </c>
      <c r="D145" s="90">
        <v>34890</v>
      </c>
      <c r="E145" s="90">
        <v>34890</v>
      </c>
      <c r="F145" s="91">
        <v>-17640</v>
      </c>
      <c r="G145" s="90">
        <v>43530</v>
      </c>
      <c r="H145" s="91">
        <v>-8640</v>
      </c>
      <c r="I145" s="96"/>
      <c r="J145" s="97"/>
      <c r="K145" s="93">
        <v>34890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39346</v>
      </c>
      <c r="D146" s="90">
        <v>24614</v>
      </c>
      <c r="E146" s="90">
        <v>24544</v>
      </c>
      <c r="F146" s="91">
        <v>-14802</v>
      </c>
      <c r="G146" s="90">
        <v>22246</v>
      </c>
      <c r="H146" s="91">
        <v>2298</v>
      </c>
      <c r="I146" s="96"/>
      <c r="J146" s="97"/>
      <c r="K146" s="93">
        <v>24544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0.74901960784313726</v>
      </c>
      <c r="D147" s="86">
        <v>0.70547434795070219</v>
      </c>
      <c r="E147" s="86">
        <v>0.70346804241903127</v>
      </c>
      <c r="F147" s="100">
        <v>-4.5551565424105989E-2</v>
      </c>
      <c r="G147" s="86">
        <v>0.5110498506776936</v>
      </c>
      <c r="H147" s="100">
        <v>0.19241819174133767</v>
      </c>
      <c r="I147" s="20">
        <v>-6.0814917189251472E-2</v>
      </c>
      <c r="J147" s="86">
        <v>0.37651550330398398</v>
      </c>
      <c r="K147" s="101">
        <v>0.70346804241903127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59232.76999999999</v>
      </c>
      <c r="D149" s="90">
        <v>36583</v>
      </c>
      <c r="E149" s="90">
        <v>36583</v>
      </c>
      <c r="F149" s="91">
        <v>-22649.76999999999</v>
      </c>
      <c r="G149" s="90">
        <v>32166</v>
      </c>
      <c r="H149" s="91">
        <v>4417</v>
      </c>
      <c r="I149" s="21"/>
      <c r="J149" s="92"/>
      <c r="K149" s="93">
        <v>36583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1.5054330808722611</v>
      </c>
      <c r="D150" s="105">
        <v>1.4862679775737386</v>
      </c>
      <c r="E150" s="105">
        <v>1.4905068448500651</v>
      </c>
      <c r="F150" s="106">
        <v>-1.4926236022196004E-2</v>
      </c>
      <c r="G150" s="105">
        <v>1.4459228625370852</v>
      </c>
      <c r="H150" s="106">
        <v>4.4583982312979886E-2</v>
      </c>
      <c r="I150" s="21"/>
      <c r="J150" s="92"/>
      <c r="K150" s="107">
        <v>1.4905068448500651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92.125960775236237</v>
      </c>
      <c r="D152" s="105">
        <v>84.721309011131865</v>
      </c>
      <c r="E152" s="105">
        <v>84.962935951760102</v>
      </c>
      <c r="F152" s="106">
        <v>-7.1630248234761353</v>
      </c>
      <c r="G152" s="105">
        <v>78.342119931673096</v>
      </c>
      <c r="H152" s="106">
        <v>6.6208160200870054</v>
      </c>
      <c r="I152" s="21">
        <v>-7.7752511487528264E-2</v>
      </c>
      <c r="J152" s="92">
        <v>8.4511575967837205E-2</v>
      </c>
      <c r="K152" s="107">
        <v>84.962935951760116</v>
      </c>
      <c r="L152" s="106">
        <v>-1.4210854715202004E-14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69.004151012039699</v>
      </c>
      <c r="D153" s="108">
        <v>59.768710232158206</v>
      </c>
      <c r="E153" s="108">
        <v>59.768710232158206</v>
      </c>
      <c r="F153" s="109">
        <v>-9.2354407798814933</v>
      </c>
      <c r="G153" s="108">
        <v>40.036728692855498</v>
      </c>
      <c r="H153" s="109">
        <v>19.731981539302708</v>
      </c>
      <c r="I153" s="20">
        <v>-0.13383891612940957</v>
      </c>
      <c r="J153" s="86">
        <v>0.49284699783236419</v>
      </c>
      <c r="K153" s="110">
        <v>59.76871023215822</v>
      </c>
      <c r="L153" s="109">
        <v>-1.4210854715202004E-14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126.20718413907124</v>
      </c>
      <c r="D154" s="113">
        <v>130.31825668318842</v>
      </c>
      <c r="E154" s="113">
        <v>130.68992706975226</v>
      </c>
      <c r="F154" s="119">
        <v>4.4827429306810131</v>
      </c>
      <c r="G154" s="113">
        <v>131.59883080104288</v>
      </c>
      <c r="H154" s="119">
        <v>-0.90890373129062141</v>
      </c>
      <c r="I154" s="25">
        <v>3.5518920426442335E-2</v>
      </c>
      <c r="J154" s="120">
        <v>-6.9066246695211886E-3</v>
      </c>
      <c r="K154" s="115">
        <v>130.68992706975229</v>
      </c>
      <c r="L154" s="119">
        <v>-2.8421709430404007E-14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4435527.7523432905</v>
      </c>
      <c r="D155" s="84">
        <v>3614391.35</v>
      </c>
      <c r="E155" s="84">
        <v>3614391.3499999996</v>
      </c>
      <c r="F155" s="118">
        <v>-821136.40234328969</v>
      </c>
      <c r="G155" s="84">
        <v>2526554.9799999995</v>
      </c>
      <c r="H155" s="118">
        <v>1087836.3700000001</v>
      </c>
      <c r="I155" s="20">
        <v>-0.18512710283674461</v>
      </c>
      <c r="J155" s="86">
        <v>0.43056113110984051</v>
      </c>
      <c r="K155" s="87">
        <v>3613998.77</v>
      </c>
      <c r="L155" s="118">
        <v>392.58000000042375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3261742.0524265892</v>
      </c>
      <c r="D156" s="90">
        <v>2266969.4800000004</v>
      </c>
      <c r="E156" s="90">
        <v>2266969.4800000004</v>
      </c>
      <c r="F156" s="91">
        <v>-994772.57242658874</v>
      </c>
      <c r="G156" s="90">
        <v>1495749.2899999998</v>
      </c>
      <c r="H156" s="91">
        <v>771220.19000000064</v>
      </c>
      <c r="I156" s="21">
        <v>-0.30498198706011181</v>
      </c>
      <c r="J156" s="92">
        <v>0.51560792651287213</v>
      </c>
      <c r="K156" s="93">
        <v>2266969.48</v>
      </c>
      <c r="L156" s="91">
        <v>4.6566128730773926E-10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904309.54232455406</v>
      </c>
      <c r="D157" s="90">
        <v>880387.97</v>
      </c>
      <c r="E157" s="90">
        <v>880387.97</v>
      </c>
      <c r="F157" s="91">
        <v>-23921.572324554087</v>
      </c>
      <c r="G157" s="90">
        <v>529720.44999999995</v>
      </c>
      <c r="H157" s="91">
        <v>350667.52000000002</v>
      </c>
      <c r="I157" s="21">
        <v>-2.6452858457141737E-2</v>
      </c>
      <c r="J157" s="92">
        <v>0.66198599657611878</v>
      </c>
      <c r="K157" s="93">
        <v>880387.97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269476.15759214695</v>
      </c>
      <c r="D158" s="90">
        <v>467033.9</v>
      </c>
      <c r="E158" s="90">
        <v>467033.9</v>
      </c>
      <c r="F158" s="91">
        <v>197557.74240785307</v>
      </c>
      <c r="G158" s="90">
        <v>501085.24</v>
      </c>
      <c r="H158" s="91">
        <v>-34051.339999999967</v>
      </c>
      <c r="I158" s="21">
        <v>0.73311770574841484</v>
      </c>
      <c r="J158" s="92">
        <v>-6.7955184630862364E-2</v>
      </c>
      <c r="K158" s="93">
        <v>466641.32000000007</v>
      </c>
      <c r="L158" s="91">
        <v>392.57999999995809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50592</v>
      </c>
      <c r="D160" s="90">
        <v>41292</v>
      </c>
      <c r="E160" s="90">
        <v>41292</v>
      </c>
      <c r="F160" s="91">
        <v>-9300</v>
      </c>
      <c r="G160" s="90">
        <v>44981</v>
      </c>
      <c r="H160" s="91">
        <v>-3689</v>
      </c>
      <c r="I160" s="96"/>
      <c r="J160" s="97"/>
      <c r="K160" s="93">
        <v>41292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35483</v>
      </c>
      <c r="D161" s="90">
        <v>26794</v>
      </c>
      <c r="E161" s="90">
        <v>26732.208625617044</v>
      </c>
      <c r="F161" s="91">
        <v>-8750.7913743829558</v>
      </c>
      <c r="G161" s="90">
        <v>19579</v>
      </c>
      <c r="H161" s="91">
        <v>7153.2086256170442</v>
      </c>
      <c r="I161" s="96"/>
      <c r="J161" s="97"/>
      <c r="K161" s="93">
        <v>26427.208625617044</v>
      </c>
      <c r="L161" s="91">
        <v>305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0.70135594560404813</v>
      </c>
      <c r="D162" s="86">
        <v>0.64889082631018113</v>
      </c>
      <c r="E162" s="86">
        <v>0.64739437725508675</v>
      </c>
      <c r="F162" s="100">
        <v>-5.3961568348961375E-2</v>
      </c>
      <c r="G162" s="86">
        <v>0.43527267068317732</v>
      </c>
      <c r="H162" s="100">
        <v>0.21212170657190943</v>
      </c>
      <c r="I162" s="20">
        <v>-7.6938919085495994E-2</v>
      </c>
      <c r="J162" s="86">
        <v>0.4873306340114949</v>
      </c>
      <c r="K162" s="101">
        <v>0.64000795857834558</v>
      </c>
      <c r="L162" s="100">
        <v>7.3864186767411688E-3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55973.61</v>
      </c>
      <c r="D164" s="90">
        <v>41146</v>
      </c>
      <c r="E164" s="90">
        <v>40941.498710232161</v>
      </c>
      <c r="F164" s="91">
        <v>-15032.111289767839</v>
      </c>
      <c r="G164" s="90">
        <v>29357</v>
      </c>
      <c r="H164" s="91">
        <v>11584.498710232161</v>
      </c>
      <c r="I164" s="21"/>
      <c r="J164" s="92"/>
      <c r="K164" s="93">
        <v>40512.498710232161</v>
      </c>
      <c r="L164" s="91">
        <v>429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1.5774768198855791</v>
      </c>
      <c r="D165" s="105">
        <v>1.5356423079793984</v>
      </c>
      <c r="E165" s="105">
        <v>1.5315419419179073</v>
      </c>
      <c r="F165" s="106">
        <v>-4.5934877967671817E-2</v>
      </c>
      <c r="G165" s="105">
        <v>1.4994126359875377</v>
      </c>
      <c r="H165" s="106">
        <v>3.2129305930369556E-2</v>
      </c>
      <c r="I165" s="21"/>
      <c r="J165" s="92"/>
      <c r="K165" s="107">
        <v>1.5329844057371096</v>
      </c>
      <c r="L165" s="106">
        <v>-1.442463819202322E-3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91.924077795749767</v>
      </c>
      <c r="D167" s="105">
        <v>84.607355378069727</v>
      </c>
      <c r="E167" s="105">
        <v>84.802924881694963</v>
      </c>
      <c r="F167" s="106">
        <v>-7.1211529140548038</v>
      </c>
      <c r="G167" s="105">
        <v>76.39559170539863</v>
      </c>
      <c r="H167" s="106">
        <v>8.4073331762963335</v>
      </c>
      <c r="I167" s="21">
        <v>-7.746776562586366E-2</v>
      </c>
      <c r="J167" s="92">
        <v>0.11004997786674919</v>
      </c>
      <c r="K167" s="107">
        <v>85.781646942557828</v>
      </c>
      <c r="L167" s="106">
        <v>-0.9787220608628644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64.471498506218154</v>
      </c>
      <c r="D168" s="108">
        <v>54.900936743194819</v>
      </c>
      <c r="E168" s="108">
        <v>54.900936743194819</v>
      </c>
      <c r="F168" s="109">
        <v>-9.5705617630233348</v>
      </c>
      <c r="G168" s="108">
        <v>33.252913230030451</v>
      </c>
      <c r="H168" s="109">
        <v>21.648023513164368</v>
      </c>
      <c r="I168" s="20">
        <v>-0.14844639856013697</v>
      </c>
      <c r="J168" s="86">
        <v>0.65101133736499817</v>
      </c>
      <c r="K168" s="110">
        <v>54.900936743194805</v>
      </c>
      <c r="L168" s="109">
        <v>1.4210854715202004E-14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125.00430494443228</v>
      </c>
      <c r="D169" s="113">
        <v>134.89554937672614</v>
      </c>
      <c r="E169" s="113">
        <v>135.20735980402259</v>
      </c>
      <c r="F169" s="119">
        <v>10.20305485959031</v>
      </c>
      <c r="G169" s="113">
        <v>129.0441278921293</v>
      </c>
      <c r="H169" s="119">
        <v>6.1632319118932912</v>
      </c>
      <c r="I169" s="25">
        <v>8.1621627864143065E-2</v>
      </c>
      <c r="J169" s="120">
        <v>4.7760653759040261E-2</v>
      </c>
      <c r="K169" s="115">
        <v>136.75295114205869</v>
      </c>
      <c r="L169" s="119">
        <v>-1.5455913380361039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4964554.5739824856</v>
      </c>
      <c r="D170" s="84">
        <v>2897341.6600839561</v>
      </c>
      <c r="E170" s="84">
        <v>2931278.1236211476</v>
      </c>
      <c r="F170" s="118">
        <v>-2033276.450361337</v>
      </c>
      <c r="G170" s="84">
        <v>254957.21999999997</v>
      </c>
      <c r="H170" s="118">
        <v>2676320.9036211474</v>
      </c>
      <c r="I170" s="20">
        <v>-0.40955868649667726</v>
      </c>
      <c r="J170" s="86">
        <v>10.497137141757147</v>
      </c>
      <c r="K170" s="87">
        <v>3200989.5864047473</v>
      </c>
      <c r="L170" s="118">
        <v>-269711.46278359985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3672764.4872913226</v>
      </c>
      <c r="D171" s="90">
        <v>1725548.8519898301</v>
      </c>
      <c r="E171" s="90">
        <v>1715471.4543590662</v>
      </c>
      <c r="F171" s="91">
        <v>-1957293.0329322563</v>
      </c>
      <c r="G171" s="90">
        <v>173141.73999999996</v>
      </c>
      <c r="H171" s="91">
        <v>1542329.7143590662</v>
      </c>
      <c r="I171" s="21">
        <v>-0.53292092093162424</v>
      </c>
      <c r="J171" s="92">
        <v>8.9079023599916844</v>
      </c>
      <c r="K171" s="93">
        <v>1999431.6652356898</v>
      </c>
      <c r="L171" s="91">
        <v>-283960.21087662363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935402.23860849999</v>
      </c>
      <c r="D172" s="90">
        <v>664043.59555840224</v>
      </c>
      <c r="E172" s="90">
        <v>670375.81047617598</v>
      </c>
      <c r="F172" s="91">
        <v>-265026.42813232401</v>
      </c>
      <c r="G172" s="90">
        <v>47841.63</v>
      </c>
      <c r="H172" s="91">
        <v>622534.18047617597</v>
      </c>
      <c r="I172" s="21">
        <v>-0.28332883672223841</v>
      </c>
      <c r="J172" s="92">
        <v>13.012394863556613</v>
      </c>
      <c r="K172" s="93">
        <v>712763.98628091125</v>
      </c>
      <c r="L172" s="91">
        <v>-42388.175804735278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356387.84808266221</v>
      </c>
      <c r="D173" s="90">
        <v>507749.21253572369</v>
      </c>
      <c r="E173" s="90">
        <v>545430.85878590553</v>
      </c>
      <c r="F173" s="91">
        <v>189043.01070324332</v>
      </c>
      <c r="G173" s="90">
        <v>33973.85</v>
      </c>
      <c r="H173" s="91">
        <v>511457.00878590555</v>
      </c>
      <c r="I173" s="21">
        <v>0.53044179738529085</v>
      </c>
      <c r="J173" s="92">
        <v>15.05443182877141</v>
      </c>
      <c r="K173" s="93">
        <v>488793.93488814647</v>
      </c>
      <c r="L173" s="91">
        <v>56636.923897759058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48960</v>
      </c>
      <c r="D175" s="90">
        <v>39960</v>
      </c>
      <c r="E175" s="90">
        <v>39960</v>
      </c>
      <c r="F175" s="91">
        <v>-9000</v>
      </c>
      <c r="G175" s="90">
        <v>43530</v>
      </c>
      <c r="H175" s="91">
        <v>-3570</v>
      </c>
      <c r="I175" s="96"/>
      <c r="J175" s="97"/>
      <c r="K175" s="93">
        <v>39960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34872</v>
      </c>
      <c r="D176" s="90">
        <v>21533</v>
      </c>
      <c r="E176" s="90">
        <v>21509</v>
      </c>
      <c r="F176" s="91">
        <v>-13363</v>
      </c>
      <c r="G176" s="90">
        <v>2982</v>
      </c>
      <c r="H176" s="91">
        <v>18527</v>
      </c>
      <c r="I176" s="96"/>
      <c r="J176" s="97"/>
      <c r="K176" s="93">
        <v>24497</v>
      </c>
      <c r="L176" s="91">
        <v>-2988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0.71225490196078434</v>
      </c>
      <c r="D177" s="86">
        <v>0.53886386386386387</v>
      </c>
      <c r="E177" s="86">
        <v>0.53826326326326324</v>
      </c>
      <c r="F177" s="100">
        <v>-0.1739916386975211</v>
      </c>
      <c r="G177" s="86">
        <v>6.8504479669193666E-2</v>
      </c>
      <c r="H177" s="100">
        <v>0.46975878359406958</v>
      </c>
      <c r="I177" s="20">
        <v>-0.24428282377353272</v>
      </c>
      <c r="J177" s="86">
        <v>6.8573440140341537</v>
      </c>
      <c r="K177" s="101">
        <v>0.61303803803803802</v>
      </c>
      <c r="L177" s="100">
        <v>-7.4774774774774788E-2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53026.350000000006</v>
      </c>
      <c r="D179" s="90">
        <v>30415</v>
      </c>
      <c r="E179" s="90">
        <v>30789.026410256411</v>
      </c>
      <c r="F179" s="91">
        <v>-22237.323589743595</v>
      </c>
      <c r="G179" s="90">
        <v>3136</v>
      </c>
      <c r="H179" s="91">
        <v>27653.026410256411</v>
      </c>
      <c r="I179" s="21"/>
      <c r="J179" s="92"/>
      <c r="K179" s="93">
        <v>34794.265917139994</v>
      </c>
      <c r="L179" s="91">
        <v>-4005.2395068835831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1.520599621472815</v>
      </c>
      <c r="D180" s="105">
        <v>1.412483165374077</v>
      </c>
      <c r="E180" s="105">
        <v>1.4314485289997867</v>
      </c>
      <c r="F180" s="106">
        <v>-8.9151092473028326E-2</v>
      </c>
      <c r="G180" s="105">
        <v>1.051643192488263</v>
      </c>
      <c r="H180" s="106">
        <v>0.37980533651152371</v>
      </c>
      <c r="I180" s="21"/>
      <c r="J180" s="92"/>
      <c r="K180" s="107">
        <v>1.4203480392350081</v>
      </c>
      <c r="L180" s="106">
        <v>1.110048976477862E-2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105.32130326024669</v>
      </c>
      <c r="D182" s="105">
        <v>80.135088096866681</v>
      </c>
      <c r="E182" s="105">
        <v>79.755983744435639</v>
      </c>
      <c r="F182" s="106">
        <v>-25.565319515811055</v>
      </c>
      <c r="G182" s="105">
        <v>58.062287055667326</v>
      </c>
      <c r="H182" s="106">
        <v>21.693696688768313</v>
      </c>
      <c r="I182" s="21">
        <v>-0.24273645240260366</v>
      </c>
      <c r="J182" s="92">
        <v>0.37362800862407375</v>
      </c>
      <c r="K182" s="107">
        <v>81.619449942265987</v>
      </c>
      <c r="L182" s="106">
        <v>-1.8634661978303484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75.015614528009039</v>
      </c>
      <c r="D183" s="108">
        <v>43.181903202948703</v>
      </c>
      <c r="E183" s="108">
        <v>42.929716075051708</v>
      </c>
      <c r="F183" s="109">
        <v>-32.085898452957331</v>
      </c>
      <c r="G183" s="108">
        <v>3.9775267631518485</v>
      </c>
      <c r="H183" s="109">
        <v>38.952189311899858</v>
      </c>
      <c r="I183" s="20">
        <v>-0.42772293015045848</v>
      </c>
      <c r="J183" s="86">
        <v>9.7930678110720226</v>
      </c>
      <c r="K183" s="110">
        <v>50.035827458350596</v>
      </c>
      <c r="L183" s="109">
        <v>-7.106111383298888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142.36506578293432</v>
      </c>
      <c r="D184" s="113">
        <v>134.55355315487651</v>
      </c>
      <c r="E184" s="113">
        <v>136.28146932080281</v>
      </c>
      <c r="F184" s="119">
        <v>-6.08359646213151</v>
      </c>
      <c r="G184" s="113">
        <v>85.498732394366186</v>
      </c>
      <c r="H184" s="119">
        <v>50.782736926436627</v>
      </c>
      <c r="I184" s="25">
        <v>-4.273236856721041E-2</v>
      </c>
      <c r="J184" s="120">
        <v>0.59395894540517058</v>
      </c>
      <c r="K184" s="115">
        <v>130.66863642098002</v>
      </c>
      <c r="L184" s="119">
        <v>5.6128328998227914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3652873.3603534796</v>
      </c>
      <c r="D185" s="84">
        <v>1426672.7908741068</v>
      </c>
      <c r="E185" s="84">
        <v>1466034.0419487208</v>
      </c>
      <c r="F185" s="118">
        <v>-2186839.3184047593</v>
      </c>
      <c r="G185" s="84">
        <v>173790.09275862068</v>
      </c>
      <c r="H185" s="118">
        <v>1292243.9491901002</v>
      </c>
      <c r="I185" s="20">
        <v>-0.59866277931768863</v>
      </c>
      <c r="J185" s="86">
        <v>7.435659471020104</v>
      </c>
      <c r="K185" s="87">
        <v>2613761.2975033987</v>
      </c>
      <c r="L185" s="118">
        <v>-1147727.2555546782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2557888.6707984721</v>
      </c>
      <c r="D186" s="90">
        <v>1124959.1690253671</v>
      </c>
      <c r="E186" s="90">
        <v>958600.08039643487</v>
      </c>
      <c r="F186" s="91">
        <v>-1599288.5904020374</v>
      </c>
      <c r="G186" s="90">
        <v>103307.12999999998</v>
      </c>
      <c r="H186" s="91">
        <v>855292.95039643487</v>
      </c>
      <c r="I186" s="21">
        <v>-0.62523776294876909</v>
      </c>
      <c r="J186" s="92">
        <v>8.2791279788378116</v>
      </c>
      <c r="K186" s="93">
        <v>1705307.3122225821</v>
      </c>
      <c r="L186" s="91">
        <v>-746707.23182614718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906960.21308520751</v>
      </c>
      <c r="D187" s="90">
        <v>219039.74789915967</v>
      </c>
      <c r="E187" s="90">
        <v>218866.11714041149</v>
      </c>
      <c r="F187" s="91">
        <v>-688094.09594479599</v>
      </c>
      <c r="G187" s="90">
        <v>32075.07</v>
      </c>
      <c r="H187" s="91">
        <v>186791.04714041148</v>
      </c>
      <c r="I187" s="21">
        <v>-0.75868167756125227</v>
      </c>
      <c r="J187" s="92">
        <v>5.8235585188251031</v>
      </c>
      <c r="K187" s="93">
        <v>550270.53537857591</v>
      </c>
      <c r="L187" s="91">
        <v>-331404.41823816439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188024.47646980008</v>
      </c>
      <c r="D188" s="90">
        <v>82673.873949579851</v>
      </c>
      <c r="E188" s="90">
        <v>288567.84441187431</v>
      </c>
      <c r="F188" s="91">
        <v>100543.36794207423</v>
      </c>
      <c r="G188" s="90">
        <v>38407.892758620692</v>
      </c>
      <c r="H188" s="91">
        <v>250159.95165325361</v>
      </c>
      <c r="I188" s="21">
        <v>0.534735529276813</v>
      </c>
      <c r="J188" s="92">
        <v>6.5132433384308737</v>
      </c>
      <c r="K188" s="93">
        <v>358183.44990224094</v>
      </c>
      <c r="L188" s="91">
        <v>-69615.605490366637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50592</v>
      </c>
      <c r="D190" s="90">
        <v>41292</v>
      </c>
      <c r="E190" s="90">
        <v>41292</v>
      </c>
      <c r="F190" s="91">
        <v>-9300</v>
      </c>
      <c r="G190" s="90">
        <v>44981</v>
      </c>
      <c r="H190" s="91">
        <v>-3689</v>
      </c>
      <c r="I190" s="96"/>
      <c r="J190" s="97"/>
      <c r="K190" s="93">
        <v>41292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30692</v>
      </c>
      <c r="D191" s="90">
        <v>13545</v>
      </c>
      <c r="E191" s="90">
        <v>11189</v>
      </c>
      <c r="F191" s="91">
        <v>-19503</v>
      </c>
      <c r="G191" s="90">
        <v>1614</v>
      </c>
      <c r="H191" s="91">
        <v>9575</v>
      </c>
      <c r="I191" s="96"/>
      <c r="J191" s="97"/>
      <c r="K191" s="93">
        <v>20169</v>
      </c>
      <c r="L191" s="91">
        <v>-8980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0.60665717900063254</v>
      </c>
      <c r="D192" s="86">
        <v>0.3280296425457716</v>
      </c>
      <c r="E192" s="86">
        <v>0.2709725854887145</v>
      </c>
      <c r="F192" s="100">
        <v>-0.33568459351191804</v>
      </c>
      <c r="G192" s="86">
        <v>3.5881816767079432E-2</v>
      </c>
      <c r="H192" s="100">
        <v>0.23509076872163506</v>
      </c>
      <c r="I192" s="20">
        <v>-0.55333490665173191</v>
      </c>
      <c r="J192" s="86">
        <v>6.5518078487409337</v>
      </c>
      <c r="K192" s="101">
        <v>0.48844812554489975</v>
      </c>
      <c r="L192" s="100">
        <v>-0.21747554005618525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51269.590000000004</v>
      </c>
      <c r="D194" s="90">
        <v>21609</v>
      </c>
      <c r="E194" s="90">
        <v>19130.6875</v>
      </c>
      <c r="F194" s="91">
        <v>-32138.902500000004</v>
      </c>
      <c r="G194" s="90">
        <v>1725</v>
      </c>
      <c r="H194" s="91">
        <v>17405.6875</v>
      </c>
      <c r="I194" s="21"/>
      <c r="J194" s="92"/>
      <c r="K194" s="93">
        <v>32767.642240184756</v>
      </c>
      <c r="L194" s="91">
        <v>-13636.954740184756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1.6704545158347452</v>
      </c>
      <c r="D195" s="105">
        <v>1.5953488372093023</v>
      </c>
      <c r="E195" s="105">
        <v>1.7097763428367145</v>
      </c>
      <c r="F195" s="106">
        <v>3.9321827001969289E-2</v>
      </c>
      <c r="G195" s="105">
        <v>1.0687732342007434</v>
      </c>
      <c r="H195" s="106">
        <v>0.6410031086359711</v>
      </c>
      <c r="I195" s="21"/>
      <c r="J195" s="92"/>
      <c r="K195" s="107">
        <v>1.6246537875048221</v>
      </c>
      <c r="L195" s="106">
        <v>8.5122555331892391E-2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83.34056662317451</v>
      </c>
      <c r="D197" s="105">
        <v>83.05346393690418</v>
      </c>
      <c r="E197" s="105">
        <v>85.673436446191332</v>
      </c>
      <c r="F197" s="106">
        <v>2.3328698230168214</v>
      </c>
      <c r="G197" s="105">
        <v>64.006895910780656</v>
      </c>
      <c r="H197" s="106">
        <v>21.666540535410675</v>
      </c>
      <c r="I197" s="21">
        <v>2.799200818450065E-2</v>
      </c>
      <c r="J197" s="92">
        <v>0.33850322261544608</v>
      </c>
      <c r="K197" s="107">
        <v>84.550910418096194</v>
      </c>
      <c r="L197" s="106">
        <v>1.1225260280951375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50.559153043929321</v>
      </c>
      <c r="D198" s="108">
        <v>27.243998087410809</v>
      </c>
      <c r="E198" s="108">
        <v>23.215152581527533</v>
      </c>
      <c r="F198" s="109">
        <v>-27.344000462401787</v>
      </c>
      <c r="G198" s="108">
        <v>2.2966837109001572</v>
      </c>
      <c r="H198" s="109">
        <v>20.918468870627375</v>
      </c>
      <c r="I198" s="20">
        <v>-0.54083185370299636</v>
      </c>
      <c r="J198" s="86">
        <v>9.1081191421123613</v>
      </c>
      <c r="K198" s="110">
        <v>41.298733706833822</v>
      </c>
      <c r="L198" s="109">
        <v>-18.083581125306289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119.01711717559884</v>
      </c>
      <c r="D199" s="113">
        <v>105.32837141927699</v>
      </c>
      <c r="E199" s="113">
        <v>131.02458145935481</v>
      </c>
      <c r="F199" s="119">
        <v>12.007464283755965</v>
      </c>
      <c r="G199" s="113">
        <v>107.67663739691493</v>
      </c>
      <c r="H199" s="119">
        <v>23.347944062439879</v>
      </c>
      <c r="I199" s="25">
        <v>0.10088854921632873</v>
      </c>
      <c r="J199" s="120">
        <v>0.21683388919710844</v>
      </c>
      <c r="K199" s="115">
        <v>129.59300399144226</v>
      </c>
      <c r="L199" s="119">
        <v>1.4315774679125468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36475802.901919991</v>
      </c>
      <c r="D200" s="84">
        <v>17354214.920958064</v>
      </c>
      <c r="E200" s="84">
        <v>17427512.63556987</v>
      </c>
      <c r="F200" s="118">
        <v>-19048290.266350117</v>
      </c>
      <c r="G200" s="84">
        <v>22005302.062758625</v>
      </c>
      <c r="H200" s="118">
        <v>-4577789.4271887541</v>
      </c>
      <c r="I200" s="20">
        <v>-0.52221716181461952</v>
      </c>
      <c r="J200" s="86">
        <v>-0.20803120148648735</v>
      </c>
      <c r="K200" s="87">
        <v>18844558.773908146</v>
      </c>
      <c r="L200" s="118">
        <v>-1417046.1383382767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26305786.527768154</v>
      </c>
      <c r="D201" s="90">
        <v>11463288.071015198</v>
      </c>
      <c r="E201" s="90">
        <v>11286851.584755503</v>
      </c>
      <c r="F201" s="91">
        <v>-15018934.943012651</v>
      </c>
      <c r="G201" s="90">
        <v>13464686.100000001</v>
      </c>
      <c r="H201" s="91">
        <v>-2177834.5152444988</v>
      </c>
      <c r="I201" s="21">
        <v>-0.5709365476359658</v>
      </c>
      <c r="J201" s="92">
        <v>-0.16174417279913411</v>
      </c>
      <c r="K201" s="93">
        <v>12317519.027458273</v>
      </c>
      <c r="L201" s="91">
        <v>-1030667.4427027702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7870279.0814732863</v>
      </c>
      <c r="D202" s="90">
        <v>3961982.0734575624</v>
      </c>
      <c r="E202" s="90">
        <v>3968140.6576165878</v>
      </c>
      <c r="F202" s="91">
        <v>-3902138.4238566984</v>
      </c>
      <c r="G202" s="90">
        <v>4545807.42</v>
      </c>
      <c r="H202" s="91">
        <v>-577666.7623834121</v>
      </c>
      <c r="I202" s="21">
        <v>-0.49580686827769171</v>
      </c>
      <c r="J202" s="92">
        <v>-0.12707682244563978</v>
      </c>
      <c r="K202" s="93">
        <v>4341933.2516594864</v>
      </c>
      <c r="L202" s="91">
        <v>-373792.59404289862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2299737.292678548</v>
      </c>
      <c r="D203" s="90">
        <v>1928944.7764853036</v>
      </c>
      <c r="E203" s="90">
        <v>2172520.39319778</v>
      </c>
      <c r="F203" s="91">
        <v>-127216.89948076801</v>
      </c>
      <c r="G203" s="90">
        <v>3994808.5427586208</v>
      </c>
      <c r="H203" s="91">
        <v>-1822288.1495608408</v>
      </c>
      <c r="I203" s="21">
        <v>-5.5318013881749062E-2</v>
      </c>
      <c r="J203" s="92">
        <v>-0.45616407646471513</v>
      </c>
      <c r="K203" s="93">
        <v>2185106.4947903878</v>
      </c>
      <c r="L203" s="91">
        <v>-12586.101592607796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543028</v>
      </c>
      <c r="D205" s="90">
        <v>443732</v>
      </c>
      <c r="E205" s="90">
        <v>443732</v>
      </c>
      <c r="F205" s="91">
        <v>-99296</v>
      </c>
      <c r="G205" s="90">
        <v>531066</v>
      </c>
      <c r="H205" s="91">
        <v>-87334</v>
      </c>
      <c r="I205" s="96"/>
      <c r="J205" s="97"/>
      <c r="K205" s="93">
        <v>443732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292004</v>
      </c>
      <c r="D206" s="90">
        <v>143771</v>
      </c>
      <c r="E206" s="90">
        <v>141259.20862561703</v>
      </c>
      <c r="F206" s="91">
        <v>-150744.79137438297</v>
      </c>
      <c r="G206" s="90">
        <v>166861</v>
      </c>
      <c r="H206" s="91">
        <v>-25601.79137438297</v>
      </c>
      <c r="I206" s="96"/>
      <c r="J206" s="97"/>
      <c r="K206" s="93">
        <v>152922.20862561703</v>
      </c>
      <c r="L206" s="91">
        <v>-11663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0.53773286092061556</v>
      </c>
      <c r="D207" s="86">
        <v>0.32400412861817496</v>
      </c>
      <c r="E207" s="86">
        <v>0.31834352407673333</v>
      </c>
      <c r="F207" s="100">
        <v>-0.21938933684388223</v>
      </c>
      <c r="G207" s="86">
        <v>0.31420011825272187</v>
      </c>
      <c r="H207" s="100">
        <v>4.1434058240114591E-3</v>
      </c>
      <c r="I207" s="20">
        <v>-0.40798945496520478</v>
      </c>
      <c r="J207" s="86">
        <v>1.3187155520669736E-2</v>
      </c>
      <c r="K207" s="101">
        <v>0.34462740714128581</v>
      </c>
      <c r="L207" s="100">
        <v>-2.6283883064552482E-2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450848.73</v>
      </c>
      <c r="D209" s="90">
        <v>220365</v>
      </c>
      <c r="E209" s="90">
        <v>218056.21262048854</v>
      </c>
      <c r="F209" s="91">
        <v>-232792.51737951144</v>
      </c>
      <c r="G209" s="90">
        <v>241331</v>
      </c>
      <c r="H209" s="91">
        <v>-23274.787379511457</v>
      </c>
      <c r="I209" s="21">
        <v>-0.51634284825314125</v>
      </c>
      <c r="J209" s="92">
        <v>-9.644342160564312E-2</v>
      </c>
      <c r="K209" s="93">
        <v>235269.40686755691</v>
      </c>
      <c r="L209" s="91">
        <v>-17213.194247068372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1.5439813495705537</v>
      </c>
      <c r="D210" s="105">
        <v>1.5327499982611237</v>
      </c>
      <c r="E210" s="105">
        <v>1.5436601602264999</v>
      </c>
      <c r="F210" s="106">
        <v>-3.2118934405378496E-4</v>
      </c>
      <c r="G210" s="105">
        <v>1.446299614649319</v>
      </c>
      <c r="H210" s="106">
        <v>9.7360545577180879E-2</v>
      </c>
      <c r="I210" s="21"/>
      <c r="J210" s="92"/>
      <c r="K210" s="107">
        <v>1.5384907724131924</v>
      </c>
      <c r="L210" s="106">
        <v>5.1693878133074467E-3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90.087075957069601</v>
      </c>
      <c r="D212" s="105">
        <v>79.732964721781144</v>
      </c>
      <c r="E212" s="105">
        <v>79.901704777841005</v>
      </c>
      <c r="F212" s="106">
        <v>-10.185371179228596</v>
      </c>
      <c r="G212" s="105">
        <v>80.694027364093472</v>
      </c>
      <c r="H212" s="106">
        <v>-0.79232258625246743</v>
      </c>
      <c r="I212" s="21">
        <v>-0.11306140277082999</v>
      </c>
      <c r="J212" s="92">
        <v>-9.8188504420220202E-3</v>
      </c>
      <c r="K212" s="107">
        <v>80.547613967660695</v>
      </c>
      <c r="L212" s="106">
        <v>-0.64590918981969025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48.442781086367837</v>
      </c>
      <c r="D213" s="108">
        <v>25.833809756824383</v>
      </c>
      <c r="E213" s="108">
        <v>25.436190278716662</v>
      </c>
      <c r="F213" s="109">
        <v>-23.006590807651175</v>
      </c>
      <c r="G213" s="108">
        <v>25.354072940086546</v>
      </c>
      <c r="H213" s="109">
        <v>8.2117338630116166E-2</v>
      </c>
      <c r="I213" s="20">
        <v>-0.47492299764196244</v>
      </c>
      <c r="J213" s="86">
        <v>3.2388223708341712E-3</v>
      </c>
      <c r="K213" s="110">
        <v>27.758915353092121</v>
      </c>
      <c r="L213" s="109">
        <v>-2.3227250743754588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124.91542205558825</v>
      </c>
      <c r="D214" s="113">
        <v>120.70733959531522</v>
      </c>
      <c r="E214" s="113">
        <v>123.37257730048923</v>
      </c>
      <c r="F214" s="119">
        <v>-1.5428447550990256</v>
      </c>
      <c r="G214" s="113">
        <v>131.87804257890474</v>
      </c>
      <c r="H214" s="119">
        <v>-8.5054652784155138</v>
      </c>
      <c r="I214" s="25">
        <v>-1.235111509620046E-2</v>
      </c>
      <c r="J214" s="120">
        <v>-6.4494931165865244E-2</v>
      </c>
      <c r="K214" s="115">
        <v>123.22970576525773</v>
      </c>
      <c r="L214" s="119">
        <v>0.14287153523149243</v>
      </c>
      <c r="M214" s="142"/>
      <c r="N214" s="143"/>
    </row>
  </sheetData>
  <sheetProtection algorithmName="SHA-512" hashValue="jTvJA8GH7JE9erRYrYvd4RXTQEBCAYYLkFbUE+Ps2JN89TLmiPde54UQ9PRbUjObHe1AGl7xHgujA4Bm8HErBA==" saltValue="MmrR6kmjwTUHhojNgJWb7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609" priority="58">
      <formula>$I155&gt;=0</formula>
    </cfRule>
    <cfRule type="expression" dxfId="3608" priority="59">
      <formula>$I155&lt;0</formula>
    </cfRule>
  </conditionalFormatting>
  <conditionalFormatting sqref="J159">
    <cfRule type="expression" dxfId="3607" priority="56">
      <formula>$J155&gt;=0</formula>
    </cfRule>
    <cfRule type="expression" dxfId="3606" priority="57">
      <formula>$J155&lt;0</formula>
    </cfRule>
  </conditionalFormatting>
  <conditionalFormatting sqref="I174">
    <cfRule type="expression" dxfId="3605" priority="54">
      <formula>$I170&gt;=0</formula>
    </cfRule>
    <cfRule type="expression" dxfId="3604" priority="55">
      <formula>$I170&lt;0</formula>
    </cfRule>
  </conditionalFormatting>
  <conditionalFormatting sqref="J174">
    <cfRule type="expression" dxfId="3603" priority="52">
      <formula>$J170&gt;=0</formula>
    </cfRule>
    <cfRule type="expression" dxfId="3602" priority="53">
      <formula>$J170&lt;0</formula>
    </cfRule>
  </conditionalFormatting>
  <conditionalFormatting sqref="I24">
    <cfRule type="expression" dxfId="3601" priority="94">
      <formula>$I20&gt;=0</formula>
    </cfRule>
    <cfRule type="expression" dxfId="3600" priority="95">
      <formula>$I20&lt;0</formula>
    </cfRule>
  </conditionalFormatting>
  <conditionalFormatting sqref="J24">
    <cfRule type="expression" dxfId="3599" priority="92">
      <formula>$J20&gt;=0</formula>
    </cfRule>
    <cfRule type="expression" dxfId="3598" priority="93">
      <formula>$J20&lt;0</formula>
    </cfRule>
  </conditionalFormatting>
  <conditionalFormatting sqref="I39">
    <cfRule type="expression" dxfId="3597" priority="90">
      <formula>$I35&gt;=0</formula>
    </cfRule>
    <cfRule type="expression" dxfId="3596" priority="91">
      <formula>$I35&lt;0</formula>
    </cfRule>
  </conditionalFormatting>
  <conditionalFormatting sqref="J39">
    <cfRule type="expression" dxfId="3595" priority="88">
      <formula>$J35&gt;=0</formula>
    </cfRule>
    <cfRule type="expression" dxfId="3594" priority="89">
      <formula>$J35&lt;0</formula>
    </cfRule>
  </conditionalFormatting>
  <conditionalFormatting sqref="I54">
    <cfRule type="expression" dxfId="3593" priority="86">
      <formula>$I50&gt;=0</formula>
    </cfRule>
    <cfRule type="expression" dxfId="3592" priority="87">
      <formula>$I50&lt;0</formula>
    </cfRule>
  </conditionalFormatting>
  <conditionalFormatting sqref="J54">
    <cfRule type="expression" dxfId="3591" priority="84">
      <formula>$J50&gt;=0</formula>
    </cfRule>
    <cfRule type="expression" dxfId="3590" priority="85">
      <formula>$J50&lt;0</formula>
    </cfRule>
  </conditionalFormatting>
  <conditionalFormatting sqref="I69">
    <cfRule type="expression" dxfId="3589" priority="82">
      <formula>$I65&gt;=0</formula>
    </cfRule>
    <cfRule type="expression" dxfId="3588" priority="83">
      <formula>$I65&lt;0</formula>
    </cfRule>
  </conditionalFormatting>
  <conditionalFormatting sqref="J69">
    <cfRule type="expression" dxfId="3587" priority="80">
      <formula>$J65&gt;=0</formula>
    </cfRule>
    <cfRule type="expression" dxfId="3586" priority="81">
      <formula>$J65&lt;0</formula>
    </cfRule>
  </conditionalFormatting>
  <conditionalFormatting sqref="I84">
    <cfRule type="expression" dxfId="3585" priority="78">
      <formula>$I80&gt;=0</formula>
    </cfRule>
    <cfRule type="expression" dxfId="3584" priority="79">
      <formula>$I80&lt;0</formula>
    </cfRule>
  </conditionalFormatting>
  <conditionalFormatting sqref="J84">
    <cfRule type="expression" dxfId="3583" priority="76">
      <formula>$J80&gt;=0</formula>
    </cfRule>
    <cfRule type="expression" dxfId="3582" priority="77">
      <formula>$J80&lt;0</formula>
    </cfRule>
  </conditionalFormatting>
  <conditionalFormatting sqref="I99">
    <cfRule type="expression" dxfId="3581" priority="74">
      <formula>$I95&gt;=0</formula>
    </cfRule>
    <cfRule type="expression" dxfId="3580" priority="75">
      <formula>$I95&lt;0</formula>
    </cfRule>
  </conditionalFormatting>
  <conditionalFormatting sqref="J99">
    <cfRule type="expression" dxfId="3579" priority="72">
      <formula>$J95&gt;=0</formula>
    </cfRule>
    <cfRule type="expression" dxfId="3578" priority="73">
      <formula>$J95&lt;0</formula>
    </cfRule>
  </conditionalFormatting>
  <conditionalFormatting sqref="I114">
    <cfRule type="expression" dxfId="3577" priority="70">
      <formula>$I110&gt;=0</formula>
    </cfRule>
    <cfRule type="expression" dxfId="3576" priority="71">
      <formula>$I110&lt;0</formula>
    </cfRule>
  </conditionalFormatting>
  <conditionalFormatting sqref="J114">
    <cfRule type="expression" dxfId="3575" priority="68">
      <formula>$J110&gt;=0</formula>
    </cfRule>
    <cfRule type="expression" dxfId="3574" priority="69">
      <formula>$J110&lt;0</formula>
    </cfRule>
  </conditionalFormatting>
  <conditionalFormatting sqref="I129">
    <cfRule type="expression" dxfId="3573" priority="66">
      <formula>$I125&gt;=0</formula>
    </cfRule>
    <cfRule type="expression" dxfId="3572" priority="67">
      <formula>$I125&lt;0</formula>
    </cfRule>
  </conditionalFormatting>
  <conditionalFormatting sqref="J129">
    <cfRule type="expression" dxfId="3571" priority="64">
      <formula>$J125&gt;=0</formula>
    </cfRule>
    <cfRule type="expression" dxfId="3570" priority="65">
      <formula>$J125&lt;0</formula>
    </cfRule>
  </conditionalFormatting>
  <conditionalFormatting sqref="I144">
    <cfRule type="expression" dxfId="3569" priority="62">
      <formula>$I140&gt;=0</formula>
    </cfRule>
    <cfRule type="expression" dxfId="3568" priority="63">
      <formula>$I140&lt;0</formula>
    </cfRule>
  </conditionalFormatting>
  <conditionalFormatting sqref="J144">
    <cfRule type="expression" dxfId="3567" priority="60">
      <formula>$J140&gt;=0</formula>
    </cfRule>
    <cfRule type="expression" dxfId="3566" priority="61">
      <formula>$J140&lt;0</formula>
    </cfRule>
  </conditionalFormatting>
  <conditionalFormatting sqref="I189">
    <cfRule type="expression" dxfId="3565" priority="50">
      <formula>$I185&gt;=0</formula>
    </cfRule>
    <cfRule type="expression" dxfId="3564" priority="51">
      <formula>$I185&lt;0</formula>
    </cfRule>
  </conditionalFormatting>
  <conditionalFormatting sqref="J189">
    <cfRule type="expression" dxfId="3563" priority="48">
      <formula>$J185&gt;=0</formula>
    </cfRule>
    <cfRule type="expression" dxfId="3562" priority="49">
      <formula>$J185&lt;0</formula>
    </cfRule>
  </conditionalFormatting>
  <conditionalFormatting sqref="I204">
    <cfRule type="expression" dxfId="3561" priority="46">
      <formula>$I200&gt;=0</formula>
    </cfRule>
    <cfRule type="expression" dxfId="3560" priority="47">
      <formula>$I200&lt;0</formula>
    </cfRule>
  </conditionalFormatting>
  <conditionalFormatting sqref="J204">
    <cfRule type="expression" dxfId="3559" priority="44">
      <formula>$J200&gt;=0</formula>
    </cfRule>
    <cfRule type="expression" dxfId="3558" priority="45">
      <formula>$J200&lt;0</formula>
    </cfRule>
  </conditionalFormatting>
  <conditionalFormatting sqref="I9">
    <cfRule type="expression" dxfId="3557" priority="42">
      <formula>$I5&gt;=0</formula>
    </cfRule>
    <cfRule type="expression" dxfId="3556" priority="43">
      <formula>$I5&lt;0</formula>
    </cfRule>
  </conditionalFormatting>
  <conditionalFormatting sqref="J9">
    <cfRule type="expression" dxfId="3555" priority="40">
      <formula>$J5&gt;=0</formula>
    </cfRule>
    <cfRule type="expression" dxfId="3554" priority="41">
      <formula>$J5&lt;0</formula>
    </cfRule>
  </conditionalFormatting>
  <conditionalFormatting sqref="L207">
    <cfRule type="cellIs" dxfId="3553" priority="39" operator="lessThan">
      <formula>0</formula>
    </cfRule>
  </conditionalFormatting>
  <conditionalFormatting sqref="H207">
    <cfRule type="cellIs" dxfId="3552" priority="38" operator="lessThan">
      <formula>0</formula>
    </cfRule>
  </conditionalFormatting>
  <conditionalFormatting sqref="F207">
    <cfRule type="cellIs" dxfId="3551" priority="37" operator="lessThan">
      <formula>0</formula>
    </cfRule>
  </conditionalFormatting>
  <conditionalFormatting sqref="F192">
    <cfRule type="cellIs" dxfId="3550" priority="36" operator="lessThan">
      <formula>0</formula>
    </cfRule>
  </conditionalFormatting>
  <conditionalFormatting sqref="H192">
    <cfRule type="cellIs" dxfId="3549" priority="35" operator="lessThan">
      <formula>0</formula>
    </cfRule>
  </conditionalFormatting>
  <conditionalFormatting sqref="L192">
    <cfRule type="cellIs" dxfId="3548" priority="34" operator="lessThan">
      <formula>0</formula>
    </cfRule>
  </conditionalFormatting>
  <conditionalFormatting sqref="L177">
    <cfRule type="cellIs" dxfId="3547" priority="33" operator="lessThan">
      <formula>0</formula>
    </cfRule>
  </conditionalFormatting>
  <conditionalFormatting sqref="H177">
    <cfRule type="cellIs" dxfId="3546" priority="32" operator="lessThan">
      <formula>0</formula>
    </cfRule>
  </conditionalFormatting>
  <conditionalFormatting sqref="F177">
    <cfRule type="cellIs" dxfId="3545" priority="31" operator="lessThan">
      <formula>0</formula>
    </cfRule>
  </conditionalFormatting>
  <conditionalFormatting sqref="F162">
    <cfRule type="cellIs" dxfId="3544" priority="30" operator="lessThan">
      <formula>0</formula>
    </cfRule>
  </conditionalFormatting>
  <conditionalFormatting sqref="H162">
    <cfRule type="cellIs" dxfId="3543" priority="29" operator="lessThan">
      <formula>0</formula>
    </cfRule>
  </conditionalFormatting>
  <conditionalFormatting sqref="L162">
    <cfRule type="cellIs" dxfId="3542" priority="28" operator="lessThan">
      <formula>0</formula>
    </cfRule>
  </conditionalFormatting>
  <conditionalFormatting sqref="L147">
    <cfRule type="cellIs" dxfId="3541" priority="27" operator="lessThan">
      <formula>0</formula>
    </cfRule>
  </conditionalFormatting>
  <conditionalFormatting sqref="H147">
    <cfRule type="cellIs" dxfId="3540" priority="26" operator="lessThan">
      <formula>0</formula>
    </cfRule>
  </conditionalFormatting>
  <conditionalFormatting sqref="F147">
    <cfRule type="cellIs" dxfId="3539" priority="25" operator="lessThan">
      <formula>0</formula>
    </cfRule>
  </conditionalFormatting>
  <conditionalFormatting sqref="F132">
    <cfRule type="cellIs" dxfId="3538" priority="24" operator="lessThan">
      <formula>0</formula>
    </cfRule>
  </conditionalFormatting>
  <conditionalFormatting sqref="H132">
    <cfRule type="cellIs" dxfId="3537" priority="23" operator="lessThan">
      <formula>0</formula>
    </cfRule>
  </conditionalFormatting>
  <conditionalFormatting sqref="L132">
    <cfRule type="cellIs" dxfId="3536" priority="22" operator="lessThan">
      <formula>0</formula>
    </cfRule>
  </conditionalFormatting>
  <conditionalFormatting sqref="L117">
    <cfRule type="cellIs" dxfId="3535" priority="21" operator="lessThan">
      <formula>0</formula>
    </cfRule>
  </conditionalFormatting>
  <conditionalFormatting sqref="H117">
    <cfRule type="cellIs" dxfId="3534" priority="20" operator="lessThan">
      <formula>0</formula>
    </cfRule>
  </conditionalFormatting>
  <conditionalFormatting sqref="F117">
    <cfRule type="cellIs" dxfId="3533" priority="19" operator="lessThan">
      <formula>0</formula>
    </cfRule>
  </conditionalFormatting>
  <conditionalFormatting sqref="F102">
    <cfRule type="cellIs" dxfId="3532" priority="18" operator="lessThan">
      <formula>0</formula>
    </cfRule>
  </conditionalFormatting>
  <conditionalFormatting sqref="H102">
    <cfRule type="cellIs" dxfId="3531" priority="17" operator="lessThan">
      <formula>0</formula>
    </cfRule>
  </conditionalFormatting>
  <conditionalFormatting sqref="L102">
    <cfRule type="cellIs" dxfId="3530" priority="16" operator="lessThan">
      <formula>0</formula>
    </cfRule>
  </conditionalFormatting>
  <conditionalFormatting sqref="L87">
    <cfRule type="cellIs" dxfId="3529" priority="15" operator="lessThan">
      <formula>0</formula>
    </cfRule>
  </conditionalFormatting>
  <conditionalFormatting sqref="H87">
    <cfRule type="cellIs" dxfId="3528" priority="14" operator="lessThan">
      <formula>0</formula>
    </cfRule>
  </conditionalFormatting>
  <conditionalFormatting sqref="F87">
    <cfRule type="cellIs" dxfId="3527" priority="13" operator="lessThan">
      <formula>0</formula>
    </cfRule>
  </conditionalFormatting>
  <conditionalFormatting sqref="F72">
    <cfRule type="cellIs" dxfId="3526" priority="12" operator="lessThan">
      <formula>0</formula>
    </cfRule>
  </conditionalFormatting>
  <conditionalFormatting sqref="H72">
    <cfRule type="cellIs" dxfId="3525" priority="11" operator="lessThan">
      <formula>0</formula>
    </cfRule>
  </conditionalFormatting>
  <conditionalFormatting sqref="L72">
    <cfRule type="cellIs" dxfId="3524" priority="10" operator="lessThan">
      <formula>0</formula>
    </cfRule>
  </conditionalFormatting>
  <conditionalFormatting sqref="L57">
    <cfRule type="cellIs" dxfId="3523" priority="9" operator="lessThan">
      <formula>0</formula>
    </cfRule>
  </conditionalFormatting>
  <conditionalFormatting sqref="H57">
    <cfRule type="cellIs" dxfId="3522" priority="8" operator="lessThan">
      <formula>0</formula>
    </cfRule>
  </conditionalFormatting>
  <conditionalFormatting sqref="F57">
    <cfRule type="cellIs" dxfId="3521" priority="7" operator="lessThan">
      <formula>0</formula>
    </cfRule>
  </conditionalFormatting>
  <conditionalFormatting sqref="F42">
    <cfRule type="cellIs" dxfId="3520" priority="6" operator="lessThan">
      <formula>0</formula>
    </cfRule>
  </conditionalFormatting>
  <conditionalFormatting sqref="H42">
    <cfRule type="cellIs" dxfId="3519" priority="5" operator="lessThan">
      <formula>0</formula>
    </cfRule>
  </conditionalFormatting>
  <conditionalFormatting sqref="L42">
    <cfRule type="cellIs" dxfId="3518" priority="4" operator="lessThan">
      <formula>0</formula>
    </cfRule>
  </conditionalFormatting>
  <conditionalFormatting sqref="L27">
    <cfRule type="cellIs" dxfId="3517" priority="3" operator="lessThan">
      <formula>0</formula>
    </cfRule>
  </conditionalFormatting>
  <conditionalFormatting sqref="H27">
    <cfRule type="cellIs" dxfId="3516" priority="2" operator="lessThan">
      <formula>0</formula>
    </cfRule>
  </conditionalFormatting>
  <conditionalFormatting sqref="F27">
    <cfRule type="cellIs" dxfId="3515" priority="1" operator="lessThan">
      <formula>0</formula>
    </cfRule>
  </conditionalFormatting>
  <dataValidations count="2">
    <dataValidation type="list" allowBlank="1" showInputMessage="1" showErrorMessage="1" sqref="B3:B4" xr:uid="{3015E7AE-80B1-45BF-8214-331CDD2618F8}">
      <formula1>region_list</formula1>
    </dataValidation>
    <dataValidation type="list" allowBlank="1" showInputMessage="1" showErrorMessage="1" sqref="B5" xr:uid="{0C8F839A-6083-4F3E-A873-397005355AEA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9C00A-41AC-44F6-9DDE-8B81E84DB32A}">
  <sheetPr codeName="Tabelle32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138</v>
      </c>
      <c r="N1" s="73" t="s">
        <v>28</v>
      </c>
    </row>
    <row r="2" spans="1:14" ht="15.75" thickBot="1" x14ac:dyDescent="0.3">
      <c r="M2" s="72">
        <v>255</v>
      </c>
      <c r="N2" s="73" t="s">
        <v>29</v>
      </c>
    </row>
    <row r="3" spans="1:14" s="70" customFormat="1" ht="13.5" customHeight="1" thickBot="1" x14ac:dyDescent="0.25">
      <c r="A3" s="144"/>
      <c r="B3" s="146" t="s">
        <v>124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83.47049695097806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5524314</v>
      </c>
      <c r="D5" s="84">
        <v>4076248</v>
      </c>
      <c r="E5" s="84">
        <v>4275439</v>
      </c>
      <c r="F5" s="85">
        <v>-1248875</v>
      </c>
      <c r="G5" s="84">
        <v>3041639</v>
      </c>
      <c r="H5" s="85">
        <v>1233800</v>
      </c>
      <c r="I5" s="20">
        <v>-0.22606879333796015</v>
      </c>
      <c r="J5" s="86">
        <v>0.40563656633808276</v>
      </c>
      <c r="K5" s="87">
        <v>4512025</v>
      </c>
      <c r="L5" s="85">
        <v>-236586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5008367</v>
      </c>
      <c r="D6" s="90">
        <v>2701371</v>
      </c>
      <c r="E6" s="90">
        <v>2696090</v>
      </c>
      <c r="F6" s="91">
        <v>-2312277</v>
      </c>
      <c r="G6" s="90">
        <v>2260483</v>
      </c>
      <c r="H6" s="91">
        <v>435607</v>
      </c>
      <c r="I6" s="21">
        <v>-0.4616828199690638</v>
      </c>
      <c r="J6" s="92">
        <v>0.19270527581937125</v>
      </c>
      <c r="K6" s="93">
        <v>2948083</v>
      </c>
      <c r="L6" s="91">
        <v>-251993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312740</v>
      </c>
      <c r="D7" s="90">
        <v>314238</v>
      </c>
      <c r="E7" s="90">
        <v>333990</v>
      </c>
      <c r="F7" s="91">
        <v>21250</v>
      </c>
      <c r="G7" s="90">
        <v>289178</v>
      </c>
      <c r="H7" s="91">
        <v>44812</v>
      </c>
      <c r="I7" s="21">
        <v>6.7947816077252643E-2</v>
      </c>
      <c r="J7" s="92">
        <v>0.15496337895690537</v>
      </c>
      <c r="K7" s="93">
        <v>336750</v>
      </c>
      <c r="L7" s="91">
        <v>-2760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203207</v>
      </c>
      <c r="D8" s="90">
        <v>1060639</v>
      </c>
      <c r="E8" s="90">
        <v>1245359</v>
      </c>
      <c r="F8" s="91">
        <v>1042152</v>
      </c>
      <c r="G8" s="90">
        <v>491978</v>
      </c>
      <c r="H8" s="91">
        <v>753381</v>
      </c>
      <c r="I8" s="21">
        <v>5.1285241158030974</v>
      </c>
      <c r="J8" s="92">
        <v>1.5313306692575686</v>
      </c>
      <c r="K8" s="93">
        <v>1227192</v>
      </c>
      <c r="L8" s="91">
        <v>18167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50370</v>
      </c>
      <c r="D10" s="90">
        <v>50370</v>
      </c>
      <c r="E10" s="90">
        <v>50370</v>
      </c>
      <c r="F10" s="91">
        <v>0</v>
      </c>
      <c r="G10" s="90">
        <v>50508</v>
      </c>
      <c r="H10" s="91">
        <v>-138</v>
      </c>
      <c r="I10" s="96"/>
      <c r="J10" s="97"/>
      <c r="K10" s="93">
        <v>50370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36987</v>
      </c>
      <c r="D11" s="90">
        <v>23294</v>
      </c>
      <c r="E11" s="90">
        <v>23270</v>
      </c>
      <c r="F11" s="91">
        <v>-13717</v>
      </c>
      <c r="G11" s="90">
        <v>20362</v>
      </c>
      <c r="H11" s="91">
        <v>2908</v>
      </c>
      <c r="I11" s="96"/>
      <c r="J11" s="97"/>
      <c r="K11" s="93">
        <v>25197</v>
      </c>
      <c r="L11" s="91">
        <v>-1927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0.7343061346039309</v>
      </c>
      <c r="D12" s="86">
        <v>0.46245781218979554</v>
      </c>
      <c r="E12" s="86">
        <v>0.46198133809807423</v>
      </c>
      <c r="F12" s="100">
        <v>-0.27232479650585667</v>
      </c>
      <c r="G12" s="86">
        <v>0.40314405638710699</v>
      </c>
      <c r="H12" s="100">
        <v>5.8837281710967249E-2</v>
      </c>
      <c r="I12" s="20">
        <v>-0.37086003190310113</v>
      </c>
      <c r="J12" s="86">
        <v>0.14594604776827103</v>
      </c>
      <c r="K12" s="101">
        <v>0.50023823704586068</v>
      </c>
      <c r="L12" s="100">
        <v>-3.8256898947786444E-2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51387</v>
      </c>
      <c r="D14" s="90">
        <v>38690</v>
      </c>
      <c r="E14" s="90">
        <v>38413</v>
      </c>
      <c r="F14" s="91">
        <v>-12974</v>
      </c>
      <c r="G14" s="90">
        <v>31140</v>
      </c>
      <c r="H14" s="91">
        <v>7273</v>
      </c>
      <c r="I14" s="21">
        <v>-0.25247630723723902</v>
      </c>
      <c r="J14" s="92">
        <v>0.23355812459858694</v>
      </c>
      <c r="K14" s="93">
        <v>41393</v>
      </c>
      <c r="L14" s="91">
        <v>-2980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1.3893259793981669</v>
      </c>
      <c r="D15" s="105">
        <v>1.6609427320340002</v>
      </c>
      <c r="E15" s="105">
        <v>1.6507520412548347</v>
      </c>
      <c r="F15" s="106">
        <v>0.26142606185666772</v>
      </c>
      <c r="G15" s="105">
        <v>1.5293193203025244</v>
      </c>
      <c r="H15" s="106">
        <v>0.12143272095231028</v>
      </c>
      <c r="I15" s="21"/>
      <c r="J15" s="92"/>
      <c r="K15" s="107">
        <v>1.6427749335238322</v>
      </c>
      <c r="L15" s="106">
        <v>7.9771077310024641E-3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135.40884635142078</v>
      </c>
      <c r="D17" s="105">
        <v>115.96853266935692</v>
      </c>
      <c r="E17" s="105">
        <v>115.86119467125054</v>
      </c>
      <c r="F17" s="106">
        <v>-19.547651680170233</v>
      </c>
      <c r="G17" s="105">
        <v>111.01478243787447</v>
      </c>
      <c r="H17" s="106">
        <v>4.8464122333760713</v>
      </c>
      <c r="I17" s="20">
        <v>-0.14436022613647448</v>
      </c>
      <c r="J17" s="86">
        <v>4.3655557637904518E-2</v>
      </c>
      <c r="K17" s="107">
        <v>117.00134936698814</v>
      </c>
      <c r="L17" s="106">
        <v>-1.1401546957375928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99.431546555489376</v>
      </c>
      <c r="D18" s="108">
        <v>53.630553901131627</v>
      </c>
      <c r="E18" s="108">
        <v>53.52570974786579</v>
      </c>
      <c r="F18" s="109">
        <v>-45.905836807623587</v>
      </c>
      <c r="G18" s="108">
        <v>44.754949710936884</v>
      </c>
      <c r="H18" s="109">
        <v>8.7707600369289054</v>
      </c>
      <c r="I18" s="20">
        <v>-0.4616828199690638</v>
      </c>
      <c r="J18" s="86">
        <v>0.19597296150654753</v>
      </c>
      <c r="K18" s="110">
        <v>58.528548739328969</v>
      </c>
      <c r="L18" s="109">
        <v>-5.0028389914631788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149.35826101062534</v>
      </c>
      <c r="D19" s="113">
        <v>174.9913282390315</v>
      </c>
      <c r="E19" s="113">
        <v>183.73180060163301</v>
      </c>
      <c r="F19" s="106">
        <v>34.37353959100767</v>
      </c>
      <c r="G19" s="113">
        <v>149.37820449857577</v>
      </c>
      <c r="H19" s="106">
        <v>34.353596103057242</v>
      </c>
      <c r="I19" s="38">
        <v>0.23014153591787156</v>
      </c>
      <c r="J19" s="114">
        <v>0.22997729968955927</v>
      </c>
      <c r="K19" s="115">
        <v>179.06992895979681</v>
      </c>
      <c r="L19" s="106">
        <v>4.6618716418361998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146338.62639648499</v>
      </c>
      <c r="D20" s="84">
        <v>-136.73999999999998</v>
      </c>
      <c r="E20" s="84">
        <v>-136.73999999999998</v>
      </c>
      <c r="F20" s="118">
        <v>-146475.36639648495</v>
      </c>
      <c r="G20" s="84">
        <v>434381.86</v>
      </c>
      <c r="H20" s="118">
        <v>-434518.6</v>
      </c>
      <c r="I20" s="20">
        <v>-1.0009344081147074</v>
      </c>
      <c r="J20" s="86">
        <v>-1.0003147921508508</v>
      </c>
      <c r="K20" s="87">
        <v>-136.73999999999998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129911.2728100848</v>
      </c>
      <c r="D21" s="90">
        <v>-227.48</v>
      </c>
      <c r="E21" s="90">
        <v>-227.48</v>
      </c>
      <c r="F21" s="91">
        <v>-130138.7528100848</v>
      </c>
      <c r="G21" s="90">
        <v>378307.11</v>
      </c>
      <c r="H21" s="91">
        <v>-378534.58999999997</v>
      </c>
      <c r="I21" s="21">
        <v>-1.0017510412690094</v>
      </c>
      <c r="J21" s="92">
        <v>-1.0006013104009597</v>
      </c>
      <c r="K21" s="93">
        <v>-227.48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10083.3969718184</v>
      </c>
      <c r="D22" s="90">
        <v>0</v>
      </c>
      <c r="E22" s="90">
        <v>0</v>
      </c>
      <c r="F22" s="91">
        <v>-10083.3969718184</v>
      </c>
      <c r="G22" s="90">
        <v>37692.81</v>
      </c>
      <c r="H22" s="91">
        <v>-37692.81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6343.9566145817689</v>
      </c>
      <c r="D23" s="90">
        <v>90.740000000000009</v>
      </c>
      <c r="E23" s="90">
        <v>90.740000000000009</v>
      </c>
      <c r="F23" s="91">
        <v>-6253.2166145817691</v>
      </c>
      <c r="G23" s="90">
        <v>18381.94000000001</v>
      </c>
      <c r="H23" s="91">
        <v>-18291.200000000008</v>
      </c>
      <c r="I23" s="21">
        <v>-0.98569662349338405</v>
      </c>
      <c r="J23" s="92">
        <v>-0.99506363310945423</v>
      </c>
      <c r="K23" s="93">
        <v>90.740000000000009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4278</v>
      </c>
      <c r="D25" s="90">
        <v>4278</v>
      </c>
      <c r="E25" s="90">
        <v>4278</v>
      </c>
      <c r="F25" s="91">
        <v>0</v>
      </c>
      <c r="G25" s="90">
        <v>4278</v>
      </c>
      <c r="H25" s="91">
        <v>0</v>
      </c>
      <c r="I25" s="96"/>
      <c r="J25" s="97"/>
      <c r="K25" s="93">
        <v>4278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1173</v>
      </c>
      <c r="D26" s="90">
        <v>0</v>
      </c>
      <c r="E26" s="90">
        <v>0</v>
      </c>
      <c r="F26" s="91">
        <v>-1173</v>
      </c>
      <c r="G26" s="90">
        <v>3308</v>
      </c>
      <c r="H26" s="91">
        <v>-3308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0.27419354838709675</v>
      </c>
      <c r="D27" s="86">
        <v>0</v>
      </c>
      <c r="E27" s="86">
        <v>0</v>
      </c>
      <c r="F27" s="100">
        <v>-0.27419354838709675</v>
      </c>
      <c r="G27" s="86">
        <v>0.77325853202431039</v>
      </c>
      <c r="H27" s="100">
        <v>-0.77325853202431039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1579.46</v>
      </c>
      <c r="D29" s="90">
        <v>0</v>
      </c>
      <c r="E29" s="90">
        <v>0</v>
      </c>
      <c r="F29" s="91">
        <v>-1579.46</v>
      </c>
      <c r="G29" s="90">
        <v>4628</v>
      </c>
      <c r="H29" s="91">
        <v>-4628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1.3465132139812448</v>
      </c>
      <c r="D30" s="105">
        <v>0</v>
      </c>
      <c r="E30" s="105">
        <v>0</v>
      </c>
      <c r="F30" s="106">
        <v>-1.3465132139812448</v>
      </c>
      <c r="G30" s="105">
        <v>1.3990326481257558</v>
      </c>
      <c r="H30" s="106">
        <v>-1.3990326481257558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110.75129821831611</v>
      </c>
      <c r="D32" s="105">
        <v>0</v>
      </c>
      <c r="E32" s="105">
        <v>0</v>
      </c>
      <c r="F32" s="106">
        <v>-110.75129821831611</v>
      </c>
      <c r="G32" s="105">
        <v>114.36127871825876</v>
      </c>
      <c r="H32" s="106">
        <v>-114.36127871825876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30.367291446957644</v>
      </c>
      <c r="D33" s="108">
        <v>-5.3174380551659649E-2</v>
      </c>
      <c r="E33" s="108">
        <v>-5.3174380551659649E-2</v>
      </c>
      <c r="F33" s="109">
        <v>-30.420465827509304</v>
      </c>
      <c r="G33" s="108">
        <v>88.430834502103778</v>
      </c>
      <c r="H33" s="109">
        <v>-88.484008882655431</v>
      </c>
      <c r="I33" s="20">
        <v>-1.0017510412690094</v>
      </c>
      <c r="J33" s="86">
        <v>-1.0006013104009597</v>
      </c>
      <c r="K33" s="110">
        <v>-5.3174380551659649E-2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124.7558622305925</v>
      </c>
      <c r="D34" s="113">
        <v>0</v>
      </c>
      <c r="E34" s="113">
        <v>0</v>
      </c>
      <c r="F34" s="119">
        <v>-124.7558622305925</v>
      </c>
      <c r="G34" s="113">
        <v>131.31253325272067</v>
      </c>
      <c r="H34" s="119">
        <v>-131.31253325272067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240946.30223881116</v>
      </c>
      <c r="D35" s="84">
        <v>-260.21999999999997</v>
      </c>
      <c r="E35" s="84">
        <v>-260.21999999999997</v>
      </c>
      <c r="F35" s="118">
        <v>-241206.52223881116</v>
      </c>
      <c r="G35" s="84">
        <v>407281.73</v>
      </c>
      <c r="H35" s="118">
        <v>-407541.94999999995</v>
      </c>
      <c r="I35" s="20">
        <v>-1.0010799916727591</v>
      </c>
      <c r="J35" s="86">
        <v>-1.0006389189124687</v>
      </c>
      <c r="K35" s="87">
        <v>-260.21999999999997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216242.88097175644</v>
      </c>
      <c r="D36" s="90">
        <v>-248.07</v>
      </c>
      <c r="E36" s="90">
        <v>-248.07</v>
      </c>
      <c r="F36" s="91">
        <v>-216490.95097175645</v>
      </c>
      <c r="G36" s="90">
        <v>340602.7</v>
      </c>
      <c r="H36" s="91">
        <v>-340850.77</v>
      </c>
      <c r="I36" s="21">
        <v>-1.0011471822743261</v>
      </c>
      <c r="J36" s="92">
        <v>-1.0007283265810869</v>
      </c>
      <c r="K36" s="93">
        <v>-248.07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14447.320791811</v>
      </c>
      <c r="D37" s="90">
        <v>-12.15</v>
      </c>
      <c r="E37" s="90">
        <v>-12.15</v>
      </c>
      <c r="F37" s="91">
        <v>-14459.470791811</v>
      </c>
      <c r="G37" s="90">
        <v>47588.68</v>
      </c>
      <c r="H37" s="91">
        <v>-47600.83</v>
      </c>
      <c r="I37" s="21">
        <v>-1.0008409863790722</v>
      </c>
      <c r="J37" s="92">
        <v>-1.0002553128180904</v>
      </c>
      <c r="K37" s="93">
        <v>-12.15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10256.100475243709</v>
      </c>
      <c r="D38" s="90">
        <v>0</v>
      </c>
      <c r="E38" s="90">
        <v>0</v>
      </c>
      <c r="F38" s="91">
        <v>-10256.100475243709</v>
      </c>
      <c r="G38" s="90">
        <v>19090.349999999991</v>
      </c>
      <c r="H38" s="91">
        <v>-19090.349999999991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3864</v>
      </c>
      <c r="D40" s="90">
        <v>3864</v>
      </c>
      <c r="E40" s="90">
        <v>3864</v>
      </c>
      <c r="F40" s="91">
        <v>0</v>
      </c>
      <c r="G40" s="90">
        <v>4002</v>
      </c>
      <c r="H40" s="91">
        <v>-138</v>
      </c>
      <c r="I40" s="96"/>
      <c r="J40" s="97"/>
      <c r="K40" s="93">
        <v>3864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1824</v>
      </c>
      <c r="D41" s="90">
        <v>0</v>
      </c>
      <c r="E41" s="90">
        <v>0</v>
      </c>
      <c r="F41" s="91">
        <v>-1824</v>
      </c>
      <c r="G41" s="90">
        <v>2966</v>
      </c>
      <c r="H41" s="91">
        <v>-2966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0.47204968944099379</v>
      </c>
      <c r="D42" s="86">
        <v>0</v>
      </c>
      <c r="E42" s="86">
        <v>0</v>
      </c>
      <c r="F42" s="100">
        <v>-0.47204968944099379</v>
      </c>
      <c r="G42" s="86">
        <v>0.74112943528235886</v>
      </c>
      <c r="H42" s="100">
        <v>-0.74112943528235886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2463.4</v>
      </c>
      <c r="D44" s="90">
        <v>0</v>
      </c>
      <c r="E44" s="90">
        <v>0</v>
      </c>
      <c r="F44" s="91">
        <v>-2463.4</v>
      </c>
      <c r="G44" s="90">
        <v>4097</v>
      </c>
      <c r="H44" s="91">
        <v>-4097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1.3505482456140352</v>
      </c>
      <c r="D45" s="105">
        <v>0</v>
      </c>
      <c r="E45" s="105">
        <v>0</v>
      </c>
      <c r="F45" s="106">
        <v>-1.3505482456140352</v>
      </c>
      <c r="G45" s="105">
        <v>1.3813216453135535</v>
      </c>
      <c r="H45" s="106">
        <v>-1.3813216453135535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118.55421105907699</v>
      </c>
      <c r="D47" s="105">
        <v>0</v>
      </c>
      <c r="E47" s="105">
        <v>0</v>
      </c>
      <c r="F47" s="106">
        <v>-118.55421105907699</v>
      </c>
      <c r="G47" s="105">
        <v>114.83570465273095</v>
      </c>
      <c r="H47" s="106">
        <v>-114.83570465273095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55.96347851235933</v>
      </c>
      <c r="D48" s="108">
        <v>-6.4200310559006213E-2</v>
      </c>
      <c r="E48" s="108">
        <v>-6.4200310559006213E-2</v>
      </c>
      <c r="F48" s="109">
        <v>-56.02767882291834</v>
      </c>
      <c r="G48" s="108">
        <v>85.108120939530238</v>
      </c>
      <c r="H48" s="109">
        <v>-85.17232125008924</v>
      </c>
      <c r="I48" s="20">
        <v>-1.0011471822743261</v>
      </c>
      <c r="J48" s="86">
        <v>-1.0007543382446973</v>
      </c>
      <c r="K48" s="110">
        <v>-6.4200310559006213E-2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132.09775342040086</v>
      </c>
      <c r="D49" s="113">
        <v>0</v>
      </c>
      <c r="E49" s="113">
        <v>0</v>
      </c>
      <c r="F49" s="119">
        <v>-132.09775342040086</v>
      </c>
      <c r="G49" s="113">
        <v>137.31683412002695</v>
      </c>
      <c r="H49" s="119">
        <v>-137.31683412002695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386188.72763865447</v>
      </c>
      <c r="D50" s="84">
        <v>2.3181539494544288E-14</v>
      </c>
      <c r="E50" s="84">
        <v>2.3181539494544288E-14</v>
      </c>
      <c r="F50" s="118">
        <v>-386188.72763865447</v>
      </c>
      <c r="G50" s="84">
        <v>199017.77</v>
      </c>
      <c r="H50" s="118">
        <v>-199017.77</v>
      </c>
      <c r="I50" s="20">
        <v>-1</v>
      </c>
      <c r="J50" s="86">
        <v>-1</v>
      </c>
      <c r="K50" s="87">
        <v>2.3181539494544288E-14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344194.48730340716</v>
      </c>
      <c r="D51" s="90">
        <v>1.0231815394945443E-12</v>
      </c>
      <c r="E51" s="90">
        <v>1.0231815394945443E-12</v>
      </c>
      <c r="F51" s="91">
        <v>-344194.48730340716</v>
      </c>
      <c r="G51" s="90">
        <v>161539.4</v>
      </c>
      <c r="H51" s="91">
        <v>-161539.4</v>
      </c>
      <c r="I51" s="21">
        <v>-1</v>
      </c>
      <c r="J51" s="92">
        <v>-1</v>
      </c>
      <c r="K51" s="93">
        <v>1.0231815394945443E-12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24579.454932446002</v>
      </c>
      <c r="D52" s="90">
        <v>0</v>
      </c>
      <c r="E52" s="90">
        <v>0</v>
      </c>
      <c r="F52" s="91">
        <v>-24579.454932446002</v>
      </c>
      <c r="G52" s="90">
        <v>17156.87</v>
      </c>
      <c r="H52" s="91">
        <v>-17156.87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17414.785402801292</v>
      </c>
      <c r="D53" s="90">
        <v>-9.9999999999999998E-13</v>
      </c>
      <c r="E53" s="90">
        <v>-9.9999999999999998E-13</v>
      </c>
      <c r="F53" s="91">
        <v>-17414.785402801292</v>
      </c>
      <c r="G53" s="90">
        <v>20321.5</v>
      </c>
      <c r="H53" s="91">
        <v>-20321.5</v>
      </c>
      <c r="I53" s="21">
        <v>-1</v>
      </c>
      <c r="J53" s="92">
        <v>-1</v>
      </c>
      <c r="K53" s="93">
        <v>-9.9999999999999998E-13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4278</v>
      </c>
      <c r="D55" s="90">
        <v>4278</v>
      </c>
      <c r="E55" s="90">
        <v>4278</v>
      </c>
      <c r="F55" s="91">
        <v>0</v>
      </c>
      <c r="G55" s="90">
        <v>4278</v>
      </c>
      <c r="H55" s="91">
        <v>0</v>
      </c>
      <c r="I55" s="96"/>
      <c r="J55" s="97"/>
      <c r="K55" s="93">
        <v>4278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2837</v>
      </c>
      <c r="D56" s="90">
        <v>0</v>
      </c>
      <c r="E56" s="90">
        <v>0</v>
      </c>
      <c r="F56" s="91">
        <v>-2837</v>
      </c>
      <c r="G56" s="90">
        <v>1353</v>
      </c>
      <c r="H56" s="91">
        <v>-1353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0.66316035530621786</v>
      </c>
      <c r="D57" s="86">
        <v>0</v>
      </c>
      <c r="E57" s="86">
        <v>0</v>
      </c>
      <c r="F57" s="100">
        <v>-0.66316035530621786</v>
      </c>
      <c r="G57" s="86">
        <v>0.31626928471248245</v>
      </c>
      <c r="H57" s="100">
        <v>-0.31626928471248245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3867.3900000000003</v>
      </c>
      <c r="D59" s="90">
        <v>0</v>
      </c>
      <c r="E59" s="90">
        <v>0</v>
      </c>
      <c r="F59" s="91">
        <v>-3867.3900000000003</v>
      </c>
      <c r="G59" s="90">
        <v>1848</v>
      </c>
      <c r="H59" s="91">
        <v>-1848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1.3631970391258372</v>
      </c>
      <c r="D60" s="105">
        <v>0</v>
      </c>
      <c r="E60" s="105">
        <v>0</v>
      </c>
      <c r="F60" s="106">
        <v>-1.3631970391258372</v>
      </c>
      <c r="G60" s="105">
        <v>1.3658536585365855</v>
      </c>
      <c r="H60" s="106">
        <v>-1.3658536585365855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121.32340052992851</v>
      </c>
      <c r="D62" s="105">
        <v>0</v>
      </c>
      <c r="E62" s="105">
        <v>0</v>
      </c>
      <c r="F62" s="106">
        <v>-121.32340052992851</v>
      </c>
      <c r="G62" s="105">
        <v>119.39349593495935</v>
      </c>
      <c r="H62" s="106">
        <v>-119.39349593495935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80.456869402385962</v>
      </c>
      <c r="D63" s="108">
        <v>2.391728703820814E-16</v>
      </c>
      <c r="E63" s="108">
        <v>2.391728703820814E-16</v>
      </c>
      <c r="F63" s="109">
        <v>-80.456869402385962</v>
      </c>
      <c r="G63" s="108">
        <v>37.760495558672275</v>
      </c>
      <c r="H63" s="109">
        <v>-37.760495558672275</v>
      </c>
      <c r="I63" s="20">
        <v>-1</v>
      </c>
      <c r="J63" s="86">
        <v>-1</v>
      </c>
      <c r="K63" s="110">
        <v>2.391728703820814E-16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136.12574114862687</v>
      </c>
      <c r="D64" s="113">
        <v>0</v>
      </c>
      <c r="E64" s="113">
        <v>0</v>
      </c>
      <c r="F64" s="119">
        <v>-136.12574114862687</v>
      </c>
      <c r="G64" s="113">
        <v>147.09369549150037</v>
      </c>
      <c r="H64" s="119">
        <v>-147.09369549150037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350832.62899395084</v>
      </c>
      <c r="D65" s="84">
        <v>0</v>
      </c>
      <c r="E65" s="84">
        <v>0</v>
      </c>
      <c r="F65" s="118">
        <v>-350832.62899395084</v>
      </c>
      <c r="G65" s="84">
        <v>-296.17999999999995</v>
      </c>
      <c r="H65" s="118">
        <v>296.17999999999995</v>
      </c>
      <c r="I65" s="20">
        <v>-1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312860.50432345923</v>
      </c>
      <c r="D66" s="90">
        <v>0</v>
      </c>
      <c r="E66" s="90">
        <v>0</v>
      </c>
      <c r="F66" s="91">
        <v>-312860.50432345923</v>
      </c>
      <c r="G66" s="90">
        <v>-312.52</v>
      </c>
      <c r="H66" s="91">
        <v>312.52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24560.889618614998</v>
      </c>
      <c r="D67" s="90">
        <v>0</v>
      </c>
      <c r="E67" s="90">
        <v>0</v>
      </c>
      <c r="F67" s="91">
        <v>-24560.889618614998</v>
      </c>
      <c r="G67" s="90">
        <v>185.68</v>
      </c>
      <c r="H67" s="91">
        <v>-185.68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13411.23505187666</v>
      </c>
      <c r="D68" s="90">
        <v>0</v>
      </c>
      <c r="E68" s="90">
        <v>0</v>
      </c>
      <c r="F68" s="91">
        <v>-13411.23505187666</v>
      </c>
      <c r="G68" s="90">
        <v>-169.34</v>
      </c>
      <c r="H68" s="91">
        <v>169.34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4140</v>
      </c>
      <c r="D70" s="90">
        <v>4140</v>
      </c>
      <c r="E70" s="90">
        <v>4140</v>
      </c>
      <c r="F70" s="91">
        <v>0</v>
      </c>
      <c r="G70" s="90">
        <v>4140</v>
      </c>
      <c r="H70" s="91">
        <v>0</v>
      </c>
      <c r="I70" s="96"/>
      <c r="J70" s="97"/>
      <c r="K70" s="93">
        <v>4140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2656</v>
      </c>
      <c r="D71" s="90">
        <v>0</v>
      </c>
      <c r="E71" s="90">
        <v>0</v>
      </c>
      <c r="F71" s="91">
        <v>-2656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0.64154589371980675</v>
      </c>
      <c r="D72" s="86">
        <v>0</v>
      </c>
      <c r="E72" s="86">
        <v>0</v>
      </c>
      <c r="F72" s="100">
        <v>-0.64154589371980675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3968.7799999999997</v>
      </c>
      <c r="D74" s="90">
        <v>0</v>
      </c>
      <c r="E74" s="90">
        <v>0</v>
      </c>
      <c r="F74" s="91">
        <v>-3968.7799999999997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1.4942695783132529</v>
      </c>
      <c r="D75" s="105">
        <v>0</v>
      </c>
      <c r="E75" s="105">
        <v>0</v>
      </c>
      <c r="F75" s="106">
        <v>-1.4942695783132529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117.79386457961567</v>
      </c>
      <c r="D77" s="105">
        <v>0</v>
      </c>
      <c r="E77" s="105">
        <v>0</v>
      </c>
      <c r="F77" s="106">
        <v>-117.79386457961567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75.570170126439422</v>
      </c>
      <c r="D78" s="108">
        <v>0</v>
      </c>
      <c r="E78" s="108">
        <v>0</v>
      </c>
      <c r="F78" s="109">
        <v>-75.570170126439422</v>
      </c>
      <c r="G78" s="108">
        <v>-7.5487922705314001E-2</v>
      </c>
      <c r="H78" s="109">
        <v>7.5487922705314001E-2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132.09059826579474</v>
      </c>
      <c r="D79" s="113">
        <v>0</v>
      </c>
      <c r="E79" s="113">
        <v>0</v>
      </c>
      <c r="F79" s="119">
        <v>-132.09059826579474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486137.02933213825</v>
      </c>
      <c r="D80" s="84">
        <v>69687.300000000017</v>
      </c>
      <c r="E80" s="84">
        <v>69687.300000000017</v>
      </c>
      <c r="F80" s="118">
        <v>-416449.72933213826</v>
      </c>
      <c r="G80" s="84">
        <v>114604.38</v>
      </c>
      <c r="H80" s="118">
        <v>-44917.079999999987</v>
      </c>
      <c r="I80" s="20">
        <v>-0.85665091158404993</v>
      </c>
      <c r="J80" s="86">
        <v>-0.39193161727326642</v>
      </c>
      <c r="K80" s="87">
        <v>69687.300000000017</v>
      </c>
      <c r="L80" s="118">
        <v>2.7284841053187847E-12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437151.55811819207</v>
      </c>
      <c r="D81" s="90">
        <v>55792.740000000013</v>
      </c>
      <c r="E81" s="90">
        <v>55792.740000000013</v>
      </c>
      <c r="F81" s="91">
        <v>-381358.81811819208</v>
      </c>
      <c r="G81" s="90">
        <v>59500.87</v>
      </c>
      <c r="H81" s="91">
        <v>-3708.1299999999901</v>
      </c>
      <c r="I81" s="21">
        <v>-0.87237208935003863</v>
      </c>
      <c r="J81" s="92">
        <v>-6.2320601362635397E-2</v>
      </c>
      <c r="K81" s="93">
        <v>55792.740000000013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29108.128690754998</v>
      </c>
      <c r="D82" s="90">
        <v>9894.119999999999</v>
      </c>
      <c r="E82" s="90">
        <v>9894.119999999999</v>
      </c>
      <c r="F82" s="91">
        <v>-19214.008690754999</v>
      </c>
      <c r="G82" s="90">
        <v>12924.41</v>
      </c>
      <c r="H82" s="91">
        <v>-3030.2900000000009</v>
      </c>
      <c r="I82" s="21">
        <v>-0.66009082531154051</v>
      </c>
      <c r="J82" s="92">
        <v>-0.23446254026295987</v>
      </c>
      <c r="K82" s="93">
        <v>9894.1199999999972</v>
      </c>
      <c r="L82" s="91">
        <v>1.8189894035458565E-12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19877.34252319119</v>
      </c>
      <c r="D83" s="90">
        <v>4000.440000000001</v>
      </c>
      <c r="E83" s="90">
        <v>4000.440000000001</v>
      </c>
      <c r="F83" s="91">
        <v>-15876.902523191189</v>
      </c>
      <c r="G83" s="90">
        <v>42179.100000000013</v>
      </c>
      <c r="H83" s="91">
        <v>-38178.660000000011</v>
      </c>
      <c r="I83" s="21">
        <v>-0.79874372062902133</v>
      </c>
      <c r="J83" s="92">
        <v>-0.90515587103565509</v>
      </c>
      <c r="K83" s="93">
        <v>4000.44</v>
      </c>
      <c r="L83" s="91">
        <v>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4278</v>
      </c>
      <c r="D85" s="90">
        <v>4278</v>
      </c>
      <c r="E85" s="90">
        <v>4278</v>
      </c>
      <c r="F85" s="91">
        <v>0</v>
      </c>
      <c r="G85" s="90">
        <v>4278</v>
      </c>
      <c r="H85" s="91">
        <v>0</v>
      </c>
      <c r="I85" s="96"/>
      <c r="J85" s="97"/>
      <c r="K85" s="93">
        <v>4278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3042</v>
      </c>
      <c r="D86" s="90">
        <v>578</v>
      </c>
      <c r="E86" s="90">
        <v>578</v>
      </c>
      <c r="F86" s="91">
        <v>-2464</v>
      </c>
      <c r="G86" s="90">
        <v>730</v>
      </c>
      <c r="H86" s="91">
        <v>-152</v>
      </c>
      <c r="I86" s="96"/>
      <c r="J86" s="97"/>
      <c r="K86" s="93">
        <v>578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0.71107994389901819</v>
      </c>
      <c r="D87" s="86">
        <v>0.1351098644226274</v>
      </c>
      <c r="E87" s="86">
        <v>0.1351098644226274</v>
      </c>
      <c r="F87" s="100">
        <v>-0.57597007947639078</v>
      </c>
      <c r="G87" s="86">
        <v>0.17064048620850866</v>
      </c>
      <c r="H87" s="100">
        <v>-3.5530621785881261E-2</v>
      </c>
      <c r="I87" s="20">
        <v>-0.80999342537804075</v>
      </c>
      <c r="J87" s="86">
        <v>-0.20821917808219181</v>
      </c>
      <c r="K87" s="101">
        <v>0.1351098644226274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4371.6499999999996</v>
      </c>
      <c r="D89" s="90">
        <v>1028</v>
      </c>
      <c r="E89" s="90">
        <v>1028</v>
      </c>
      <c r="F89" s="91">
        <v>-3343.6499999999996</v>
      </c>
      <c r="G89" s="90">
        <v>1040</v>
      </c>
      <c r="H89" s="91">
        <v>-12</v>
      </c>
      <c r="I89" s="21"/>
      <c r="J89" s="92"/>
      <c r="K89" s="93">
        <v>1028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1.4370973044049966</v>
      </c>
      <c r="D90" s="105">
        <v>1.7785467128027681</v>
      </c>
      <c r="E90" s="105">
        <v>1.7785467128027681</v>
      </c>
      <c r="F90" s="106">
        <v>0.34144940839777149</v>
      </c>
      <c r="G90" s="105">
        <v>1.4246575342465753</v>
      </c>
      <c r="H90" s="106">
        <v>0.35388917855619284</v>
      </c>
      <c r="I90" s="21"/>
      <c r="J90" s="92"/>
      <c r="K90" s="107">
        <v>1.7785467128027681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143.70531167593427</v>
      </c>
      <c r="D92" s="105">
        <v>96.527231833910051</v>
      </c>
      <c r="E92" s="105">
        <v>96.527231833910051</v>
      </c>
      <c r="F92" s="106">
        <v>-47.178079842024218</v>
      </c>
      <c r="G92" s="105">
        <v>81.50804109589042</v>
      </c>
      <c r="H92" s="106">
        <v>15.019190738019631</v>
      </c>
      <c r="I92" s="21">
        <v>-0.32829739758272924</v>
      </c>
      <c r="J92" s="92">
        <v>0.1842663685212389</v>
      </c>
      <c r="K92" s="107">
        <v>96.527231833910051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102.18596496451427</v>
      </c>
      <c r="D93" s="108">
        <v>13.041781206171111</v>
      </c>
      <c r="E93" s="108">
        <v>13.041781206171111</v>
      </c>
      <c r="F93" s="109">
        <v>-89.144183758343161</v>
      </c>
      <c r="G93" s="108">
        <v>13.908571762505844</v>
      </c>
      <c r="H93" s="109">
        <v>-0.8667905563347329</v>
      </c>
      <c r="I93" s="20">
        <v>-0.87237208935003863</v>
      </c>
      <c r="J93" s="86">
        <v>-6.2320601362635286E-2</v>
      </c>
      <c r="K93" s="110">
        <v>13.041781206171111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159.80835941227426</v>
      </c>
      <c r="D94" s="113">
        <v>120.56626297577857</v>
      </c>
      <c r="E94" s="113">
        <v>120.56626297577857</v>
      </c>
      <c r="F94" s="119">
        <v>-39.242096436495686</v>
      </c>
      <c r="G94" s="113">
        <v>156.99230136986301</v>
      </c>
      <c r="H94" s="119">
        <v>-36.426038394084443</v>
      </c>
      <c r="I94" s="25">
        <v>-0.24555721979010348</v>
      </c>
      <c r="J94" s="120">
        <v>-0.23202436091606315</v>
      </c>
      <c r="K94" s="115">
        <v>120.56626297577857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524588.41130218387</v>
      </c>
      <c r="D95" s="84">
        <v>365490.76000000007</v>
      </c>
      <c r="E95" s="84">
        <v>365490.76000000007</v>
      </c>
      <c r="F95" s="118">
        <v>-159097.65130218375</v>
      </c>
      <c r="G95" s="84">
        <v>195895.42</v>
      </c>
      <c r="H95" s="118">
        <v>169595.34000000005</v>
      </c>
      <c r="I95" s="20">
        <v>-0.30328091104272836</v>
      </c>
      <c r="J95" s="86">
        <v>0.86574428335282194</v>
      </c>
      <c r="K95" s="87">
        <v>365490.76</v>
      </c>
      <c r="L95" s="118">
        <v>6.5483618527650833E-11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470656.89919535595</v>
      </c>
      <c r="D96" s="90">
        <v>293594.71000000008</v>
      </c>
      <c r="E96" s="90">
        <v>293594.71000000008</v>
      </c>
      <c r="F96" s="91">
        <v>-177062.18919535587</v>
      </c>
      <c r="G96" s="90">
        <v>161156.73000000001</v>
      </c>
      <c r="H96" s="91">
        <v>132437.98000000007</v>
      </c>
      <c r="I96" s="21">
        <v>-0.37620226007111501</v>
      </c>
      <c r="J96" s="92">
        <v>0.82179614838300608</v>
      </c>
      <c r="K96" s="93">
        <v>293594.71000000002</v>
      </c>
      <c r="L96" s="91">
        <v>5.8207660913467407E-11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32683.593060129999</v>
      </c>
      <c r="D97" s="90">
        <v>47757.80000000001</v>
      </c>
      <c r="E97" s="90">
        <v>47757.80000000001</v>
      </c>
      <c r="F97" s="91">
        <v>15074.206939870011</v>
      </c>
      <c r="G97" s="90">
        <v>16752.400000000001</v>
      </c>
      <c r="H97" s="91">
        <v>31005.400000000009</v>
      </c>
      <c r="I97" s="21">
        <v>0.4612163329820278</v>
      </c>
      <c r="J97" s="92">
        <v>1.8508034669659277</v>
      </c>
      <c r="K97" s="93">
        <v>47757.80000000001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21247.919046697927</v>
      </c>
      <c r="D98" s="90">
        <v>24138.250000000007</v>
      </c>
      <c r="E98" s="90">
        <v>24138.250000000007</v>
      </c>
      <c r="F98" s="91">
        <v>2890.3309533020802</v>
      </c>
      <c r="G98" s="90">
        <v>17986.29</v>
      </c>
      <c r="H98" s="91">
        <v>6151.9600000000064</v>
      </c>
      <c r="I98" s="21">
        <v>0.13602889520379913</v>
      </c>
      <c r="J98" s="92">
        <v>0.34203607303118133</v>
      </c>
      <c r="K98" s="93">
        <v>24138.25</v>
      </c>
      <c r="L98" s="91">
        <v>7.2759576141834259E-12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4140</v>
      </c>
      <c r="D100" s="90">
        <v>4140</v>
      </c>
      <c r="E100" s="90">
        <v>4140</v>
      </c>
      <c r="F100" s="91">
        <v>0</v>
      </c>
      <c r="G100" s="90">
        <v>4140</v>
      </c>
      <c r="H100" s="91">
        <v>0</v>
      </c>
      <c r="I100" s="96"/>
      <c r="J100" s="97"/>
      <c r="K100" s="93">
        <v>4140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3312</v>
      </c>
      <c r="D101" s="90">
        <v>2956</v>
      </c>
      <c r="E101" s="90">
        <v>2956</v>
      </c>
      <c r="F101" s="91">
        <v>-356</v>
      </c>
      <c r="G101" s="90">
        <v>1649</v>
      </c>
      <c r="H101" s="91">
        <v>1307</v>
      </c>
      <c r="I101" s="96"/>
      <c r="J101" s="97"/>
      <c r="K101" s="93">
        <v>2956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0.8</v>
      </c>
      <c r="D102" s="86">
        <v>0.71400966183574877</v>
      </c>
      <c r="E102" s="86">
        <v>0.71400966183574877</v>
      </c>
      <c r="F102" s="100">
        <v>-8.5990338164251279E-2</v>
      </c>
      <c r="G102" s="86">
        <v>0.39830917874396138</v>
      </c>
      <c r="H102" s="100">
        <v>0.31570048309178739</v>
      </c>
      <c r="I102" s="20">
        <v>-0.10748792270531404</v>
      </c>
      <c r="J102" s="86">
        <v>0.79260157671315934</v>
      </c>
      <c r="K102" s="101">
        <v>0.71400966183574877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4877.8599999999997</v>
      </c>
      <c r="D104" s="90">
        <v>5044</v>
      </c>
      <c r="E104" s="90">
        <v>5044</v>
      </c>
      <c r="F104" s="91">
        <v>166.14000000000033</v>
      </c>
      <c r="G104" s="90">
        <v>2680</v>
      </c>
      <c r="H104" s="91">
        <v>2364</v>
      </c>
      <c r="I104" s="21"/>
      <c r="J104" s="92"/>
      <c r="K104" s="93">
        <v>5044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1.4727838164251206</v>
      </c>
      <c r="D105" s="105">
        <v>1.7063599458728012</v>
      </c>
      <c r="E105" s="105">
        <v>1.7063599458728012</v>
      </c>
      <c r="F105" s="106">
        <v>0.23357612944768058</v>
      </c>
      <c r="G105" s="105">
        <v>1.6252274105518496</v>
      </c>
      <c r="H105" s="106">
        <v>8.1132535320951549E-2</v>
      </c>
      <c r="I105" s="21"/>
      <c r="J105" s="92"/>
      <c r="K105" s="107">
        <v>1.7063599458728012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142.10655168941906</v>
      </c>
      <c r="D107" s="105">
        <v>99.321620433017614</v>
      </c>
      <c r="E107" s="105">
        <v>99.321620433017614</v>
      </c>
      <c r="F107" s="106">
        <v>-42.78493125640145</v>
      </c>
      <c r="G107" s="105">
        <v>97.729975742874473</v>
      </c>
      <c r="H107" s="106">
        <v>1.5916446901431414</v>
      </c>
      <c r="I107" s="21">
        <v>-0.3010764158848217</v>
      </c>
      <c r="J107" s="92">
        <v>1.6286146374687727E-2</v>
      </c>
      <c r="K107" s="107">
        <v>99.3216204330176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113.68524135153525</v>
      </c>
      <c r="D108" s="108">
        <v>70.916596618357502</v>
      </c>
      <c r="E108" s="108">
        <v>70.916596618357502</v>
      </c>
      <c r="F108" s="109">
        <v>-42.768644733177752</v>
      </c>
      <c r="G108" s="108">
        <v>38.9267463768116</v>
      </c>
      <c r="H108" s="109">
        <v>31.989850241545902</v>
      </c>
      <c r="I108" s="20">
        <v>-0.37620226007111512</v>
      </c>
      <c r="J108" s="86">
        <v>0.82179614838300585</v>
      </c>
      <c r="K108" s="110">
        <v>70.916596618357488</v>
      </c>
      <c r="L108" s="109">
        <v>1.4210854715202004E-14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158.39022080379948</v>
      </c>
      <c r="D109" s="113">
        <v>123.64369418132614</v>
      </c>
      <c r="E109" s="113">
        <v>123.64369418132614</v>
      </c>
      <c r="F109" s="119">
        <v>-34.74652662247334</v>
      </c>
      <c r="G109" s="113">
        <v>118.79649484536083</v>
      </c>
      <c r="H109" s="119">
        <v>4.847199335965314</v>
      </c>
      <c r="I109" s="25">
        <v>-0.21937292874611514</v>
      </c>
      <c r="J109" s="120">
        <v>4.0802545077402996E-2</v>
      </c>
      <c r="K109" s="115">
        <v>123.64369418132613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475560.76481643337</v>
      </c>
      <c r="D110" s="123">
        <v>425696.52999999991</v>
      </c>
      <c r="E110" s="123">
        <v>425696.52999999991</v>
      </c>
      <c r="F110" s="118">
        <v>-49864.234816433469</v>
      </c>
      <c r="G110" s="123">
        <v>301183.31</v>
      </c>
      <c r="H110" s="118">
        <v>124513.21999999991</v>
      </c>
      <c r="I110" s="59">
        <v>-0.10485355080897196</v>
      </c>
      <c r="J110" s="124">
        <v>0.41341341258252307</v>
      </c>
      <c r="K110" s="125">
        <v>425696.52999999991</v>
      </c>
      <c r="L110" s="118">
        <v>1.8189894035458565E-11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427737.97</v>
      </c>
      <c r="D111" s="90">
        <v>348391.06999999989</v>
      </c>
      <c r="E111" s="90">
        <v>348391.06999999989</v>
      </c>
      <c r="F111" s="91">
        <v>-79346.900000000081</v>
      </c>
      <c r="G111" s="90">
        <v>245316.96</v>
      </c>
      <c r="H111" s="91">
        <v>103074.1099999999</v>
      </c>
      <c r="I111" s="21">
        <v>-0.18550352216802279</v>
      </c>
      <c r="J111" s="92">
        <v>0.42016707691143695</v>
      </c>
      <c r="K111" s="93">
        <v>348391.06999999989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29690.406782819999</v>
      </c>
      <c r="D112" s="90">
        <v>54281.139999999992</v>
      </c>
      <c r="E112" s="90">
        <v>54281.139999999992</v>
      </c>
      <c r="F112" s="91">
        <v>24590.733217179994</v>
      </c>
      <c r="G112" s="90">
        <v>32246.329999999991</v>
      </c>
      <c r="H112" s="91">
        <v>22034.81</v>
      </c>
      <c r="I112" s="21">
        <v>0.82823833964474769</v>
      </c>
      <c r="J112" s="92">
        <v>0.68332768411164957</v>
      </c>
      <c r="K112" s="93">
        <v>54281.139999999992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18132.388033613399</v>
      </c>
      <c r="D113" s="90">
        <v>23024.320000000018</v>
      </c>
      <c r="E113" s="90">
        <v>23024.320000000018</v>
      </c>
      <c r="F113" s="91">
        <v>4891.931966386619</v>
      </c>
      <c r="G113" s="90">
        <v>23620.02</v>
      </c>
      <c r="H113" s="91">
        <v>-595.69999999998254</v>
      </c>
      <c r="I113" s="21">
        <v>0.2697897241840439</v>
      </c>
      <c r="J113" s="92">
        <v>-2.5220131058313333E-2</v>
      </c>
      <c r="K113" s="93">
        <v>23024.32</v>
      </c>
      <c r="L113" s="91">
        <v>1.8189894035458565E-11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4278</v>
      </c>
      <c r="D115" s="90">
        <v>4278</v>
      </c>
      <c r="E115" s="90">
        <v>4278</v>
      </c>
      <c r="F115" s="91">
        <v>0</v>
      </c>
      <c r="G115" s="90">
        <v>4278</v>
      </c>
      <c r="H115" s="91">
        <v>0</v>
      </c>
      <c r="I115" s="96"/>
      <c r="J115" s="97"/>
      <c r="K115" s="93">
        <v>4278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3630</v>
      </c>
      <c r="D116" s="90">
        <v>3438</v>
      </c>
      <c r="E116" s="90">
        <v>3438</v>
      </c>
      <c r="F116" s="91">
        <v>-192</v>
      </c>
      <c r="G116" s="90">
        <v>2365</v>
      </c>
      <c r="H116" s="91">
        <v>1073</v>
      </c>
      <c r="I116" s="96"/>
      <c r="J116" s="97"/>
      <c r="K116" s="93">
        <v>3438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0.8485273492286115</v>
      </c>
      <c r="D117" s="86">
        <v>0.80364656381486677</v>
      </c>
      <c r="E117" s="86">
        <v>0.80364656381486677</v>
      </c>
      <c r="F117" s="100">
        <v>-4.4880785413744739E-2</v>
      </c>
      <c r="G117" s="86">
        <v>0.55282842449742875</v>
      </c>
      <c r="H117" s="100">
        <v>0.25081813931743802</v>
      </c>
      <c r="I117" s="20">
        <v>-5.2892561983471031E-2</v>
      </c>
      <c r="J117" s="86">
        <v>0.45369978858350946</v>
      </c>
      <c r="K117" s="101">
        <v>0.80364656381486677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5278.4000000000005</v>
      </c>
      <c r="D119" s="90">
        <v>5943</v>
      </c>
      <c r="E119" s="90">
        <v>5943</v>
      </c>
      <c r="F119" s="91">
        <v>664.59999999999945</v>
      </c>
      <c r="G119" s="90">
        <v>3955</v>
      </c>
      <c r="H119" s="91">
        <v>1988</v>
      </c>
      <c r="I119" s="21"/>
      <c r="J119" s="92"/>
      <c r="K119" s="93">
        <v>5943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1.4541046831955924</v>
      </c>
      <c r="D120" s="105">
        <v>1.7286212914485166</v>
      </c>
      <c r="E120" s="105">
        <v>1.7286212914485166</v>
      </c>
      <c r="F120" s="106">
        <v>0.27451660825292423</v>
      </c>
      <c r="G120" s="105">
        <v>1.6723044397463003</v>
      </c>
      <c r="H120" s="106">
        <v>5.6316851702216342E-2</v>
      </c>
      <c r="I120" s="21"/>
      <c r="J120" s="92"/>
      <c r="K120" s="107">
        <v>1.7286212914485166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117.8341515151515</v>
      </c>
      <c r="D122" s="105">
        <v>101.33538976148921</v>
      </c>
      <c r="E122" s="105">
        <v>101.33538976148921</v>
      </c>
      <c r="F122" s="106">
        <v>-16.498761753662293</v>
      </c>
      <c r="G122" s="105">
        <v>103.72810147991542</v>
      </c>
      <c r="H122" s="106">
        <v>-2.392711718426213</v>
      </c>
      <c r="I122" s="21">
        <v>-0.14001680787374138</v>
      </c>
      <c r="J122" s="92">
        <v>-2.3067150408508263E-2</v>
      </c>
      <c r="K122" s="107">
        <v>101.33538976148921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99.985500233754081</v>
      </c>
      <c r="D123" s="108">
        <v>81.437837774661034</v>
      </c>
      <c r="E123" s="108">
        <v>81.437837774661034</v>
      </c>
      <c r="F123" s="109">
        <v>-18.547662459093047</v>
      </c>
      <c r="G123" s="108">
        <v>57.343842917251052</v>
      </c>
      <c r="H123" s="109">
        <v>24.093994857409982</v>
      </c>
      <c r="I123" s="20">
        <v>-0.18550352216802279</v>
      </c>
      <c r="J123" s="86">
        <v>0.42016707691143695</v>
      </c>
      <c r="K123" s="110">
        <v>81.437837774661034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131.00847515604224</v>
      </c>
      <c r="D124" s="113">
        <v>123.82098022105873</v>
      </c>
      <c r="E124" s="113">
        <v>123.82098022105873</v>
      </c>
      <c r="F124" s="119">
        <v>-7.1874949349835049</v>
      </c>
      <c r="G124" s="113">
        <v>127.35023678646934</v>
      </c>
      <c r="H124" s="119">
        <v>-3.5292565654106056</v>
      </c>
      <c r="I124" s="25">
        <v>-5.486282415257937E-2</v>
      </c>
      <c r="J124" s="120">
        <v>-2.7712995707484867E-2</v>
      </c>
      <c r="K124" s="115">
        <v>123.82098022105873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514014.40371980605</v>
      </c>
      <c r="D125" s="84">
        <v>699354.99</v>
      </c>
      <c r="E125" s="84">
        <v>699354.99</v>
      </c>
      <c r="F125" s="118">
        <v>185340.58628019388</v>
      </c>
      <c r="G125" s="84">
        <v>353998.95000000013</v>
      </c>
      <c r="H125" s="118">
        <v>345356.03999999986</v>
      </c>
      <c r="I125" s="20">
        <v>0.36057469389753671</v>
      </c>
      <c r="J125" s="86">
        <v>0.97558492758241155</v>
      </c>
      <c r="K125" s="87">
        <v>699354.99</v>
      </c>
      <c r="L125" s="118">
        <v>7.2759576141834259E-12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463852.3615</v>
      </c>
      <c r="D126" s="90">
        <v>422972.55</v>
      </c>
      <c r="E126" s="90">
        <v>422972.55</v>
      </c>
      <c r="F126" s="91">
        <v>-40879.811500000011</v>
      </c>
      <c r="G126" s="90">
        <v>293813.59000000008</v>
      </c>
      <c r="H126" s="91">
        <v>129158.9599999999</v>
      </c>
      <c r="I126" s="21">
        <v>-8.8131084140228078E-2</v>
      </c>
      <c r="J126" s="92">
        <v>0.43959491458512812</v>
      </c>
      <c r="K126" s="93">
        <v>422972.55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30079.423404680001</v>
      </c>
      <c r="D127" s="90">
        <v>56869.13</v>
      </c>
      <c r="E127" s="90">
        <v>56869.13</v>
      </c>
      <c r="F127" s="91">
        <v>26789.706595319996</v>
      </c>
      <c r="G127" s="90">
        <v>39921.269999999997</v>
      </c>
      <c r="H127" s="91">
        <v>16947.86</v>
      </c>
      <c r="I127" s="21">
        <v>0.89063231814316746</v>
      </c>
      <c r="J127" s="92">
        <v>0.42453208527684616</v>
      </c>
      <c r="K127" s="93">
        <v>56869.12999999999</v>
      </c>
      <c r="L127" s="91">
        <v>7.2759576141834259E-12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20082.618815126094</v>
      </c>
      <c r="D128" s="90">
        <v>219513.31</v>
      </c>
      <c r="E128" s="90">
        <v>219513.31</v>
      </c>
      <c r="F128" s="91">
        <v>199430.6911848739</v>
      </c>
      <c r="G128" s="90">
        <v>20264.09</v>
      </c>
      <c r="H128" s="91">
        <v>199249.22</v>
      </c>
      <c r="I128" s="21">
        <v>9.9305122016588818</v>
      </c>
      <c r="J128" s="92">
        <v>9.8326260888103043</v>
      </c>
      <c r="K128" s="93">
        <v>219513.31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4278</v>
      </c>
      <c r="D130" s="90">
        <v>4278</v>
      </c>
      <c r="E130" s="90">
        <v>4278</v>
      </c>
      <c r="F130" s="91">
        <v>0</v>
      </c>
      <c r="G130" s="90">
        <v>4278</v>
      </c>
      <c r="H130" s="91">
        <v>0</v>
      </c>
      <c r="I130" s="96"/>
      <c r="J130" s="97"/>
      <c r="K130" s="93">
        <v>4278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3835</v>
      </c>
      <c r="D131" s="90">
        <v>3868</v>
      </c>
      <c r="E131" s="90">
        <v>3868</v>
      </c>
      <c r="F131" s="91">
        <v>33</v>
      </c>
      <c r="G131" s="90">
        <v>2671</v>
      </c>
      <c r="H131" s="91">
        <v>1197</v>
      </c>
      <c r="I131" s="96"/>
      <c r="J131" s="97"/>
      <c r="K131" s="93">
        <v>3868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0.89644693782141183</v>
      </c>
      <c r="D132" s="86">
        <v>0.90416082281439925</v>
      </c>
      <c r="E132" s="86">
        <v>0.90416082281439925</v>
      </c>
      <c r="F132" s="100">
        <v>7.7138849929874187E-3</v>
      </c>
      <c r="G132" s="86">
        <v>0.6243571762505844</v>
      </c>
      <c r="H132" s="100">
        <v>0.27980364656381485</v>
      </c>
      <c r="I132" s="20">
        <v>8.6049543676662843E-3</v>
      </c>
      <c r="J132" s="86">
        <v>0.44814676151254207</v>
      </c>
      <c r="K132" s="101">
        <v>0.90416082281439925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5468</v>
      </c>
      <c r="D134" s="90">
        <v>6603</v>
      </c>
      <c r="E134" s="90">
        <v>6603</v>
      </c>
      <c r="F134" s="91">
        <v>1135</v>
      </c>
      <c r="G134" s="90">
        <v>4407</v>
      </c>
      <c r="H134" s="91">
        <v>2196</v>
      </c>
      <c r="I134" s="21"/>
      <c r="J134" s="92"/>
      <c r="K134" s="93">
        <v>6603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1.4258148631029988</v>
      </c>
      <c r="D135" s="105">
        <v>1.7070837642192347</v>
      </c>
      <c r="E135" s="105">
        <v>1.7070837642192347</v>
      </c>
      <c r="F135" s="106">
        <v>0.28126890111623593</v>
      </c>
      <c r="G135" s="105">
        <v>1.6499438412579559</v>
      </c>
      <c r="H135" s="106">
        <v>5.7139922961278788E-2</v>
      </c>
      <c r="I135" s="21"/>
      <c r="J135" s="92"/>
      <c r="K135" s="107">
        <v>1.7070837642192347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120.95237588005214</v>
      </c>
      <c r="D137" s="105">
        <v>109.35174508790072</v>
      </c>
      <c r="E137" s="105">
        <v>109.35174508790072</v>
      </c>
      <c r="F137" s="106">
        <v>-11.600630792151421</v>
      </c>
      <c r="G137" s="105">
        <v>110.00134406589295</v>
      </c>
      <c r="H137" s="106">
        <v>-0.64959897799222688</v>
      </c>
      <c r="I137" s="21">
        <v>-9.5910731043892028E-2</v>
      </c>
      <c r="J137" s="92">
        <v>-5.9053730980150876E-3</v>
      </c>
      <c r="K137" s="107">
        <v>109.35174508790072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108.42738697989715</v>
      </c>
      <c r="D138" s="108">
        <v>98.871563814866761</v>
      </c>
      <c r="E138" s="108">
        <v>98.871563814866761</v>
      </c>
      <c r="F138" s="109">
        <v>-9.5558231650303895</v>
      </c>
      <c r="G138" s="108">
        <v>68.680128564749907</v>
      </c>
      <c r="H138" s="109">
        <v>30.191435250116854</v>
      </c>
      <c r="I138" s="20">
        <v>-8.8131084140228078E-2</v>
      </c>
      <c r="J138" s="86">
        <v>0.43959491458512812</v>
      </c>
      <c r="K138" s="110">
        <v>98.871563814866761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134.03243904036663</v>
      </c>
      <c r="D139" s="113">
        <v>180.80532316442606</v>
      </c>
      <c r="E139" s="113">
        <v>180.80532316442606</v>
      </c>
      <c r="F139" s="119">
        <v>46.772884124059431</v>
      </c>
      <c r="G139" s="113">
        <v>132.53423811306632</v>
      </c>
      <c r="H139" s="119">
        <v>48.271085051359734</v>
      </c>
      <c r="I139" s="25">
        <v>0.3489668953198175</v>
      </c>
      <c r="J139" s="120">
        <v>0.36421596214390406</v>
      </c>
      <c r="K139" s="115">
        <v>180.80532316442606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610928.07456915127</v>
      </c>
      <c r="D140" s="84">
        <v>788639.79</v>
      </c>
      <c r="E140" s="84">
        <v>788639.79</v>
      </c>
      <c r="F140" s="118">
        <v>177711.71543084865</v>
      </c>
      <c r="G140" s="84">
        <v>690203.96</v>
      </c>
      <c r="H140" s="118">
        <v>98435.830000000075</v>
      </c>
      <c r="I140" s="20">
        <v>0.29088811404874049</v>
      </c>
      <c r="J140" s="86">
        <v>0.14261846599663097</v>
      </c>
      <c r="K140" s="87">
        <v>788639.79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566133.77500000002</v>
      </c>
      <c r="D141" s="90">
        <v>443147.8</v>
      </c>
      <c r="E141" s="90">
        <v>443147.8</v>
      </c>
      <c r="F141" s="91">
        <v>-122985.97500000003</v>
      </c>
      <c r="G141" s="90">
        <v>342519.07</v>
      </c>
      <c r="H141" s="91">
        <v>100628.72999999998</v>
      </c>
      <c r="I141" s="21">
        <v>-0.21723836384783801</v>
      </c>
      <c r="J141" s="92">
        <v>0.29379015305629541</v>
      </c>
      <c r="K141" s="93">
        <v>443147.8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27577.734191000003</v>
      </c>
      <c r="D142" s="90">
        <v>54806.020000000026</v>
      </c>
      <c r="E142" s="90">
        <v>54806.020000000026</v>
      </c>
      <c r="F142" s="91">
        <v>27228.285809000023</v>
      </c>
      <c r="G142" s="90">
        <v>46721.59</v>
      </c>
      <c r="H142" s="91">
        <v>8084.4300000000294</v>
      </c>
      <c r="I142" s="21">
        <v>0.98732860431608538</v>
      </c>
      <c r="J142" s="92">
        <v>0.17303413689474256</v>
      </c>
      <c r="K142" s="93">
        <v>54806.020000000026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17216.565378151296</v>
      </c>
      <c r="D143" s="90">
        <v>290685.96999999997</v>
      </c>
      <c r="E143" s="90">
        <v>290685.96999999997</v>
      </c>
      <c r="F143" s="91">
        <v>273469.40462184866</v>
      </c>
      <c r="G143" s="90">
        <v>300963.3</v>
      </c>
      <c r="H143" s="91">
        <v>-10277.330000000016</v>
      </c>
      <c r="I143" s="21">
        <v>15.884085972739683</v>
      </c>
      <c r="J143" s="92">
        <v>-3.4148117062778094E-2</v>
      </c>
      <c r="K143" s="93">
        <v>290685.96999999997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4140</v>
      </c>
      <c r="D145" s="90">
        <v>4140</v>
      </c>
      <c r="E145" s="90">
        <v>4140</v>
      </c>
      <c r="F145" s="91">
        <v>0</v>
      </c>
      <c r="G145" s="90">
        <v>4140</v>
      </c>
      <c r="H145" s="91">
        <v>0</v>
      </c>
      <c r="I145" s="96"/>
      <c r="J145" s="97"/>
      <c r="K145" s="93">
        <v>4140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3650</v>
      </c>
      <c r="D146" s="90">
        <v>3574</v>
      </c>
      <c r="E146" s="90">
        <v>3574</v>
      </c>
      <c r="F146" s="91">
        <v>-76</v>
      </c>
      <c r="G146" s="90">
        <v>2811</v>
      </c>
      <c r="H146" s="91">
        <v>763</v>
      </c>
      <c r="I146" s="96"/>
      <c r="J146" s="97"/>
      <c r="K146" s="93">
        <v>3574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0.88164251207729472</v>
      </c>
      <c r="D147" s="86">
        <v>0.86328502415458941</v>
      </c>
      <c r="E147" s="86">
        <v>0.86328502415458941</v>
      </c>
      <c r="F147" s="100">
        <v>-1.8357487922705307E-2</v>
      </c>
      <c r="G147" s="86">
        <v>0.67898550724637685</v>
      </c>
      <c r="H147" s="100">
        <v>0.18429951690821256</v>
      </c>
      <c r="I147" s="20">
        <v>-2.0821917808219181E-2</v>
      </c>
      <c r="J147" s="86">
        <v>0.2714336535040911</v>
      </c>
      <c r="K147" s="101">
        <v>0.86328502415458941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4843.3999999999996</v>
      </c>
      <c r="D149" s="90">
        <v>5761</v>
      </c>
      <c r="E149" s="90">
        <v>5761</v>
      </c>
      <c r="F149" s="91">
        <v>917.60000000000036</v>
      </c>
      <c r="G149" s="90">
        <v>4430</v>
      </c>
      <c r="H149" s="91">
        <v>1331</v>
      </c>
      <c r="I149" s="21"/>
      <c r="J149" s="92"/>
      <c r="K149" s="93">
        <v>5761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1.3269589041095888</v>
      </c>
      <c r="D150" s="105">
        <v>1.6119194180190264</v>
      </c>
      <c r="E150" s="105">
        <v>1.6119194180190264</v>
      </c>
      <c r="F150" s="106">
        <v>0.28496051390943755</v>
      </c>
      <c r="G150" s="105">
        <v>1.5759516186410529</v>
      </c>
      <c r="H150" s="106">
        <v>3.5967799377973453E-2</v>
      </c>
      <c r="I150" s="21"/>
      <c r="J150" s="92"/>
      <c r="K150" s="107">
        <v>1.6119194180190264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155.10514383561645</v>
      </c>
      <c r="D152" s="105">
        <v>123.99210968102966</v>
      </c>
      <c r="E152" s="105">
        <v>123.99210968102966</v>
      </c>
      <c r="F152" s="106">
        <v>-31.113034154586785</v>
      </c>
      <c r="G152" s="105">
        <v>121.84954464603344</v>
      </c>
      <c r="H152" s="106">
        <v>2.142565034996224</v>
      </c>
      <c r="I152" s="21">
        <v>-0.20059318076234145</v>
      </c>
      <c r="J152" s="92">
        <v>1.7583693408295131E-2</v>
      </c>
      <c r="K152" s="107">
        <v>123.99210968102966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136.747288647343</v>
      </c>
      <c r="D153" s="108">
        <v>107.04053140096617</v>
      </c>
      <c r="E153" s="108">
        <v>107.04053140096617</v>
      </c>
      <c r="F153" s="109">
        <v>-29.706757246376824</v>
      </c>
      <c r="G153" s="108">
        <v>82.734074879227052</v>
      </c>
      <c r="H153" s="109">
        <v>24.306456521739122</v>
      </c>
      <c r="I153" s="20">
        <v>-0.21723836384783801</v>
      </c>
      <c r="J153" s="86">
        <v>0.29379015305629541</v>
      </c>
      <c r="K153" s="110">
        <v>107.04053140096617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167.3775546764798</v>
      </c>
      <c r="D154" s="113">
        <v>220.66026580861779</v>
      </c>
      <c r="E154" s="113">
        <v>220.66026580861779</v>
      </c>
      <c r="F154" s="119">
        <v>53.28271113213799</v>
      </c>
      <c r="G154" s="113">
        <v>245.53680540732833</v>
      </c>
      <c r="H154" s="119">
        <v>-24.876539598710536</v>
      </c>
      <c r="I154" s="25">
        <v>0.31833844887462304</v>
      </c>
      <c r="J154" s="120">
        <v>-0.10131491104741752</v>
      </c>
      <c r="K154" s="115">
        <v>220.66026580861779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588009.5601536961</v>
      </c>
      <c r="D155" s="84">
        <v>758191.92000000016</v>
      </c>
      <c r="E155" s="84">
        <v>758191.92000000016</v>
      </c>
      <c r="F155" s="118">
        <v>170182.359846304</v>
      </c>
      <c r="G155" s="84">
        <v>346420.51</v>
      </c>
      <c r="H155" s="118">
        <v>411771.41000000015</v>
      </c>
      <c r="I155" s="20">
        <v>0.28942107642233084</v>
      </c>
      <c r="J155" s="86">
        <v>1.1886461630115379</v>
      </c>
      <c r="K155" s="87">
        <v>758191.92</v>
      </c>
      <c r="L155" s="118">
        <v>1.2369127944111824E-10</v>
      </c>
      <c r="M155" s="142" t="s">
        <v>204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539038.30000000005</v>
      </c>
      <c r="D156" s="90">
        <v>458127.70000000013</v>
      </c>
      <c r="E156" s="90">
        <v>458127.70000000013</v>
      </c>
      <c r="F156" s="91">
        <v>-80910.599999999919</v>
      </c>
      <c r="G156" s="90">
        <v>278820.98</v>
      </c>
      <c r="H156" s="91">
        <v>179306.72000000015</v>
      </c>
      <c r="I156" s="21">
        <v>-0.15010176456849156</v>
      </c>
      <c r="J156" s="92">
        <v>0.64308905305475994</v>
      </c>
      <c r="K156" s="93">
        <v>458127.7</v>
      </c>
      <c r="L156" s="91">
        <v>1.1641532182693481E-10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30185.131313360002</v>
      </c>
      <c r="D157" s="90">
        <v>53224.230000000018</v>
      </c>
      <c r="E157" s="90">
        <v>53224.230000000018</v>
      </c>
      <c r="F157" s="91">
        <v>23039.098686640016</v>
      </c>
      <c r="G157" s="90">
        <v>37994.129999999997</v>
      </c>
      <c r="H157" s="91">
        <v>15230.10000000002</v>
      </c>
      <c r="I157" s="21">
        <v>0.76325984629534682</v>
      </c>
      <c r="J157" s="92">
        <v>0.40085402666148751</v>
      </c>
      <c r="K157" s="93">
        <v>53224.23000000001</v>
      </c>
      <c r="L157" s="91">
        <v>7.2759576141834259E-12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18786.1288403361</v>
      </c>
      <c r="D158" s="90">
        <v>246839.99</v>
      </c>
      <c r="E158" s="90">
        <v>246839.99</v>
      </c>
      <c r="F158" s="91">
        <v>228053.86115966388</v>
      </c>
      <c r="G158" s="90">
        <v>29605.4</v>
      </c>
      <c r="H158" s="91">
        <v>217234.59</v>
      </c>
      <c r="I158" s="21">
        <v>12.139481374683461</v>
      </c>
      <c r="J158" s="92">
        <v>7.3376677903355461</v>
      </c>
      <c r="K158" s="93">
        <v>246839.99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4278</v>
      </c>
      <c r="D160" s="90">
        <v>4278</v>
      </c>
      <c r="E160" s="90">
        <v>4278</v>
      </c>
      <c r="F160" s="91">
        <v>0</v>
      </c>
      <c r="G160" s="90">
        <v>4278</v>
      </c>
      <c r="H160" s="91">
        <v>0</v>
      </c>
      <c r="I160" s="96"/>
      <c r="J160" s="97"/>
      <c r="K160" s="93">
        <v>4278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3880</v>
      </c>
      <c r="D161" s="90">
        <v>3697</v>
      </c>
      <c r="E161" s="90">
        <v>3697</v>
      </c>
      <c r="F161" s="91">
        <v>-183</v>
      </c>
      <c r="G161" s="90">
        <v>2509</v>
      </c>
      <c r="H161" s="91">
        <v>1188</v>
      </c>
      <c r="I161" s="96"/>
      <c r="J161" s="97"/>
      <c r="K161" s="93">
        <v>3697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0.90696587190275835</v>
      </c>
      <c r="D162" s="86">
        <v>0.86418887330528282</v>
      </c>
      <c r="E162" s="86">
        <v>0.86418887330528282</v>
      </c>
      <c r="F162" s="100">
        <v>-4.2776998597475524E-2</v>
      </c>
      <c r="G162" s="86">
        <v>0.5864890135577373</v>
      </c>
      <c r="H162" s="100">
        <v>0.27769985974754552</v>
      </c>
      <c r="I162" s="20">
        <v>-4.7164948453608302E-2</v>
      </c>
      <c r="J162" s="86">
        <v>0.47349541650059779</v>
      </c>
      <c r="K162" s="101">
        <v>0.86418887330528282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5018</v>
      </c>
      <c r="D164" s="90">
        <v>5943</v>
      </c>
      <c r="E164" s="90">
        <v>5943</v>
      </c>
      <c r="F164" s="91">
        <v>925</v>
      </c>
      <c r="G164" s="90">
        <v>4055</v>
      </c>
      <c r="H164" s="91">
        <v>1888</v>
      </c>
      <c r="I164" s="21"/>
      <c r="J164" s="92"/>
      <c r="K164" s="93">
        <v>5943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1.293298969072165</v>
      </c>
      <c r="D165" s="105">
        <v>1.607519610494996</v>
      </c>
      <c r="E165" s="105">
        <v>1.607519610494996</v>
      </c>
      <c r="F165" s="106">
        <v>0.31422064142283102</v>
      </c>
      <c r="G165" s="105">
        <v>1.6161817457154244</v>
      </c>
      <c r="H165" s="106">
        <v>-8.6621352204283575E-3</v>
      </c>
      <c r="I165" s="21"/>
      <c r="J165" s="92"/>
      <c r="K165" s="107">
        <v>1.607519610494996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138.92739690721652</v>
      </c>
      <c r="D167" s="105">
        <v>123.91877197727891</v>
      </c>
      <c r="E167" s="105">
        <v>123.91877197727891</v>
      </c>
      <c r="F167" s="106">
        <v>-15.008624929937611</v>
      </c>
      <c r="G167" s="105">
        <v>111.12833001195695</v>
      </c>
      <c r="H167" s="106">
        <v>12.790441965321961</v>
      </c>
      <c r="I167" s="21">
        <v>-0.10803214674756489</v>
      </c>
      <c r="J167" s="92">
        <v>0.11509614122650591</v>
      </c>
      <c r="K167" s="107">
        <v>123.91877197727888</v>
      </c>
      <c r="L167" s="106">
        <v>2.8421709430404007E-14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126.00240766713418</v>
      </c>
      <c r="D168" s="108">
        <v>107.08922393641892</v>
      </c>
      <c r="E168" s="108">
        <v>107.08922393641892</v>
      </c>
      <c r="F168" s="109">
        <v>-18.913183730715261</v>
      </c>
      <c r="G168" s="108">
        <v>65.175544647031316</v>
      </c>
      <c r="H168" s="109">
        <v>41.913679289387602</v>
      </c>
      <c r="I168" s="20">
        <v>-0.15010176456849145</v>
      </c>
      <c r="J168" s="86">
        <v>0.64308905305475994</v>
      </c>
      <c r="K168" s="110">
        <v>107.08922393641889</v>
      </c>
      <c r="L168" s="109">
        <v>2.8421709430404007E-14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151.5488557097155</v>
      </c>
      <c r="D169" s="113">
        <v>205.08301866378147</v>
      </c>
      <c r="E169" s="113">
        <v>205.08301866378147</v>
      </c>
      <c r="F169" s="119">
        <v>53.534162954065977</v>
      </c>
      <c r="G169" s="113">
        <v>138.07114786767636</v>
      </c>
      <c r="H169" s="119">
        <v>67.011870796105114</v>
      </c>
      <c r="I169" s="25">
        <v>0.35324689654277619</v>
      </c>
      <c r="J169" s="120">
        <v>0.48534304111332127</v>
      </c>
      <c r="K169" s="115">
        <v>205.08301866378144</v>
      </c>
      <c r="L169" s="119">
        <v>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589007.58779388736</v>
      </c>
      <c r="D170" s="84">
        <v>643687.97672052612</v>
      </c>
      <c r="E170" s="84">
        <v>654954.76132400276</v>
      </c>
      <c r="F170" s="118">
        <v>65947.173530115397</v>
      </c>
      <c r="G170" s="84">
        <v>-996.06000000000017</v>
      </c>
      <c r="H170" s="118">
        <v>655950.82132400281</v>
      </c>
      <c r="I170" s="20">
        <v>0.11196319860176818</v>
      </c>
      <c r="J170" s="86">
        <v>-658.54549055679638</v>
      </c>
      <c r="K170" s="87">
        <v>704251.61382626276</v>
      </c>
      <c r="L170" s="118">
        <v>-49296.852502260037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540664.30949999997</v>
      </c>
      <c r="D171" s="90">
        <v>360666.80399303563</v>
      </c>
      <c r="E171" s="90">
        <v>368552.63317549101</v>
      </c>
      <c r="F171" s="91">
        <v>-172111.67632450897</v>
      </c>
      <c r="G171" s="90">
        <v>-781.94</v>
      </c>
      <c r="H171" s="91">
        <v>369334.57317549101</v>
      </c>
      <c r="I171" s="21">
        <v>-0.31833371151070766</v>
      </c>
      <c r="J171" s="92">
        <v>-472.33109084519396</v>
      </c>
      <c r="K171" s="93">
        <v>445660.01549999998</v>
      </c>
      <c r="L171" s="91">
        <v>-77107.382324508973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28295.944075400002</v>
      </c>
      <c r="D172" s="90">
        <v>34560.7682831333</v>
      </c>
      <c r="E172" s="90">
        <v>36346.180501452916</v>
      </c>
      <c r="F172" s="91">
        <v>8050.2364260529139</v>
      </c>
      <c r="G172" s="90">
        <v>-5.77</v>
      </c>
      <c r="H172" s="91">
        <v>36351.950501452913</v>
      </c>
      <c r="I172" s="21">
        <v>0.28450142552591662</v>
      </c>
      <c r="J172" s="92">
        <v>-6300.1647316209564</v>
      </c>
      <c r="K172" s="93">
        <v>28391.7851886362</v>
      </c>
      <c r="L172" s="91">
        <v>7954.3953128167159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20047.334218487402</v>
      </c>
      <c r="D173" s="90">
        <v>248460.40444435726</v>
      </c>
      <c r="E173" s="90">
        <v>250055.94764705884</v>
      </c>
      <c r="F173" s="91">
        <v>230008.61342857144</v>
      </c>
      <c r="G173" s="90">
        <v>-208.35000000000011</v>
      </c>
      <c r="H173" s="91">
        <v>250264.29764705885</v>
      </c>
      <c r="I173" s="21">
        <v>11.4732767420249</v>
      </c>
      <c r="J173" s="92">
        <v>-1201.1725349030896</v>
      </c>
      <c r="K173" s="93">
        <v>230199.81313762662</v>
      </c>
      <c r="L173" s="91">
        <v>19856.134509432217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4140</v>
      </c>
      <c r="D175" s="90">
        <v>4140</v>
      </c>
      <c r="E175" s="90">
        <v>4140</v>
      </c>
      <c r="F175" s="91">
        <v>0</v>
      </c>
      <c r="G175" s="90">
        <v>4140</v>
      </c>
      <c r="H175" s="91">
        <v>0</v>
      </c>
      <c r="I175" s="96"/>
      <c r="J175" s="97"/>
      <c r="K175" s="93">
        <v>4140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3603</v>
      </c>
      <c r="D176" s="90">
        <v>2873</v>
      </c>
      <c r="E176" s="90">
        <v>2944</v>
      </c>
      <c r="F176" s="91">
        <v>-659</v>
      </c>
      <c r="G176" s="90">
        <v>0</v>
      </c>
      <c r="H176" s="91">
        <v>2944</v>
      </c>
      <c r="I176" s="96"/>
      <c r="J176" s="97"/>
      <c r="K176" s="93">
        <v>3473</v>
      </c>
      <c r="L176" s="91">
        <v>-529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0.87028985507246381</v>
      </c>
      <c r="D177" s="86">
        <v>0.69396135265700487</v>
      </c>
      <c r="E177" s="86">
        <v>0.71111111111111114</v>
      </c>
      <c r="F177" s="100">
        <v>-0.15917874396135268</v>
      </c>
      <c r="G177" s="86">
        <v>0</v>
      </c>
      <c r="H177" s="100">
        <v>0.71111111111111114</v>
      </c>
      <c r="I177" s="20">
        <v>-0.18290313627532617</v>
      </c>
      <c r="J177" s="86">
        <v>0</v>
      </c>
      <c r="K177" s="101">
        <v>0.83888888888888891</v>
      </c>
      <c r="L177" s="100">
        <v>-0.12777777777777777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4566.76</v>
      </c>
      <c r="D179" s="90">
        <v>4522</v>
      </c>
      <c r="E179" s="90">
        <v>4398.67</v>
      </c>
      <c r="F179" s="91">
        <v>-168.09000000000015</v>
      </c>
      <c r="G179" s="90">
        <v>0</v>
      </c>
      <c r="H179" s="91">
        <v>4398.67</v>
      </c>
      <c r="I179" s="21"/>
      <c r="J179" s="92"/>
      <c r="K179" s="93">
        <v>5162.5499999999993</v>
      </c>
      <c r="L179" s="91">
        <v>-763.8799999999992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1.2674882042742159</v>
      </c>
      <c r="D180" s="105">
        <v>1.5739644970414202</v>
      </c>
      <c r="E180" s="105">
        <v>1.4941134510869565</v>
      </c>
      <c r="F180" s="106">
        <v>0.22662524681274054</v>
      </c>
      <c r="G180" s="105">
        <v>0</v>
      </c>
      <c r="H180" s="106">
        <v>1.4941134510869565</v>
      </c>
      <c r="I180" s="21"/>
      <c r="J180" s="92"/>
      <c r="K180" s="107">
        <v>1.486481428160092</v>
      </c>
      <c r="L180" s="106">
        <v>7.6320229268644901E-3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150.05948084929224</v>
      </c>
      <c r="D182" s="105">
        <v>125.53665297355921</v>
      </c>
      <c r="E182" s="105">
        <v>125.18771507319667</v>
      </c>
      <c r="F182" s="106">
        <v>-24.871765776095572</v>
      </c>
      <c r="G182" s="105">
        <v>0</v>
      </c>
      <c r="H182" s="106">
        <v>125.18771507319667</v>
      </c>
      <c r="I182" s="21">
        <v>-0.16574604706966023</v>
      </c>
      <c r="J182" s="92">
        <v>0</v>
      </c>
      <c r="K182" s="107">
        <v>128.32134048373163</v>
      </c>
      <c r="L182" s="106">
        <v>-3.133625410534961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130.59524384057971</v>
      </c>
      <c r="D183" s="108">
        <v>87.117585505564165</v>
      </c>
      <c r="E183" s="108">
        <v>89.022375163162081</v>
      </c>
      <c r="F183" s="109">
        <v>-41.572868677417631</v>
      </c>
      <c r="G183" s="108">
        <v>-0.18887439613526572</v>
      </c>
      <c r="H183" s="109">
        <v>89.211249559297343</v>
      </c>
      <c r="I183" s="20">
        <v>-0.31833371151070766</v>
      </c>
      <c r="J183" s="86">
        <v>-472.33109084519401</v>
      </c>
      <c r="K183" s="110">
        <v>107.64734673913043</v>
      </c>
      <c r="L183" s="109">
        <v>-18.624971575968345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163.47698800829514</v>
      </c>
      <c r="D184" s="113">
        <v>224.04732917526144</v>
      </c>
      <c r="E184" s="113">
        <v>222.47104664538136</v>
      </c>
      <c r="F184" s="119">
        <v>58.994058637086226</v>
      </c>
      <c r="G184" s="113">
        <v>0</v>
      </c>
      <c r="H184" s="119">
        <v>222.47104664538136</v>
      </c>
      <c r="I184" s="25">
        <v>0.36087072165834599</v>
      </c>
      <c r="J184" s="120">
        <v>0</v>
      </c>
      <c r="K184" s="115">
        <v>202.77904227649375</v>
      </c>
      <c r="L184" s="119">
        <v>19.692004368887609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611762.29996472783</v>
      </c>
      <c r="D185" s="84">
        <v>325896.21584334673</v>
      </c>
      <c r="E185" s="84">
        <v>470601.00542733521</v>
      </c>
      <c r="F185" s="118">
        <v>-141161.2945373925</v>
      </c>
      <c r="G185" s="84">
        <v>-55.88</v>
      </c>
      <c r="H185" s="118">
        <v>470656.88542733522</v>
      </c>
      <c r="I185" s="20">
        <v>-0.23074533122673868</v>
      </c>
      <c r="J185" s="86">
        <v>-8422.6357449415755</v>
      </c>
      <c r="K185" s="87">
        <v>701108.97065896716</v>
      </c>
      <c r="L185" s="118">
        <v>-230507.96523163191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559922.55249999999</v>
      </c>
      <c r="D186" s="90">
        <v>319153.35870048963</v>
      </c>
      <c r="E186" s="90">
        <v>272375.5025</v>
      </c>
      <c r="F186" s="91">
        <v>-287547.05</v>
      </c>
      <c r="G186" s="90">
        <v>0</v>
      </c>
      <c r="H186" s="91">
        <v>272375.5025</v>
      </c>
      <c r="I186" s="21">
        <v>-0.51354789821579838</v>
      </c>
      <c r="J186" s="92">
        <v>0</v>
      </c>
      <c r="K186" s="93">
        <v>480871.72849999997</v>
      </c>
      <c r="L186" s="91">
        <v>-208496.22599999997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31448.669145399999</v>
      </c>
      <c r="D187" s="90">
        <v>2857.1428571428573</v>
      </c>
      <c r="E187" s="90">
        <v>16339.323204999539</v>
      </c>
      <c r="F187" s="91">
        <v>-15109.345940400461</v>
      </c>
      <c r="G187" s="90">
        <v>0</v>
      </c>
      <c r="H187" s="91">
        <v>16339.323204999539</v>
      </c>
      <c r="I187" s="21">
        <v>-0.48044468497359316</v>
      </c>
      <c r="J187" s="92">
        <v>0</v>
      </c>
      <c r="K187" s="93">
        <v>31537.800561001211</v>
      </c>
      <c r="L187" s="91">
        <v>-15198.477356001673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20391.078319327731</v>
      </c>
      <c r="D188" s="90">
        <v>3885.7142857142862</v>
      </c>
      <c r="E188" s="90">
        <v>181886.17972233566</v>
      </c>
      <c r="F188" s="91">
        <v>161495.10140300792</v>
      </c>
      <c r="G188" s="90">
        <v>-55.88</v>
      </c>
      <c r="H188" s="91">
        <v>181942.05972233566</v>
      </c>
      <c r="I188" s="21">
        <v>7.9198902026644866</v>
      </c>
      <c r="J188" s="92">
        <v>-3255.9423715521771</v>
      </c>
      <c r="K188" s="93">
        <v>188699.44159796592</v>
      </c>
      <c r="L188" s="91">
        <v>-6813.2618756302691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4278</v>
      </c>
      <c r="D190" s="90">
        <v>4278</v>
      </c>
      <c r="E190" s="90">
        <v>4278</v>
      </c>
      <c r="F190" s="91">
        <v>0</v>
      </c>
      <c r="G190" s="90">
        <v>4278</v>
      </c>
      <c r="H190" s="91">
        <v>0</v>
      </c>
      <c r="I190" s="96"/>
      <c r="J190" s="97"/>
      <c r="K190" s="93">
        <v>4278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3545</v>
      </c>
      <c r="D191" s="90">
        <v>2310</v>
      </c>
      <c r="E191" s="90">
        <v>1965</v>
      </c>
      <c r="F191" s="91">
        <v>-1580</v>
      </c>
      <c r="G191" s="90">
        <v>0</v>
      </c>
      <c r="H191" s="91">
        <v>1965</v>
      </c>
      <c r="I191" s="96"/>
      <c r="J191" s="97"/>
      <c r="K191" s="93">
        <v>3613</v>
      </c>
      <c r="L191" s="91">
        <v>-1648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0.82865825151940153</v>
      </c>
      <c r="D192" s="86">
        <v>0.53997194950911642</v>
      </c>
      <c r="E192" s="86">
        <v>0.4593267882187938</v>
      </c>
      <c r="F192" s="100">
        <v>-0.36933146330060773</v>
      </c>
      <c r="G192" s="86">
        <v>0</v>
      </c>
      <c r="H192" s="100">
        <v>0.4593267882187938</v>
      </c>
      <c r="I192" s="20">
        <v>-0.44569816643159377</v>
      </c>
      <c r="J192" s="86">
        <v>0</v>
      </c>
      <c r="K192" s="101">
        <v>0.84455352968676956</v>
      </c>
      <c r="L192" s="100">
        <v>-0.38522674146797575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5083.75</v>
      </c>
      <c r="D194" s="90">
        <v>3846</v>
      </c>
      <c r="E194" s="90">
        <v>3366</v>
      </c>
      <c r="F194" s="91">
        <v>-1717.75</v>
      </c>
      <c r="G194" s="90">
        <v>0</v>
      </c>
      <c r="H194" s="91">
        <v>3366</v>
      </c>
      <c r="I194" s="21"/>
      <c r="J194" s="92"/>
      <c r="K194" s="93">
        <v>5908.39</v>
      </c>
      <c r="L194" s="91">
        <v>-2542.3900000000003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1.4340620592383639</v>
      </c>
      <c r="D195" s="105">
        <v>1.6649350649350649</v>
      </c>
      <c r="E195" s="105">
        <v>1.7129770992366413</v>
      </c>
      <c r="F195" s="106">
        <v>0.27891503999827738</v>
      </c>
      <c r="G195" s="105">
        <v>0</v>
      </c>
      <c r="H195" s="106">
        <v>1.7129770992366413</v>
      </c>
      <c r="I195" s="21"/>
      <c r="J195" s="92"/>
      <c r="K195" s="107">
        <v>1.6353141433711598</v>
      </c>
      <c r="L195" s="106">
        <v>7.7662955865481553E-2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157.94712341325811</v>
      </c>
      <c r="D197" s="105">
        <v>138.1616271430691</v>
      </c>
      <c r="E197" s="105">
        <v>138.6134872773537</v>
      </c>
      <c r="F197" s="106">
        <v>-19.333636135904413</v>
      </c>
      <c r="G197" s="105">
        <v>0</v>
      </c>
      <c r="H197" s="106">
        <v>138.6134872773537</v>
      </c>
      <c r="I197" s="21">
        <v>-0.12240575021628752</v>
      </c>
      <c r="J197" s="92">
        <v>0</v>
      </c>
      <c r="K197" s="107">
        <v>133.09485981179074</v>
      </c>
      <c r="L197" s="106">
        <v>5.5186274655629575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130.88418712014959</v>
      </c>
      <c r="D198" s="108">
        <v>74.60340315579468</v>
      </c>
      <c r="E198" s="108">
        <v>63.668887914913512</v>
      </c>
      <c r="F198" s="109">
        <v>-67.215299205236079</v>
      </c>
      <c r="G198" s="108">
        <v>0</v>
      </c>
      <c r="H198" s="109">
        <v>63.668887914913512</v>
      </c>
      <c r="I198" s="20">
        <v>-0.51354789821579827</v>
      </c>
      <c r="J198" s="86">
        <v>0</v>
      </c>
      <c r="K198" s="110">
        <v>112.40573363721364</v>
      </c>
      <c r="L198" s="109">
        <v>-48.736845722300131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172.5704654343379</v>
      </c>
      <c r="D199" s="113">
        <v>141.0806129191977</v>
      </c>
      <c r="E199" s="113">
        <v>239.49160581543777</v>
      </c>
      <c r="F199" s="119">
        <v>66.92114038109986</v>
      </c>
      <c r="G199" s="113">
        <v>0</v>
      </c>
      <c r="H199" s="119">
        <v>239.49160581543777</v>
      </c>
      <c r="I199" s="25">
        <v>0.38779022941537455</v>
      </c>
      <c r="J199" s="120">
        <v>0</v>
      </c>
      <c r="K199" s="115">
        <v>194.05174942124748</v>
      </c>
      <c r="L199" s="119">
        <v>45.439856394190286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5524314.4169199253</v>
      </c>
      <c r="D200" s="84">
        <v>4076248.5225638733</v>
      </c>
      <c r="E200" s="84">
        <v>4232220.0967513388</v>
      </c>
      <c r="F200" s="118">
        <v>-1292094.3201685869</v>
      </c>
      <c r="G200" s="84">
        <v>3041639.77</v>
      </c>
      <c r="H200" s="118">
        <v>1190580.3267513388</v>
      </c>
      <c r="I200" s="20">
        <v>-0.23389224845912948</v>
      </c>
      <c r="J200" s="86">
        <v>0.39142713035716881</v>
      </c>
      <c r="K200" s="87">
        <v>4512024.9144852301</v>
      </c>
      <c r="L200" s="118">
        <v>-279804.81773389113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5008366.8712222558</v>
      </c>
      <c r="D201" s="90">
        <v>2701371.1826935257</v>
      </c>
      <c r="E201" s="90">
        <v>2662479.1556754918</v>
      </c>
      <c r="F201" s="91">
        <v>-2345887.715546764</v>
      </c>
      <c r="G201" s="90">
        <v>2260482.9500000002</v>
      </c>
      <c r="H201" s="91">
        <v>401996.2056754916</v>
      </c>
      <c r="I201" s="21">
        <v>-0.46839374508007381</v>
      </c>
      <c r="J201" s="92">
        <v>0.17783642459036986</v>
      </c>
      <c r="K201" s="93">
        <v>2948082.764</v>
      </c>
      <c r="L201" s="91">
        <v>-285603.60832450818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312740.09297823539</v>
      </c>
      <c r="D202" s="90">
        <v>314238.20114027616</v>
      </c>
      <c r="E202" s="90">
        <v>329505.79370645247</v>
      </c>
      <c r="F202" s="91">
        <v>16765.700728217082</v>
      </c>
      <c r="G202" s="90">
        <v>289178.39999999997</v>
      </c>
      <c r="H202" s="91">
        <v>40327.393706452509</v>
      </c>
      <c r="I202" s="21">
        <v>5.3609054626020836E-2</v>
      </c>
      <c r="J202" s="92">
        <v>0.13945506893479087</v>
      </c>
      <c r="K202" s="93">
        <v>336749.87574963743</v>
      </c>
      <c r="L202" s="91">
        <v>-7244.082043184957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203207.45271943457</v>
      </c>
      <c r="D203" s="90">
        <v>1060639.1387300715</v>
      </c>
      <c r="E203" s="90">
        <v>1240235.1473693945</v>
      </c>
      <c r="F203" s="91">
        <v>1037027.6946499599</v>
      </c>
      <c r="G203" s="90">
        <v>491978.42</v>
      </c>
      <c r="H203" s="91">
        <v>748256.72736939462</v>
      </c>
      <c r="I203" s="21">
        <v>5.1032955768692609</v>
      </c>
      <c r="J203" s="92">
        <v>1.5209137168443174</v>
      </c>
      <c r="K203" s="93">
        <v>1227192.2747355925</v>
      </c>
      <c r="L203" s="91">
        <v>13042.872633802006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50370</v>
      </c>
      <c r="D205" s="90">
        <v>50370</v>
      </c>
      <c r="E205" s="90">
        <v>50370</v>
      </c>
      <c r="F205" s="91">
        <v>0</v>
      </c>
      <c r="G205" s="90">
        <v>50508</v>
      </c>
      <c r="H205" s="91">
        <v>-138</v>
      </c>
      <c r="I205" s="96"/>
      <c r="J205" s="97"/>
      <c r="K205" s="93">
        <v>50370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36987</v>
      </c>
      <c r="D206" s="90">
        <v>23294</v>
      </c>
      <c r="E206" s="90">
        <v>23020</v>
      </c>
      <c r="F206" s="91">
        <v>-13967</v>
      </c>
      <c r="G206" s="90">
        <v>20362</v>
      </c>
      <c r="H206" s="91">
        <v>2658</v>
      </c>
      <c r="I206" s="96"/>
      <c r="J206" s="97"/>
      <c r="K206" s="93">
        <v>25197</v>
      </c>
      <c r="L206" s="91">
        <v>-2177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0.7343061346039309</v>
      </c>
      <c r="D207" s="86">
        <v>0.46245781218979554</v>
      </c>
      <c r="E207" s="86">
        <v>0.45701806630931108</v>
      </c>
      <c r="F207" s="100">
        <v>-0.27728806829461983</v>
      </c>
      <c r="G207" s="86">
        <v>0.40314405638710699</v>
      </c>
      <c r="H207" s="100">
        <v>5.3874009922204091E-2</v>
      </c>
      <c r="I207" s="20">
        <v>-0.3776191634898749</v>
      </c>
      <c r="J207" s="86">
        <v>0.1336346377148947</v>
      </c>
      <c r="K207" s="101">
        <v>0.50023823704586068</v>
      </c>
      <c r="L207" s="100">
        <v>-4.3220170736549601E-2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51386.85</v>
      </c>
      <c r="D209" s="90">
        <v>38690</v>
      </c>
      <c r="E209" s="90">
        <v>38086.67</v>
      </c>
      <c r="F209" s="91">
        <v>-13300.18</v>
      </c>
      <c r="G209" s="90">
        <v>31140</v>
      </c>
      <c r="H209" s="91">
        <v>6946.6699999999983</v>
      </c>
      <c r="I209" s="21">
        <v>-0.25882458255370777</v>
      </c>
      <c r="J209" s="92">
        <v>0.22307867694283878</v>
      </c>
      <c r="K209" s="93">
        <v>41392.94</v>
      </c>
      <c r="L209" s="91">
        <v>-3306.2700000000041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1.3893219239192147</v>
      </c>
      <c r="D210" s="105">
        <v>1.6609427320340002</v>
      </c>
      <c r="E210" s="105">
        <v>1.6545034752389225</v>
      </c>
      <c r="F210" s="106">
        <v>0.26518155131970778</v>
      </c>
      <c r="G210" s="105">
        <v>1.5293193203025244</v>
      </c>
      <c r="H210" s="106">
        <v>0.12518415493639812</v>
      </c>
      <c r="I210" s="21"/>
      <c r="J210" s="92"/>
      <c r="K210" s="107">
        <v>1.6427725522879708</v>
      </c>
      <c r="L210" s="106">
        <v>1.1730922950951683E-2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135.40884286971789</v>
      </c>
      <c r="D212" s="105">
        <v>115.96854051230041</v>
      </c>
      <c r="E212" s="105">
        <v>115.65938990771033</v>
      </c>
      <c r="F212" s="106">
        <v>-19.749452962007553</v>
      </c>
      <c r="G212" s="105">
        <v>111.01477998232002</v>
      </c>
      <c r="H212" s="106">
        <v>4.6446099253903128</v>
      </c>
      <c r="I212" s="21">
        <v>-0.14585054080263626</v>
      </c>
      <c r="J212" s="92">
        <v>4.18377618379282E-2</v>
      </c>
      <c r="K212" s="107">
        <v>117.00134000079375</v>
      </c>
      <c r="L212" s="106">
        <v>-1.3419500930834118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99.431543998853599</v>
      </c>
      <c r="D213" s="108">
        <v>53.630557528162115</v>
      </c>
      <c r="E213" s="108">
        <v>52.858430726136426</v>
      </c>
      <c r="F213" s="109">
        <v>-46.573113272717173</v>
      </c>
      <c r="G213" s="108">
        <v>44.754948720994697</v>
      </c>
      <c r="H213" s="109">
        <v>8.1034820051417285</v>
      </c>
      <c r="I213" s="20">
        <v>-0.46839374508007381</v>
      </c>
      <c r="J213" s="86">
        <v>0.18106337369883652</v>
      </c>
      <c r="K213" s="110">
        <v>58.528544054000399</v>
      </c>
      <c r="L213" s="109">
        <v>-5.670113327863973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149.3582722826919</v>
      </c>
      <c r="D214" s="113">
        <v>174.99135067244239</v>
      </c>
      <c r="E214" s="113">
        <v>183.8497001195195</v>
      </c>
      <c r="F214" s="119">
        <v>34.491427836827597</v>
      </c>
      <c r="G214" s="113">
        <v>149.37824231411452</v>
      </c>
      <c r="H214" s="119">
        <v>34.471457805404981</v>
      </c>
      <c r="I214" s="25">
        <v>0.23093081695230988</v>
      </c>
      <c r="J214" s="120">
        <v>0.23076625666084594</v>
      </c>
      <c r="K214" s="115">
        <v>179.06992556594952</v>
      </c>
      <c r="L214" s="119">
        <v>4.7797745535699789</v>
      </c>
      <c r="M214" s="142"/>
      <c r="N214" s="143"/>
    </row>
  </sheetData>
  <sheetProtection algorithmName="SHA-512" hashValue="zV78r6if/NVpzFdNP4UiTZwh5IFFnVPH1HU7JiQPc6ljflVcoC3HObt8TqB11sepetC13Mei3fw8JodGQENBqw==" saltValue="OiRwIwuaPWTOnkl4gG7T+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514" priority="58">
      <formula>$I155&gt;=0</formula>
    </cfRule>
    <cfRule type="expression" dxfId="3513" priority="59">
      <formula>$I155&lt;0</formula>
    </cfRule>
  </conditionalFormatting>
  <conditionalFormatting sqref="J159">
    <cfRule type="expression" dxfId="3512" priority="56">
      <formula>$J155&gt;=0</formula>
    </cfRule>
    <cfRule type="expression" dxfId="3511" priority="57">
      <formula>$J155&lt;0</formula>
    </cfRule>
  </conditionalFormatting>
  <conditionalFormatting sqref="I174">
    <cfRule type="expression" dxfId="3510" priority="54">
      <formula>$I170&gt;=0</formula>
    </cfRule>
    <cfRule type="expression" dxfId="3509" priority="55">
      <formula>$I170&lt;0</formula>
    </cfRule>
  </conditionalFormatting>
  <conditionalFormatting sqref="J174">
    <cfRule type="expression" dxfId="3508" priority="52">
      <formula>$J170&gt;=0</formula>
    </cfRule>
    <cfRule type="expression" dxfId="3507" priority="53">
      <formula>$J170&lt;0</formula>
    </cfRule>
  </conditionalFormatting>
  <conditionalFormatting sqref="I24">
    <cfRule type="expression" dxfId="3506" priority="94">
      <formula>$I20&gt;=0</formula>
    </cfRule>
    <cfRule type="expression" dxfId="3505" priority="95">
      <formula>$I20&lt;0</formula>
    </cfRule>
  </conditionalFormatting>
  <conditionalFormatting sqref="J24">
    <cfRule type="expression" dxfId="3504" priority="92">
      <formula>$J20&gt;=0</formula>
    </cfRule>
    <cfRule type="expression" dxfId="3503" priority="93">
      <formula>$J20&lt;0</formula>
    </cfRule>
  </conditionalFormatting>
  <conditionalFormatting sqref="I39">
    <cfRule type="expression" dxfId="3502" priority="90">
      <formula>$I35&gt;=0</formula>
    </cfRule>
    <cfRule type="expression" dxfId="3501" priority="91">
      <formula>$I35&lt;0</formula>
    </cfRule>
  </conditionalFormatting>
  <conditionalFormatting sqref="J39">
    <cfRule type="expression" dxfId="3500" priority="88">
      <formula>$J35&gt;=0</formula>
    </cfRule>
    <cfRule type="expression" dxfId="3499" priority="89">
      <formula>$J35&lt;0</formula>
    </cfRule>
  </conditionalFormatting>
  <conditionalFormatting sqref="I54">
    <cfRule type="expression" dxfId="3498" priority="86">
      <formula>$I50&gt;=0</formula>
    </cfRule>
    <cfRule type="expression" dxfId="3497" priority="87">
      <formula>$I50&lt;0</formula>
    </cfRule>
  </conditionalFormatting>
  <conditionalFormatting sqref="J54">
    <cfRule type="expression" dxfId="3496" priority="84">
      <formula>$J50&gt;=0</formula>
    </cfRule>
    <cfRule type="expression" dxfId="3495" priority="85">
      <formula>$J50&lt;0</formula>
    </cfRule>
  </conditionalFormatting>
  <conditionalFormatting sqref="I69">
    <cfRule type="expression" dxfId="3494" priority="82">
      <formula>$I65&gt;=0</formula>
    </cfRule>
    <cfRule type="expression" dxfId="3493" priority="83">
      <formula>$I65&lt;0</formula>
    </cfRule>
  </conditionalFormatting>
  <conditionalFormatting sqref="J69">
    <cfRule type="expression" dxfId="3492" priority="80">
      <formula>$J65&gt;=0</formula>
    </cfRule>
    <cfRule type="expression" dxfId="3491" priority="81">
      <formula>$J65&lt;0</formula>
    </cfRule>
  </conditionalFormatting>
  <conditionalFormatting sqref="I84">
    <cfRule type="expression" dxfId="3490" priority="78">
      <formula>$I80&gt;=0</formula>
    </cfRule>
    <cfRule type="expression" dxfId="3489" priority="79">
      <formula>$I80&lt;0</formula>
    </cfRule>
  </conditionalFormatting>
  <conditionalFormatting sqref="J84">
    <cfRule type="expression" dxfId="3488" priority="76">
      <formula>$J80&gt;=0</formula>
    </cfRule>
    <cfRule type="expression" dxfId="3487" priority="77">
      <formula>$J80&lt;0</formula>
    </cfRule>
  </conditionalFormatting>
  <conditionalFormatting sqref="I99">
    <cfRule type="expression" dxfId="3486" priority="74">
      <formula>$I95&gt;=0</formula>
    </cfRule>
    <cfRule type="expression" dxfId="3485" priority="75">
      <formula>$I95&lt;0</formula>
    </cfRule>
  </conditionalFormatting>
  <conditionalFormatting sqref="J99">
    <cfRule type="expression" dxfId="3484" priority="72">
      <formula>$J95&gt;=0</formula>
    </cfRule>
    <cfRule type="expression" dxfId="3483" priority="73">
      <formula>$J95&lt;0</formula>
    </cfRule>
  </conditionalFormatting>
  <conditionalFormatting sqref="I114">
    <cfRule type="expression" dxfId="3482" priority="70">
      <formula>$I110&gt;=0</formula>
    </cfRule>
    <cfRule type="expression" dxfId="3481" priority="71">
      <formula>$I110&lt;0</formula>
    </cfRule>
  </conditionalFormatting>
  <conditionalFormatting sqref="J114">
    <cfRule type="expression" dxfId="3480" priority="68">
      <formula>$J110&gt;=0</formula>
    </cfRule>
    <cfRule type="expression" dxfId="3479" priority="69">
      <formula>$J110&lt;0</formula>
    </cfRule>
  </conditionalFormatting>
  <conditionalFormatting sqref="I129">
    <cfRule type="expression" dxfId="3478" priority="66">
      <formula>$I125&gt;=0</formula>
    </cfRule>
    <cfRule type="expression" dxfId="3477" priority="67">
      <formula>$I125&lt;0</formula>
    </cfRule>
  </conditionalFormatting>
  <conditionalFormatting sqref="J129">
    <cfRule type="expression" dxfId="3476" priority="64">
      <formula>$J125&gt;=0</formula>
    </cfRule>
    <cfRule type="expression" dxfId="3475" priority="65">
      <formula>$J125&lt;0</formula>
    </cfRule>
  </conditionalFormatting>
  <conditionalFormatting sqref="I144">
    <cfRule type="expression" dxfId="3474" priority="62">
      <formula>$I140&gt;=0</formula>
    </cfRule>
    <cfRule type="expression" dxfId="3473" priority="63">
      <formula>$I140&lt;0</formula>
    </cfRule>
  </conditionalFormatting>
  <conditionalFormatting sqref="J144">
    <cfRule type="expression" dxfId="3472" priority="60">
      <formula>$J140&gt;=0</formula>
    </cfRule>
    <cfRule type="expression" dxfId="3471" priority="61">
      <formula>$J140&lt;0</formula>
    </cfRule>
  </conditionalFormatting>
  <conditionalFormatting sqref="I189">
    <cfRule type="expression" dxfId="3470" priority="50">
      <formula>$I185&gt;=0</formula>
    </cfRule>
    <cfRule type="expression" dxfId="3469" priority="51">
      <formula>$I185&lt;0</formula>
    </cfRule>
  </conditionalFormatting>
  <conditionalFormatting sqref="J189">
    <cfRule type="expression" dxfId="3468" priority="48">
      <formula>$J185&gt;=0</formula>
    </cfRule>
    <cfRule type="expression" dxfId="3467" priority="49">
      <formula>$J185&lt;0</formula>
    </cfRule>
  </conditionalFormatting>
  <conditionalFormatting sqref="I204">
    <cfRule type="expression" dxfId="3466" priority="46">
      <formula>$I200&gt;=0</formula>
    </cfRule>
    <cfRule type="expression" dxfId="3465" priority="47">
      <formula>$I200&lt;0</formula>
    </cfRule>
  </conditionalFormatting>
  <conditionalFormatting sqref="J204">
    <cfRule type="expression" dxfId="3464" priority="44">
      <formula>$J200&gt;=0</formula>
    </cfRule>
    <cfRule type="expression" dxfId="3463" priority="45">
      <formula>$J200&lt;0</formula>
    </cfRule>
  </conditionalFormatting>
  <conditionalFormatting sqref="I9">
    <cfRule type="expression" dxfId="3462" priority="42">
      <formula>$I5&gt;=0</formula>
    </cfRule>
    <cfRule type="expression" dxfId="3461" priority="43">
      <formula>$I5&lt;0</formula>
    </cfRule>
  </conditionalFormatting>
  <conditionalFormatting sqref="J9">
    <cfRule type="expression" dxfId="3460" priority="40">
      <formula>$J5&gt;=0</formula>
    </cfRule>
    <cfRule type="expression" dxfId="3459" priority="41">
      <formula>$J5&lt;0</formula>
    </cfRule>
  </conditionalFormatting>
  <conditionalFormatting sqref="L207">
    <cfRule type="cellIs" dxfId="3458" priority="39" operator="lessThan">
      <formula>0</formula>
    </cfRule>
  </conditionalFormatting>
  <conditionalFormatting sqref="H207">
    <cfRule type="cellIs" dxfId="3457" priority="38" operator="lessThan">
      <formula>0</formula>
    </cfRule>
  </conditionalFormatting>
  <conditionalFormatting sqref="F207">
    <cfRule type="cellIs" dxfId="3456" priority="37" operator="lessThan">
      <formula>0</formula>
    </cfRule>
  </conditionalFormatting>
  <conditionalFormatting sqref="F192">
    <cfRule type="cellIs" dxfId="3455" priority="36" operator="lessThan">
      <formula>0</formula>
    </cfRule>
  </conditionalFormatting>
  <conditionalFormatting sqref="H192">
    <cfRule type="cellIs" dxfId="3454" priority="35" operator="lessThan">
      <formula>0</formula>
    </cfRule>
  </conditionalFormatting>
  <conditionalFormatting sqref="L192">
    <cfRule type="cellIs" dxfId="3453" priority="34" operator="lessThan">
      <formula>0</formula>
    </cfRule>
  </conditionalFormatting>
  <conditionalFormatting sqref="L177">
    <cfRule type="cellIs" dxfId="3452" priority="33" operator="lessThan">
      <formula>0</formula>
    </cfRule>
  </conditionalFormatting>
  <conditionalFormatting sqref="H177">
    <cfRule type="cellIs" dxfId="3451" priority="32" operator="lessThan">
      <formula>0</formula>
    </cfRule>
  </conditionalFormatting>
  <conditionalFormatting sqref="F177">
    <cfRule type="cellIs" dxfId="3450" priority="31" operator="lessThan">
      <formula>0</formula>
    </cfRule>
  </conditionalFormatting>
  <conditionalFormatting sqref="F162">
    <cfRule type="cellIs" dxfId="3449" priority="30" operator="lessThan">
      <formula>0</formula>
    </cfRule>
  </conditionalFormatting>
  <conditionalFormatting sqref="H162">
    <cfRule type="cellIs" dxfId="3448" priority="29" operator="lessThan">
      <formula>0</formula>
    </cfRule>
  </conditionalFormatting>
  <conditionalFormatting sqref="L162">
    <cfRule type="cellIs" dxfId="3447" priority="28" operator="lessThan">
      <formula>0</formula>
    </cfRule>
  </conditionalFormatting>
  <conditionalFormatting sqref="L147">
    <cfRule type="cellIs" dxfId="3446" priority="27" operator="lessThan">
      <formula>0</formula>
    </cfRule>
  </conditionalFormatting>
  <conditionalFormatting sqref="H147">
    <cfRule type="cellIs" dxfId="3445" priority="26" operator="lessThan">
      <formula>0</formula>
    </cfRule>
  </conditionalFormatting>
  <conditionalFormatting sqref="F147">
    <cfRule type="cellIs" dxfId="3444" priority="25" operator="lessThan">
      <formula>0</formula>
    </cfRule>
  </conditionalFormatting>
  <conditionalFormatting sqref="F132">
    <cfRule type="cellIs" dxfId="3443" priority="24" operator="lessThan">
      <formula>0</formula>
    </cfRule>
  </conditionalFormatting>
  <conditionalFormatting sqref="H132">
    <cfRule type="cellIs" dxfId="3442" priority="23" operator="lessThan">
      <formula>0</formula>
    </cfRule>
  </conditionalFormatting>
  <conditionalFormatting sqref="L132">
    <cfRule type="cellIs" dxfId="3441" priority="22" operator="lessThan">
      <formula>0</formula>
    </cfRule>
  </conditionalFormatting>
  <conditionalFormatting sqref="L117">
    <cfRule type="cellIs" dxfId="3440" priority="21" operator="lessThan">
      <formula>0</formula>
    </cfRule>
  </conditionalFormatting>
  <conditionalFormatting sqref="H117">
    <cfRule type="cellIs" dxfId="3439" priority="20" operator="lessThan">
      <formula>0</formula>
    </cfRule>
  </conditionalFormatting>
  <conditionalFormatting sqref="F117">
    <cfRule type="cellIs" dxfId="3438" priority="19" operator="lessThan">
      <formula>0</formula>
    </cfRule>
  </conditionalFormatting>
  <conditionalFormatting sqref="F102">
    <cfRule type="cellIs" dxfId="3437" priority="18" operator="lessThan">
      <formula>0</formula>
    </cfRule>
  </conditionalFormatting>
  <conditionalFormatting sqref="H102">
    <cfRule type="cellIs" dxfId="3436" priority="17" operator="lessThan">
      <formula>0</formula>
    </cfRule>
  </conditionalFormatting>
  <conditionalFormatting sqref="L102">
    <cfRule type="cellIs" dxfId="3435" priority="16" operator="lessThan">
      <formula>0</formula>
    </cfRule>
  </conditionalFormatting>
  <conditionalFormatting sqref="L87">
    <cfRule type="cellIs" dxfId="3434" priority="15" operator="lessThan">
      <formula>0</formula>
    </cfRule>
  </conditionalFormatting>
  <conditionalFormatting sqref="H87">
    <cfRule type="cellIs" dxfId="3433" priority="14" operator="lessThan">
      <formula>0</formula>
    </cfRule>
  </conditionalFormatting>
  <conditionalFormatting sqref="F87">
    <cfRule type="cellIs" dxfId="3432" priority="13" operator="lessThan">
      <formula>0</formula>
    </cfRule>
  </conditionalFormatting>
  <conditionalFormatting sqref="F72">
    <cfRule type="cellIs" dxfId="3431" priority="12" operator="lessThan">
      <formula>0</formula>
    </cfRule>
  </conditionalFormatting>
  <conditionalFormatting sqref="H72">
    <cfRule type="cellIs" dxfId="3430" priority="11" operator="lessThan">
      <formula>0</formula>
    </cfRule>
  </conditionalFormatting>
  <conditionalFormatting sqref="L72">
    <cfRule type="cellIs" dxfId="3429" priority="10" operator="lessThan">
      <formula>0</formula>
    </cfRule>
  </conditionalFormatting>
  <conditionalFormatting sqref="L57">
    <cfRule type="cellIs" dxfId="3428" priority="9" operator="lessThan">
      <formula>0</formula>
    </cfRule>
  </conditionalFormatting>
  <conditionalFormatting sqref="H57">
    <cfRule type="cellIs" dxfId="3427" priority="8" operator="lessThan">
      <formula>0</formula>
    </cfRule>
  </conditionalFormatting>
  <conditionalFormatting sqref="F57">
    <cfRule type="cellIs" dxfId="3426" priority="7" operator="lessThan">
      <formula>0</formula>
    </cfRule>
  </conditionalFormatting>
  <conditionalFormatting sqref="F42">
    <cfRule type="cellIs" dxfId="3425" priority="6" operator="lessThan">
      <formula>0</formula>
    </cfRule>
  </conditionalFormatting>
  <conditionalFormatting sqref="H42">
    <cfRule type="cellIs" dxfId="3424" priority="5" operator="lessThan">
      <formula>0</formula>
    </cfRule>
  </conditionalFormatting>
  <conditionalFormatting sqref="L42">
    <cfRule type="cellIs" dxfId="3423" priority="4" operator="lessThan">
      <formula>0</formula>
    </cfRule>
  </conditionalFormatting>
  <conditionalFormatting sqref="L27">
    <cfRule type="cellIs" dxfId="3422" priority="3" operator="lessThan">
      <formula>0</formula>
    </cfRule>
  </conditionalFormatting>
  <conditionalFormatting sqref="H27">
    <cfRule type="cellIs" dxfId="3421" priority="2" operator="lessThan">
      <formula>0</formula>
    </cfRule>
  </conditionalFormatting>
  <conditionalFormatting sqref="F27">
    <cfRule type="cellIs" dxfId="3420" priority="1" operator="lessThan">
      <formula>0</formula>
    </cfRule>
  </conditionalFormatting>
  <dataValidations count="1">
    <dataValidation type="list" allowBlank="1" showInputMessage="1" showErrorMessage="1" sqref="B3:B4" xr:uid="{BADCFEC6-6085-4E9C-86BE-86DB57914338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C2D3-894D-4B7B-A81F-E47F7148E495}">
  <sheetPr codeName="Tabelle33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179</v>
      </c>
      <c r="N1" s="73" t="s">
        <v>28</v>
      </c>
    </row>
    <row r="2" spans="1:14" ht="15.75" thickBot="1" x14ac:dyDescent="0.3">
      <c r="M2" s="72">
        <v>358</v>
      </c>
      <c r="N2" s="73" t="s">
        <v>29</v>
      </c>
    </row>
    <row r="3" spans="1:14" s="70" customFormat="1" ht="13.5" customHeight="1" thickBot="1" x14ac:dyDescent="0.25">
      <c r="A3" s="144"/>
      <c r="B3" s="146" t="s">
        <v>126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65.020080059223972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2541885</v>
      </c>
      <c r="D5" s="84">
        <v>931781</v>
      </c>
      <c r="E5" s="84">
        <v>837166</v>
      </c>
      <c r="F5" s="85">
        <v>-1704719</v>
      </c>
      <c r="G5" s="84">
        <v>1896517</v>
      </c>
      <c r="H5" s="85">
        <v>-1059351</v>
      </c>
      <c r="I5" s="20">
        <v>-0.67065150469041668</v>
      </c>
      <c r="J5" s="86">
        <v>-0.55857711794832321</v>
      </c>
      <c r="K5" s="87">
        <v>1066946</v>
      </c>
      <c r="L5" s="85">
        <v>-229780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1778913</v>
      </c>
      <c r="D6" s="90">
        <v>563207</v>
      </c>
      <c r="E6" s="90">
        <v>502952</v>
      </c>
      <c r="F6" s="91">
        <v>-1275961</v>
      </c>
      <c r="G6" s="90">
        <v>792183</v>
      </c>
      <c r="H6" s="91">
        <v>-289231</v>
      </c>
      <c r="I6" s="21">
        <v>-0.71727004074960377</v>
      </c>
      <c r="J6" s="92">
        <v>-0.36510629488388413</v>
      </c>
      <c r="K6" s="93">
        <v>635410</v>
      </c>
      <c r="L6" s="91">
        <v>-132458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558398</v>
      </c>
      <c r="D7" s="90">
        <v>259169</v>
      </c>
      <c r="E7" s="90">
        <v>228560</v>
      </c>
      <c r="F7" s="91">
        <v>-329838</v>
      </c>
      <c r="G7" s="90">
        <v>336103</v>
      </c>
      <c r="H7" s="91">
        <v>-107543</v>
      </c>
      <c r="I7" s="21">
        <v>-0.59068621305950231</v>
      </c>
      <c r="J7" s="92">
        <v>-0.31997036622701969</v>
      </c>
      <c r="K7" s="93">
        <v>319197</v>
      </c>
      <c r="L7" s="91">
        <v>-90637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204574</v>
      </c>
      <c r="D8" s="90">
        <v>109405</v>
      </c>
      <c r="E8" s="90">
        <v>105654</v>
      </c>
      <c r="F8" s="91">
        <v>-98920</v>
      </c>
      <c r="G8" s="90">
        <v>768231</v>
      </c>
      <c r="H8" s="91">
        <v>-662577</v>
      </c>
      <c r="I8" s="21">
        <v>-0.48354140799906142</v>
      </c>
      <c r="J8" s="92">
        <v>-0.86247105362840082</v>
      </c>
      <c r="K8" s="93">
        <v>112339</v>
      </c>
      <c r="L8" s="91">
        <v>-6685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65335</v>
      </c>
      <c r="D10" s="90">
        <v>65335</v>
      </c>
      <c r="E10" s="90">
        <v>65335</v>
      </c>
      <c r="F10" s="91">
        <v>0</v>
      </c>
      <c r="G10" s="90">
        <v>65514</v>
      </c>
      <c r="H10" s="91">
        <v>-179</v>
      </c>
      <c r="I10" s="96"/>
      <c r="J10" s="97"/>
      <c r="K10" s="93">
        <v>65335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21195</v>
      </c>
      <c r="D11" s="90">
        <v>8283</v>
      </c>
      <c r="E11" s="90">
        <v>7369</v>
      </c>
      <c r="F11" s="91">
        <v>-13826</v>
      </c>
      <c r="G11" s="90">
        <v>10521</v>
      </c>
      <c r="H11" s="91">
        <v>-3152</v>
      </c>
      <c r="I11" s="96"/>
      <c r="J11" s="97"/>
      <c r="K11" s="93">
        <v>9364</v>
      </c>
      <c r="L11" s="91">
        <v>-1995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0.32440498966863091</v>
      </c>
      <c r="D12" s="86">
        <v>0.12677737812810896</v>
      </c>
      <c r="E12" s="86">
        <v>0.11278793908318666</v>
      </c>
      <c r="F12" s="100">
        <v>-0.21161705058544425</v>
      </c>
      <c r="G12" s="86">
        <v>0.16059162927007967</v>
      </c>
      <c r="H12" s="100">
        <v>-4.7803690186893011E-2</v>
      </c>
      <c r="I12" s="20">
        <v>-0.65232366124085872</v>
      </c>
      <c r="J12" s="86">
        <v>-0.29767236564053878</v>
      </c>
      <c r="K12" s="101">
        <v>0.14332287441646896</v>
      </c>
      <c r="L12" s="100">
        <v>-3.0534935333282304E-2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27090</v>
      </c>
      <c r="D14" s="90">
        <v>10740</v>
      </c>
      <c r="E14" s="90">
        <v>9639</v>
      </c>
      <c r="F14" s="91">
        <v>-17451</v>
      </c>
      <c r="G14" s="90">
        <v>12253</v>
      </c>
      <c r="H14" s="91">
        <v>-2614</v>
      </c>
      <c r="I14" s="21">
        <v>-0.64418604651162792</v>
      </c>
      <c r="J14" s="92">
        <v>-0.21333550967110093</v>
      </c>
      <c r="K14" s="93">
        <v>12118</v>
      </c>
      <c r="L14" s="91">
        <v>-2479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1.2781316348195328</v>
      </c>
      <c r="D15" s="105">
        <v>1.2966316551973922</v>
      </c>
      <c r="E15" s="105">
        <v>1.3080472248609039</v>
      </c>
      <c r="F15" s="106">
        <v>2.991559004137101E-2</v>
      </c>
      <c r="G15" s="105">
        <v>1.1646231346830149</v>
      </c>
      <c r="H15" s="106">
        <v>0.14342409017788893</v>
      </c>
      <c r="I15" s="21"/>
      <c r="J15" s="92"/>
      <c r="K15" s="107">
        <v>1.2941050832977361</v>
      </c>
      <c r="L15" s="106">
        <v>1.3942141563167754E-2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83.930785562632693</v>
      </c>
      <c r="D17" s="105">
        <v>67.995533019437403</v>
      </c>
      <c r="E17" s="105">
        <v>68.252408739313339</v>
      </c>
      <c r="F17" s="106">
        <v>-15.678376823319354</v>
      </c>
      <c r="G17" s="105">
        <v>75.295409181636728</v>
      </c>
      <c r="H17" s="106">
        <v>-7.0430004423233896</v>
      </c>
      <c r="I17" s="20">
        <v>-0.18680126390118779</v>
      </c>
      <c r="J17" s="86">
        <v>-9.3538245144978327E-2</v>
      </c>
      <c r="K17" s="107">
        <v>67.85668517727467</v>
      </c>
      <c r="L17" s="106">
        <v>0.39572356203866832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27.227565623325937</v>
      </c>
      <c r="D18" s="108">
        <v>8.6202954006275352</v>
      </c>
      <c r="E18" s="108">
        <v>7.6980485191704293</v>
      </c>
      <c r="F18" s="109">
        <v>-19.529517104155509</v>
      </c>
      <c r="G18" s="108">
        <v>12.091812437036358</v>
      </c>
      <c r="H18" s="109">
        <v>-4.3937639178659289</v>
      </c>
      <c r="I18" s="20">
        <v>-0.71727004074960377</v>
      </c>
      <c r="J18" s="86">
        <v>-0.3633668600753468</v>
      </c>
      <c r="K18" s="110">
        <v>9.7254151679804082</v>
      </c>
      <c r="L18" s="109">
        <v>-2.0273666488099789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119.92852087756546</v>
      </c>
      <c r="D19" s="113">
        <v>112.49317879995171</v>
      </c>
      <c r="E19" s="113">
        <v>113.60645949246845</v>
      </c>
      <c r="F19" s="106">
        <v>-6.3220613850970153</v>
      </c>
      <c r="G19" s="113">
        <v>180.26014637391884</v>
      </c>
      <c r="H19" s="106">
        <v>-66.653686881450398</v>
      </c>
      <c r="I19" s="38">
        <v>-5.2715245204693062E-2</v>
      </c>
      <c r="J19" s="114">
        <v>-0.36976385641665199</v>
      </c>
      <c r="K19" s="115">
        <v>113.94126441691584</v>
      </c>
      <c r="L19" s="106">
        <v>-0.33480492444739696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-52.15</v>
      </c>
      <c r="E20" s="84">
        <v>-52.15</v>
      </c>
      <c r="F20" s="118">
        <v>-52.15</v>
      </c>
      <c r="G20" s="84">
        <v>441393.78</v>
      </c>
      <c r="H20" s="118">
        <v>-441445.93000000005</v>
      </c>
      <c r="I20" s="20">
        <v>0</v>
      </c>
      <c r="J20" s="86">
        <v>-1.0001181484705108</v>
      </c>
      <c r="K20" s="87">
        <v>-52.150000000000013</v>
      </c>
      <c r="L20" s="118">
        <v>1.4210854715202004E-14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-52.15</v>
      </c>
      <c r="E21" s="90">
        <v>-52.15</v>
      </c>
      <c r="F21" s="91">
        <v>-52.15</v>
      </c>
      <c r="G21" s="90">
        <v>292594.56</v>
      </c>
      <c r="H21" s="91">
        <v>-292646.71000000002</v>
      </c>
      <c r="I21" s="21">
        <v>0</v>
      </c>
      <c r="J21" s="92">
        <v>-1.0001782329787676</v>
      </c>
      <c r="K21" s="93">
        <v>-52.150000000000013</v>
      </c>
      <c r="L21" s="91">
        <v>1.4210854715202004E-14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117120.07</v>
      </c>
      <c r="H22" s="91">
        <v>-117120.07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31679.15</v>
      </c>
      <c r="H23" s="91">
        <v>-31679.15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5549</v>
      </c>
      <c r="D25" s="90">
        <v>5549</v>
      </c>
      <c r="E25" s="90">
        <v>5549</v>
      </c>
      <c r="F25" s="91">
        <v>0</v>
      </c>
      <c r="G25" s="90">
        <v>5549</v>
      </c>
      <c r="H25" s="91">
        <v>0</v>
      </c>
      <c r="I25" s="96"/>
      <c r="J25" s="97"/>
      <c r="K25" s="93">
        <v>5549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3213</v>
      </c>
      <c r="H26" s="91">
        <v>-3213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0.57902324743196976</v>
      </c>
      <c r="H27" s="100">
        <v>-0.57902324743196976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3786</v>
      </c>
      <c r="H29" s="91">
        <v>-3786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1.1783380018674137</v>
      </c>
      <c r="H30" s="106">
        <v>-1.1783380018674137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91.065845004668532</v>
      </c>
      <c r="H32" s="106">
        <v>-91.065845004668532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-9.3980897459001612E-3</v>
      </c>
      <c r="E33" s="108">
        <v>-9.3980897459001612E-3</v>
      </c>
      <c r="F33" s="109">
        <v>-9.3980897459001612E-3</v>
      </c>
      <c r="G33" s="108">
        <v>52.729241304739595</v>
      </c>
      <c r="H33" s="109">
        <v>-52.738639394485496</v>
      </c>
      <c r="I33" s="20">
        <v>0</v>
      </c>
      <c r="J33" s="86">
        <v>-1.0001782329787676</v>
      </c>
      <c r="K33" s="110">
        <v>-9.3980897459001646E-3</v>
      </c>
      <c r="L33" s="109">
        <v>3.4694469519536142E-18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137.37746031746033</v>
      </c>
      <c r="H34" s="119">
        <v>-137.37746031746033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328410.05</v>
      </c>
      <c r="H35" s="118">
        <v>-328410.05</v>
      </c>
      <c r="I35" s="20">
        <v>0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217796.06</v>
      </c>
      <c r="H36" s="91">
        <v>-217796.06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77756.73</v>
      </c>
      <c r="H37" s="91">
        <v>-77756.73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32857.259999999987</v>
      </c>
      <c r="H38" s="91">
        <v>-32857.259999999987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5012</v>
      </c>
      <c r="D40" s="90">
        <v>5012</v>
      </c>
      <c r="E40" s="90">
        <v>5012</v>
      </c>
      <c r="F40" s="91">
        <v>0</v>
      </c>
      <c r="G40" s="90">
        <v>5191</v>
      </c>
      <c r="H40" s="91">
        <v>-179</v>
      </c>
      <c r="I40" s="96"/>
      <c r="J40" s="97"/>
      <c r="K40" s="93">
        <v>5012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2953</v>
      </c>
      <c r="H41" s="91">
        <v>-2953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0.56886919668657288</v>
      </c>
      <c r="H42" s="100">
        <v>-0.56886919668657288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3352</v>
      </c>
      <c r="H44" s="91">
        <v>-3352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1.1351168303420252</v>
      </c>
      <c r="H45" s="106">
        <v>-1.1351168303420252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73.754168642058929</v>
      </c>
      <c r="H47" s="106">
        <v>-73.754168642058929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41.956474667694089</v>
      </c>
      <c r="H48" s="109">
        <v>-41.956474667694089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111.21234337961394</v>
      </c>
      <c r="H49" s="119">
        <v>-111.21234337961394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16326.65</v>
      </c>
      <c r="E50" s="84">
        <v>16326.65</v>
      </c>
      <c r="F50" s="118">
        <v>16326.65</v>
      </c>
      <c r="G50" s="84">
        <v>200873.13</v>
      </c>
      <c r="H50" s="118">
        <v>-184546.48</v>
      </c>
      <c r="I50" s="20">
        <v>0</v>
      </c>
      <c r="J50" s="86">
        <v>-0.91872158312064933</v>
      </c>
      <c r="K50" s="87">
        <v>16326.65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-27.62</v>
      </c>
      <c r="E51" s="90">
        <v>-27.62</v>
      </c>
      <c r="F51" s="91">
        <v>-27.62</v>
      </c>
      <c r="G51" s="90">
        <v>91506.19</v>
      </c>
      <c r="H51" s="91">
        <v>-91533.81</v>
      </c>
      <c r="I51" s="21">
        <v>0</v>
      </c>
      <c r="J51" s="92">
        <v>-1.0003018375041077</v>
      </c>
      <c r="K51" s="93">
        <v>-27.62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50131.15</v>
      </c>
      <c r="H52" s="91">
        <v>-50131.15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16354.27</v>
      </c>
      <c r="E53" s="90">
        <v>16354.27</v>
      </c>
      <c r="F53" s="91">
        <v>16354.27</v>
      </c>
      <c r="G53" s="90">
        <v>59235.79</v>
      </c>
      <c r="H53" s="91">
        <v>-42881.520000000004</v>
      </c>
      <c r="I53" s="21">
        <v>0</v>
      </c>
      <c r="J53" s="92">
        <v>-0.72391235096214634</v>
      </c>
      <c r="K53" s="93">
        <v>16354.27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5549</v>
      </c>
      <c r="D55" s="90">
        <v>5549</v>
      </c>
      <c r="E55" s="90">
        <v>5549</v>
      </c>
      <c r="F55" s="91">
        <v>0</v>
      </c>
      <c r="G55" s="90">
        <v>5549</v>
      </c>
      <c r="H55" s="91">
        <v>0</v>
      </c>
      <c r="I55" s="96"/>
      <c r="J55" s="97"/>
      <c r="K55" s="93">
        <v>5549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1326</v>
      </c>
      <c r="H56" s="91">
        <v>-1326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0.23896197513065418</v>
      </c>
      <c r="H57" s="100">
        <v>-0.23896197513065418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1487</v>
      </c>
      <c r="H59" s="91">
        <v>-1487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1.1214177978883861</v>
      </c>
      <c r="H60" s="106">
        <v>-1.1214177978883861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69.009193061840122</v>
      </c>
      <c r="H62" s="106">
        <v>-69.009193061840122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-4.9774734186339882E-3</v>
      </c>
      <c r="E63" s="108">
        <v>-4.9774734186339882E-3</v>
      </c>
      <c r="F63" s="109">
        <v>-4.9774734186339882E-3</v>
      </c>
      <c r="G63" s="108">
        <v>16.490573076229953</v>
      </c>
      <c r="H63" s="109">
        <v>-16.495550549648588</v>
      </c>
      <c r="I63" s="20">
        <v>0</v>
      </c>
      <c r="J63" s="86">
        <v>-1.0003018375041077</v>
      </c>
      <c r="K63" s="110">
        <v>-4.9774734186339882E-3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151.48803167420814</v>
      </c>
      <c r="H64" s="119">
        <v>-151.48803167420814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15000</v>
      </c>
      <c r="E65" s="84">
        <v>15000</v>
      </c>
      <c r="F65" s="118">
        <v>15000</v>
      </c>
      <c r="G65" s="84">
        <v>29883.82</v>
      </c>
      <c r="H65" s="118">
        <v>-14883.82</v>
      </c>
      <c r="I65" s="20">
        <v>0</v>
      </c>
      <c r="J65" s="86">
        <v>-0.49805613873996024</v>
      </c>
      <c r="K65" s="87">
        <v>15000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0</v>
      </c>
      <c r="E66" s="90">
        <v>0</v>
      </c>
      <c r="F66" s="91">
        <v>0</v>
      </c>
      <c r="G66" s="90">
        <v>4614.9699999999993</v>
      </c>
      <c r="H66" s="91">
        <v>-4614.9699999999993</v>
      </c>
      <c r="I66" s="21">
        <v>0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608.38</v>
      </c>
      <c r="H67" s="91">
        <v>-608.38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15000</v>
      </c>
      <c r="E68" s="90">
        <v>15000</v>
      </c>
      <c r="F68" s="91">
        <v>15000</v>
      </c>
      <c r="G68" s="90">
        <v>24660.47</v>
      </c>
      <c r="H68" s="91">
        <v>-9660.4700000000012</v>
      </c>
      <c r="I68" s="21">
        <v>0</v>
      </c>
      <c r="J68" s="92">
        <v>-0.39173908688682746</v>
      </c>
      <c r="K68" s="93">
        <v>15000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5370</v>
      </c>
      <c r="D70" s="90">
        <v>5370</v>
      </c>
      <c r="E70" s="90">
        <v>5370</v>
      </c>
      <c r="F70" s="91">
        <v>0</v>
      </c>
      <c r="G70" s="90">
        <v>5370</v>
      </c>
      <c r="H70" s="91">
        <v>0</v>
      </c>
      <c r="I70" s="96"/>
      <c r="J70" s="97"/>
      <c r="K70" s="93">
        <v>5370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131</v>
      </c>
      <c r="H71" s="91">
        <v>-131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2.4394785847299812E-2</v>
      </c>
      <c r="H72" s="100">
        <v>-2.4394785847299812E-2</v>
      </c>
      <c r="I72" s="20">
        <v>0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131</v>
      </c>
      <c r="H74" s="91">
        <v>-131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1</v>
      </c>
      <c r="H75" s="106">
        <v>-1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35.228778625954192</v>
      </c>
      <c r="H77" s="106">
        <v>-35.228778625954192</v>
      </c>
      <c r="I77" s="21">
        <v>0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</v>
      </c>
      <c r="E78" s="108">
        <v>0</v>
      </c>
      <c r="F78" s="109">
        <v>0</v>
      </c>
      <c r="G78" s="108">
        <v>0.85939851024208558</v>
      </c>
      <c r="H78" s="109">
        <v>-0.85939851024208558</v>
      </c>
      <c r="I78" s="20">
        <v>0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228.12076335877862</v>
      </c>
      <c r="H79" s="119">
        <v>-228.12076335877862</v>
      </c>
      <c r="I79" s="25">
        <v>0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7.0000000000008278E-2</v>
      </c>
      <c r="E80" s="84">
        <v>7.0000000000008278E-2</v>
      </c>
      <c r="F80" s="118">
        <v>7.0000000000008278E-2</v>
      </c>
      <c r="G80" s="84">
        <v>84314.29</v>
      </c>
      <c r="H80" s="118">
        <v>-84314.219999999987</v>
      </c>
      <c r="I80" s="20">
        <v>0</v>
      </c>
      <c r="J80" s="86">
        <v>-0.99999916977300052</v>
      </c>
      <c r="K80" s="87">
        <v>7.0000000000010831E-2</v>
      </c>
      <c r="L80" s="118">
        <v>-2.55351295663786E-15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7.0000000000008278E-2</v>
      </c>
      <c r="E81" s="90">
        <v>7.0000000000008278E-2</v>
      </c>
      <c r="F81" s="91">
        <v>7.0000000000008278E-2</v>
      </c>
      <c r="G81" s="90">
        <v>3593.8</v>
      </c>
      <c r="H81" s="91">
        <v>-3593.73</v>
      </c>
      <c r="I81" s="21">
        <v>0</v>
      </c>
      <c r="J81" s="92">
        <v>-0.99998052201012855</v>
      </c>
      <c r="K81" s="93">
        <v>7.0000000000010831E-2</v>
      </c>
      <c r="L81" s="91">
        <v>-2.55351295663786E-15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4497.45</v>
      </c>
      <c r="H82" s="91">
        <v>-4497.45</v>
      </c>
      <c r="I82" s="21">
        <v>0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0</v>
      </c>
      <c r="E83" s="90">
        <v>0</v>
      </c>
      <c r="F83" s="91">
        <v>0</v>
      </c>
      <c r="G83" s="90">
        <v>76223.039999999994</v>
      </c>
      <c r="H83" s="91">
        <v>-76223.039999999994</v>
      </c>
      <c r="I83" s="21">
        <v>0</v>
      </c>
      <c r="J83" s="92">
        <v>-1</v>
      </c>
      <c r="K83" s="93">
        <v>0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5549</v>
      </c>
      <c r="D85" s="90">
        <v>5549</v>
      </c>
      <c r="E85" s="90">
        <v>5549</v>
      </c>
      <c r="F85" s="91">
        <v>0</v>
      </c>
      <c r="G85" s="90">
        <v>5549</v>
      </c>
      <c r="H85" s="91">
        <v>0</v>
      </c>
      <c r="I85" s="96"/>
      <c r="J85" s="97"/>
      <c r="K85" s="93">
        <v>5549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0</v>
      </c>
      <c r="E86" s="90">
        <v>0</v>
      </c>
      <c r="F86" s="91">
        <v>0</v>
      </c>
      <c r="G86" s="90">
        <v>104</v>
      </c>
      <c r="H86" s="91">
        <v>-104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</v>
      </c>
      <c r="E87" s="86">
        <v>0</v>
      </c>
      <c r="F87" s="100">
        <v>0</v>
      </c>
      <c r="G87" s="86">
        <v>1.8742115696521896E-2</v>
      </c>
      <c r="H87" s="100">
        <v>-1.8742115696521896E-2</v>
      </c>
      <c r="I87" s="20">
        <v>0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0</v>
      </c>
      <c r="E89" s="90">
        <v>0</v>
      </c>
      <c r="F89" s="91">
        <v>0</v>
      </c>
      <c r="G89" s="90">
        <v>104</v>
      </c>
      <c r="H89" s="91">
        <v>-104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0</v>
      </c>
      <c r="E90" s="105">
        <v>0</v>
      </c>
      <c r="F90" s="106">
        <v>0</v>
      </c>
      <c r="G90" s="105">
        <v>1</v>
      </c>
      <c r="H90" s="106">
        <v>-1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0</v>
      </c>
      <c r="E92" s="105">
        <v>0</v>
      </c>
      <c r="F92" s="106">
        <v>0</v>
      </c>
      <c r="G92" s="105">
        <v>34.555769230769229</v>
      </c>
      <c r="H92" s="106">
        <v>-34.555769230769229</v>
      </c>
      <c r="I92" s="21">
        <v>0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1.2614885564968153E-5</v>
      </c>
      <c r="E93" s="108">
        <v>1.2614885564968153E-5</v>
      </c>
      <c r="F93" s="109">
        <v>1.2614885564968153E-5</v>
      </c>
      <c r="G93" s="108">
        <v>0.64764822490538843</v>
      </c>
      <c r="H93" s="109">
        <v>-0.6476356100198235</v>
      </c>
      <c r="I93" s="20">
        <v>0</v>
      </c>
      <c r="J93" s="86">
        <v>-0.99998052201012855</v>
      </c>
      <c r="K93" s="110">
        <v>1.2614885564968613E-5</v>
      </c>
      <c r="L93" s="109">
        <v>-4.6078592330633938E-19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0</v>
      </c>
      <c r="E94" s="113">
        <v>0</v>
      </c>
      <c r="F94" s="119">
        <v>0</v>
      </c>
      <c r="G94" s="113">
        <v>810.7143269230769</v>
      </c>
      <c r="H94" s="119">
        <v>-810.7143269230769</v>
      </c>
      <c r="I94" s="25">
        <v>0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-125.26999999999842</v>
      </c>
      <c r="E95" s="84">
        <v>-125.26999999999842</v>
      </c>
      <c r="F95" s="118">
        <v>-125.26999999999842</v>
      </c>
      <c r="G95" s="84">
        <v>242031.47</v>
      </c>
      <c r="H95" s="118">
        <v>-242156.74</v>
      </c>
      <c r="I95" s="20">
        <v>0</v>
      </c>
      <c r="J95" s="86">
        <v>-1.0005175773216599</v>
      </c>
      <c r="K95" s="87">
        <v>-125.27000000000007</v>
      </c>
      <c r="L95" s="118">
        <v>1.6431300764452317E-12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-141.00999999999831</v>
      </c>
      <c r="E96" s="90">
        <v>-141.00999999999831</v>
      </c>
      <c r="F96" s="91">
        <v>-141.00999999999831</v>
      </c>
      <c r="G96" s="90">
        <v>6861.93</v>
      </c>
      <c r="H96" s="91">
        <v>-7002.9399999999987</v>
      </c>
      <c r="I96" s="21">
        <v>0</v>
      </c>
      <c r="J96" s="92">
        <v>-1.020549612135361</v>
      </c>
      <c r="K96" s="93">
        <v>-141.00999999999971</v>
      </c>
      <c r="L96" s="91">
        <v>1.3926637620897964E-12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0</v>
      </c>
      <c r="E97" s="90">
        <v>0</v>
      </c>
      <c r="F97" s="91">
        <v>0</v>
      </c>
      <c r="G97" s="90">
        <v>2106.23</v>
      </c>
      <c r="H97" s="91">
        <v>-2106.23</v>
      </c>
      <c r="I97" s="21">
        <v>0</v>
      </c>
      <c r="J97" s="92">
        <v>-1</v>
      </c>
      <c r="K97" s="93">
        <v>0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15.73999999999989</v>
      </c>
      <c r="E98" s="90">
        <v>15.73999999999989</v>
      </c>
      <c r="F98" s="91">
        <v>15.73999999999989</v>
      </c>
      <c r="G98" s="90">
        <v>233063.31</v>
      </c>
      <c r="H98" s="91">
        <v>-233047.57</v>
      </c>
      <c r="I98" s="21">
        <v>0</v>
      </c>
      <c r="J98" s="92">
        <v>-0.99993246470240216</v>
      </c>
      <c r="K98" s="93">
        <v>15.73999999999964</v>
      </c>
      <c r="L98" s="91">
        <v>2.5046631435543532E-13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5370</v>
      </c>
      <c r="D100" s="90">
        <v>5370</v>
      </c>
      <c r="E100" s="90">
        <v>5370</v>
      </c>
      <c r="F100" s="91">
        <v>0</v>
      </c>
      <c r="G100" s="90">
        <v>5370</v>
      </c>
      <c r="H100" s="91">
        <v>0</v>
      </c>
      <c r="I100" s="96"/>
      <c r="J100" s="97"/>
      <c r="K100" s="93">
        <v>5370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0</v>
      </c>
      <c r="E101" s="90">
        <v>0</v>
      </c>
      <c r="F101" s="91">
        <v>0</v>
      </c>
      <c r="G101" s="90">
        <v>168</v>
      </c>
      <c r="H101" s="91">
        <v>-168</v>
      </c>
      <c r="I101" s="96"/>
      <c r="J101" s="97"/>
      <c r="K101" s="93">
        <v>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</v>
      </c>
      <c r="E102" s="86">
        <v>0</v>
      </c>
      <c r="F102" s="100">
        <v>0</v>
      </c>
      <c r="G102" s="86">
        <v>3.128491620111732E-2</v>
      </c>
      <c r="H102" s="100">
        <v>-3.128491620111732E-2</v>
      </c>
      <c r="I102" s="20">
        <v>0</v>
      </c>
      <c r="J102" s="86">
        <v>-1</v>
      </c>
      <c r="K102" s="101">
        <v>0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0</v>
      </c>
      <c r="E104" s="90">
        <v>0</v>
      </c>
      <c r="F104" s="91">
        <v>0</v>
      </c>
      <c r="G104" s="90">
        <v>176</v>
      </c>
      <c r="H104" s="91">
        <v>-176</v>
      </c>
      <c r="I104" s="21"/>
      <c r="J104" s="92"/>
      <c r="K104" s="93">
        <v>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0</v>
      </c>
      <c r="E105" s="105">
        <v>0</v>
      </c>
      <c r="F105" s="106">
        <v>0</v>
      </c>
      <c r="G105" s="105">
        <v>1.0476190476190477</v>
      </c>
      <c r="H105" s="106">
        <v>-1.0476190476190477</v>
      </c>
      <c r="I105" s="21"/>
      <c r="J105" s="92"/>
      <c r="K105" s="107">
        <v>0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0</v>
      </c>
      <c r="E107" s="105">
        <v>0</v>
      </c>
      <c r="F107" s="106">
        <v>0</v>
      </c>
      <c r="G107" s="105">
        <v>40.844821428571429</v>
      </c>
      <c r="H107" s="106">
        <v>-40.844821428571429</v>
      </c>
      <c r="I107" s="21">
        <v>0</v>
      </c>
      <c r="J107" s="92">
        <v>-1</v>
      </c>
      <c r="K107" s="107">
        <v>0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-2.6258845437616075E-2</v>
      </c>
      <c r="E108" s="108">
        <v>-2.6258845437616075E-2</v>
      </c>
      <c r="F108" s="109">
        <v>-2.6258845437616075E-2</v>
      </c>
      <c r="G108" s="108">
        <v>1.2778268156424581</v>
      </c>
      <c r="H108" s="109">
        <v>-1.3040856610800742</v>
      </c>
      <c r="I108" s="20">
        <v>0</v>
      </c>
      <c r="J108" s="86">
        <v>-1.020549612135361</v>
      </c>
      <c r="K108" s="110">
        <v>-2.6258845437616331E-2</v>
      </c>
      <c r="L108" s="109">
        <v>2.5673907444456745E-16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0</v>
      </c>
      <c r="E109" s="113">
        <v>0</v>
      </c>
      <c r="F109" s="119">
        <v>0</v>
      </c>
      <c r="G109" s="113">
        <v>1440.6635119047619</v>
      </c>
      <c r="H109" s="119">
        <v>-1440.6635119047619</v>
      </c>
      <c r="I109" s="25">
        <v>0</v>
      </c>
      <c r="J109" s="120">
        <v>-1</v>
      </c>
      <c r="K109" s="115">
        <v>0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311551.42358580144</v>
      </c>
      <c r="D110" s="123">
        <v>-977.82000000001085</v>
      </c>
      <c r="E110" s="123">
        <v>-977.82000000001085</v>
      </c>
      <c r="F110" s="118">
        <v>-312529.24358580139</v>
      </c>
      <c r="G110" s="123">
        <v>110321.8</v>
      </c>
      <c r="H110" s="118">
        <v>-111299.62000000001</v>
      </c>
      <c r="I110" s="59">
        <v>-1.0031385508971387</v>
      </c>
      <c r="J110" s="124">
        <v>-1.0088633434189798</v>
      </c>
      <c r="K110" s="125">
        <v>-977.82000000001517</v>
      </c>
      <c r="L110" s="118">
        <v>4.2916781239910051E-12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214606.5</v>
      </c>
      <c r="D111" s="90">
        <v>-1134.77000000001</v>
      </c>
      <c r="E111" s="90">
        <v>-1134.77000000001</v>
      </c>
      <c r="F111" s="91">
        <v>-215741.27000000002</v>
      </c>
      <c r="G111" s="90">
        <v>7499.46</v>
      </c>
      <c r="H111" s="91">
        <v>-8634.2300000000105</v>
      </c>
      <c r="I111" s="21">
        <v>-1.0052876776798467</v>
      </c>
      <c r="J111" s="92">
        <v>-1.1513135612430774</v>
      </c>
      <c r="K111" s="93">
        <v>-1134.770000000015</v>
      </c>
      <c r="L111" s="91">
        <v>5.0022208597511053E-12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75299.564174036699</v>
      </c>
      <c r="D112" s="90">
        <v>22.42</v>
      </c>
      <c r="E112" s="90">
        <v>22.42</v>
      </c>
      <c r="F112" s="91">
        <v>-75277.144174036701</v>
      </c>
      <c r="G112" s="90">
        <v>1838.17</v>
      </c>
      <c r="H112" s="91">
        <v>-1815.75</v>
      </c>
      <c r="I112" s="21">
        <v>-0.99970225591282069</v>
      </c>
      <c r="J112" s="92">
        <v>-0.98780308676564188</v>
      </c>
      <c r="K112" s="93">
        <v>22.42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21645.359411764701</v>
      </c>
      <c r="D113" s="90">
        <v>134.52999999999909</v>
      </c>
      <c r="E113" s="90">
        <v>134.52999999999909</v>
      </c>
      <c r="F113" s="91">
        <v>-21510.829411764702</v>
      </c>
      <c r="G113" s="90">
        <v>100984.17</v>
      </c>
      <c r="H113" s="91">
        <v>-100849.64</v>
      </c>
      <c r="I113" s="21">
        <v>-0.99378481098692784</v>
      </c>
      <c r="J113" s="92">
        <v>-0.99866781100443769</v>
      </c>
      <c r="K113" s="93">
        <v>134.5299999999998</v>
      </c>
      <c r="L113" s="91">
        <v>-7.1054273576010019E-13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5549</v>
      </c>
      <c r="D115" s="90">
        <v>5549</v>
      </c>
      <c r="E115" s="90">
        <v>5549</v>
      </c>
      <c r="F115" s="91">
        <v>0</v>
      </c>
      <c r="G115" s="90">
        <v>5549</v>
      </c>
      <c r="H115" s="91">
        <v>0</v>
      </c>
      <c r="I115" s="96"/>
      <c r="J115" s="97"/>
      <c r="K115" s="93">
        <v>5549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3430</v>
      </c>
      <c r="D116" s="90">
        <v>4</v>
      </c>
      <c r="E116" s="90">
        <v>4</v>
      </c>
      <c r="F116" s="91">
        <v>-3426</v>
      </c>
      <c r="G116" s="90">
        <v>110</v>
      </c>
      <c r="H116" s="91">
        <v>-106</v>
      </c>
      <c r="I116" s="96"/>
      <c r="J116" s="97"/>
      <c r="K116" s="93">
        <v>4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0.61812939268336642</v>
      </c>
      <c r="D117" s="86">
        <v>7.2085060371238064E-4</v>
      </c>
      <c r="E117" s="86">
        <v>7.2085060371238064E-4</v>
      </c>
      <c r="F117" s="100">
        <v>-0.61740854207965401</v>
      </c>
      <c r="G117" s="86">
        <v>1.9823391602090467E-2</v>
      </c>
      <c r="H117" s="100">
        <v>-1.9102540998378086E-2</v>
      </c>
      <c r="I117" s="20">
        <v>-0.99883381924198256</v>
      </c>
      <c r="J117" s="86">
        <v>-0.96363636363636362</v>
      </c>
      <c r="K117" s="101">
        <v>7.2085060371238064E-4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4810.6499999999996</v>
      </c>
      <c r="D119" s="90">
        <v>1</v>
      </c>
      <c r="E119" s="90">
        <v>1</v>
      </c>
      <c r="F119" s="91">
        <v>-4809.6499999999996</v>
      </c>
      <c r="G119" s="90">
        <v>113</v>
      </c>
      <c r="H119" s="91">
        <v>-112</v>
      </c>
      <c r="I119" s="21"/>
      <c r="J119" s="92"/>
      <c r="K119" s="93">
        <v>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1.4025218658892127</v>
      </c>
      <c r="D120" s="105">
        <v>0.25</v>
      </c>
      <c r="E120" s="105">
        <v>0.25</v>
      </c>
      <c r="F120" s="106">
        <v>-1.1525218658892127</v>
      </c>
      <c r="G120" s="105">
        <v>1.0272727272727273</v>
      </c>
      <c r="H120" s="106">
        <v>-0.77727272727272734</v>
      </c>
      <c r="I120" s="21"/>
      <c r="J120" s="92"/>
      <c r="K120" s="107">
        <v>0.25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62.567492711370264</v>
      </c>
      <c r="D122" s="105">
        <v>-283.6925000000025</v>
      </c>
      <c r="E122" s="105">
        <v>-283.6925000000025</v>
      </c>
      <c r="F122" s="106">
        <v>-346.25999271137277</v>
      </c>
      <c r="G122" s="105">
        <v>68.176909090909092</v>
      </c>
      <c r="H122" s="106">
        <v>-351.86940909091157</v>
      </c>
      <c r="I122" s="21">
        <v>-5.534183610468502</v>
      </c>
      <c r="J122" s="92">
        <v>-5.1611229341846308</v>
      </c>
      <c r="K122" s="107">
        <v>-283.69250000000375</v>
      </c>
      <c r="L122" s="106">
        <v>1.2505552149377763E-12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38.67480627140025</v>
      </c>
      <c r="D123" s="108">
        <v>-0.20449990989367633</v>
      </c>
      <c r="E123" s="108">
        <v>-0.20449990989367633</v>
      </c>
      <c r="F123" s="109">
        <v>-38.879306181293927</v>
      </c>
      <c r="G123" s="108">
        <v>1.3514975671292124</v>
      </c>
      <c r="H123" s="109">
        <v>-1.5559974770228888</v>
      </c>
      <c r="I123" s="20">
        <v>-1.0052876776798467</v>
      </c>
      <c r="J123" s="86">
        <v>-1.1513135612430776</v>
      </c>
      <c r="K123" s="110">
        <v>-0.20449990989367725</v>
      </c>
      <c r="L123" s="109">
        <v>9.1593399531575415E-16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90.831318829679716</v>
      </c>
      <c r="D124" s="113">
        <v>-244.45500000000271</v>
      </c>
      <c r="E124" s="113">
        <v>-244.45500000000271</v>
      </c>
      <c r="F124" s="119">
        <v>-335.28631882968244</v>
      </c>
      <c r="G124" s="113">
        <v>1002.9254545454546</v>
      </c>
      <c r="H124" s="119">
        <v>-1247.3804545454573</v>
      </c>
      <c r="I124" s="25">
        <v>-3.6913073942963104</v>
      </c>
      <c r="J124" s="120">
        <v>-1.2437419440219457</v>
      </c>
      <c r="K124" s="115">
        <v>-244.45500000000379</v>
      </c>
      <c r="L124" s="119">
        <v>1.0800249583553523E-12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386310.33912590164</v>
      </c>
      <c r="D125" s="84">
        <v>59533.180000000008</v>
      </c>
      <c r="E125" s="84">
        <v>59533.180000000008</v>
      </c>
      <c r="F125" s="118">
        <v>-326777.15912590158</v>
      </c>
      <c r="G125" s="84">
        <v>138943.35999999999</v>
      </c>
      <c r="H125" s="118">
        <v>-79410.179999999978</v>
      </c>
      <c r="I125" s="20">
        <v>-0.84589286392203533</v>
      </c>
      <c r="J125" s="86">
        <v>-0.57152914684084211</v>
      </c>
      <c r="K125" s="87">
        <v>59533.180000000008</v>
      </c>
      <c r="L125" s="118">
        <v>-9.0949470177292824E-13</v>
      </c>
      <c r="M125" s="142" t="s">
        <v>194</v>
      </c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247747.20000000001</v>
      </c>
      <c r="D126" s="90">
        <v>42207.320000000007</v>
      </c>
      <c r="E126" s="90">
        <v>42207.320000000007</v>
      </c>
      <c r="F126" s="91">
        <v>-205539.88</v>
      </c>
      <c r="G126" s="90">
        <v>4294.3200000000006</v>
      </c>
      <c r="H126" s="91">
        <v>37913.000000000007</v>
      </c>
      <c r="I126" s="21">
        <v>-0.82963553170328463</v>
      </c>
      <c r="J126" s="92">
        <v>8.8286387600365135</v>
      </c>
      <c r="K126" s="93">
        <v>42207.320000000007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104442.72006707759</v>
      </c>
      <c r="D127" s="90">
        <v>15048.109999999997</v>
      </c>
      <c r="E127" s="90">
        <v>15048.109999999997</v>
      </c>
      <c r="F127" s="91">
        <v>-89394.610067077592</v>
      </c>
      <c r="G127" s="90">
        <v>1745.73</v>
      </c>
      <c r="H127" s="91">
        <v>13302.379999999997</v>
      </c>
      <c r="I127" s="21">
        <v>-0.85591997230313943</v>
      </c>
      <c r="J127" s="92">
        <v>7.6199526845503005</v>
      </c>
      <c r="K127" s="93">
        <v>15048.109999999999</v>
      </c>
      <c r="L127" s="91">
        <v>-1.8189894035458565E-12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34120.419058824002</v>
      </c>
      <c r="D128" s="90">
        <v>2277.7500000000009</v>
      </c>
      <c r="E128" s="90">
        <v>2277.7500000000009</v>
      </c>
      <c r="F128" s="91">
        <v>-31842.669058824002</v>
      </c>
      <c r="G128" s="90">
        <v>132903.31</v>
      </c>
      <c r="H128" s="91">
        <v>-130625.56</v>
      </c>
      <c r="I128" s="21">
        <v>-0.93324378589626544</v>
      </c>
      <c r="J128" s="92">
        <v>-0.98286160066291806</v>
      </c>
      <c r="K128" s="93">
        <v>2277.75</v>
      </c>
      <c r="L128" s="91">
        <v>9.0949470177292824E-13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5549</v>
      </c>
      <c r="D130" s="90">
        <v>5549</v>
      </c>
      <c r="E130" s="90">
        <v>5549</v>
      </c>
      <c r="F130" s="91">
        <v>0</v>
      </c>
      <c r="G130" s="90">
        <v>5549</v>
      </c>
      <c r="H130" s="91">
        <v>0</v>
      </c>
      <c r="I130" s="96"/>
      <c r="J130" s="97"/>
      <c r="K130" s="93">
        <v>5549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4060</v>
      </c>
      <c r="D131" s="90">
        <v>703</v>
      </c>
      <c r="E131" s="90">
        <v>703</v>
      </c>
      <c r="F131" s="91">
        <v>-3357</v>
      </c>
      <c r="G131" s="90">
        <v>176</v>
      </c>
      <c r="H131" s="91">
        <v>527</v>
      </c>
      <c r="I131" s="96"/>
      <c r="J131" s="97"/>
      <c r="K131" s="93">
        <v>703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0.73166336276806632</v>
      </c>
      <c r="D132" s="86">
        <v>0.12668949360245088</v>
      </c>
      <c r="E132" s="86">
        <v>0.12668949360245088</v>
      </c>
      <c r="F132" s="100">
        <v>-0.60497386916561546</v>
      </c>
      <c r="G132" s="86">
        <v>3.1717426563344746E-2</v>
      </c>
      <c r="H132" s="100">
        <v>9.4972067039106128E-2</v>
      </c>
      <c r="I132" s="20">
        <v>-0.82684729064039408</v>
      </c>
      <c r="J132" s="86">
        <v>2.9943181818181817</v>
      </c>
      <c r="K132" s="101">
        <v>0.12668949360245088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5443.25</v>
      </c>
      <c r="D134" s="90">
        <v>969</v>
      </c>
      <c r="E134" s="90">
        <v>969</v>
      </c>
      <c r="F134" s="91">
        <v>-4474.25</v>
      </c>
      <c r="G134" s="90">
        <v>178</v>
      </c>
      <c r="H134" s="91">
        <v>791</v>
      </c>
      <c r="I134" s="21"/>
      <c r="J134" s="92"/>
      <c r="K134" s="93">
        <v>969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1.3407019704433498</v>
      </c>
      <c r="D135" s="105">
        <v>1.3783783783783783</v>
      </c>
      <c r="E135" s="105">
        <v>1.3783783783783783</v>
      </c>
      <c r="F135" s="106">
        <v>3.7676407935028466E-2</v>
      </c>
      <c r="G135" s="105">
        <v>1.0113636363636365</v>
      </c>
      <c r="H135" s="106">
        <v>0.36701474201474182</v>
      </c>
      <c r="I135" s="21"/>
      <c r="J135" s="92"/>
      <c r="K135" s="107">
        <v>1.3783783783783783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61.021477832512318</v>
      </c>
      <c r="D137" s="105">
        <v>60.03886201991466</v>
      </c>
      <c r="E137" s="105">
        <v>60.03886201991466</v>
      </c>
      <c r="F137" s="106">
        <v>-0.98261581259765762</v>
      </c>
      <c r="G137" s="105">
        <v>24.399545454545457</v>
      </c>
      <c r="H137" s="106">
        <v>35.639316565369199</v>
      </c>
      <c r="I137" s="21">
        <v>-1.6102786223805898E-2</v>
      </c>
      <c r="J137" s="92">
        <v>1.4606549385013179</v>
      </c>
      <c r="K137" s="107">
        <v>60.03886201991466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44.647179672012975</v>
      </c>
      <c r="D138" s="108">
        <v>7.6062930257704107</v>
      </c>
      <c r="E138" s="108">
        <v>7.6062930257704107</v>
      </c>
      <c r="F138" s="109">
        <v>-37.040886646242562</v>
      </c>
      <c r="G138" s="108">
        <v>0.77389079113353765</v>
      </c>
      <c r="H138" s="109">
        <v>6.8324022346368727</v>
      </c>
      <c r="I138" s="20">
        <v>-0.82963553170328463</v>
      </c>
      <c r="J138" s="86">
        <v>8.8286387600365153</v>
      </c>
      <c r="K138" s="110">
        <v>7.6062930257704107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95.150329833965927</v>
      </c>
      <c r="D139" s="113">
        <v>84.684466571835003</v>
      </c>
      <c r="E139" s="113">
        <v>84.684466571835003</v>
      </c>
      <c r="F139" s="119">
        <v>-10.465863262130924</v>
      </c>
      <c r="G139" s="113">
        <v>789.45090909090902</v>
      </c>
      <c r="H139" s="119">
        <v>-704.76644251907396</v>
      </c>
      <c r="I139" s="25">
        <v>-0.10999292677590811</v>
      </c>
      <c r="J139" s="120">
        <v>-0.89272991442957073</v>
      </c>
      <c r="K139" s="115">
        <v>84.684466571835003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473997.04494897102</v>
      </c>
      <c r="D140" s="84">
        <v>360349.86999999988</v>
      </c>
      <c r="E140" s="84">
        <v>360349.86999999988</v>
      </c>
      <c r="F140" s="118">
        <v>-113647.17494897111</v>
      </c>
      <c r="G140" s="84">
        <v>130486.56</v>
      </c>
      <c r="H140" s="118">
        <v>229863.30999999988</v>
      </c>
      <c r="I140" s="20">
        <v>-0.23976346721994024</v>
      </c>
      <c r="J140" s="86">
        <v>1.7615860974494222</v>
      </c>
      <c r="K140" s="87">
        <v>360349.8700000004</v>
      </c>
      <c r="L140" s="118">
        <v>-5.1295501179993153E-10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339604.5</v>
      </c>
      <c r="D141" s="90">
        <v>224239.7099999999</v>
      </c>
      <c r="E141" s="90">
        <v>224239.7099999999</v>
      </c>
      <c r="F141" s="91">
        <v>-115364.7900000001</v>
      </c>
      <c r="G141" s="90">
        <v>57888.5</v>
      </c>
      <c r="H141" s="91">
        <v>166351.2099999999</v>
      </c>
      <c r="I141" s="21">
        <v>-0.33970336082119079</v>
      </c>
      <c r="J141" s="92">
        <v>2.8736486521502527</v>
      </c>
      <c r="K141" s="93">
        <v>224239.7100000004</v>
      </c>
      <c r="L141" s="91">
        <v>-4.9476511776447296E-10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103279.24877250001</v>
      </c>
      <c r="D142" s="90">
        <v>106592.87</v>
      </c>
      <c r="E142" s="90">
        <v>106592.87</v>
      </c>
      <c r="F142" s="91">
        <v>3313.6212274999853</v>
      </c>
      <c r="G142" s="90">
        <v>33762.17</v>
      </c>
      <c r="H142" s="91">
        <v>72830.7</v>
      </c>
      <c r="I142" s="21">
        <v>3.2084094984067058E-2</v>
      </c>
      <c r="J142" s="92">
        <v>2.1571688075736839</v>
      </c>
      <c r="K142" s="93">
        <v>106592.87000000002</v>
      </c>
      <c r="L142" s="91">
        <v>-2.9103830456733704E-11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31113.296176471002</v>
      </c>
      <c r="D143" s="90">
        <v>29517.29</v>
      </c>
      <c r="E143" s="90">
        <v>29517.29</v>
      </c>
      <c r="F143" s="91">
        <v>-1596.0061764710008</v>
      </c>
      <c r="G143" s="90">
        <v>38835.89</v>
      </c>
      <c r="H143" s="91">
        <v>-9318.5999999999985</v>
      </c>
      <c r="I143" s="21">
        <v>-5.1296595751817442E-2</v>
      </c>
      <c r="J143" s="92">
        <v>-0.23994815105305944</v>
      </c>
      <c r="K143" s="93">
        <v>29517.28999999999</v>
      </c>
      <c r="L143" s="91">
        <v>1.0913936421275139E-11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5370</v>
      </c>
      <c r="D145" s="90">
        <v>5370</v>
      </c>
      <c r="E145" s="90">
        <v>5370</v>
      </c>
      <c r="F145" s="91">
        <v>0</v>
      </c>
      <c r="G145" s="90">
        <v>5370</v>
      </c>
      <c r="H145" s="91">
        <v>0</v>
      </c>
      <c r="I145" s="96"/>
      <c r="J145" s="97"/>
      <c r="K145" s="93">
        <v>5370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3850</v>
      </c>
      <c r="D146" s="90">
        <v>3162</v>
      </c>
      <c r="E146" s="90">
        <v>3162</v>
      </c>
      <c r="F146" s="91">
        <v>-688</v>
      </c>
      <c r="G146" s="90">
        <v>907</v>
      </c>
      <c r="H146" s="91">
        <v>2255</v>
      </c>
      <c r="I146" s="96"/>
      <c r="J146" s="97"/>
      <c r="K146" s="93">
        <v>3162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0.71694599627560518</v>
      </c>
      <c r="D147" s="86">
        <v>0.58882681564245809</v>
      </c>
      <c r="E147" s="86">
        <v>0.58882681564245809</v>
      </c>
      <c r="F147" s="100">
        <v>-0.12811918063314709</v>
      </c>
      <c r="G147" s="86">
        <v>0.16890130353817503</v>
      </c>
      <c r="H147" s="100">
        <v>0.41992551210428308</v>
      </c>
      <c r="I147" s="20">
        <v>-0.17870129870129869</v>
      </c>
      <c r="J147" s="86">
        <v>2.4862183020948181</v>
      </c>
      <c r="K147" s="101">
        <v>0.58882681564245809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4864.5</v>
      </c>
      <c r="D149" s="90">
        <v>4100</v>
      </c>
      <c r="E149" s="90">
        <v>4100</v>
      </c>
      <c r="F149" s="91">
        <v>-764.5</v>
      </c>
      <c r="G149" s="90">
        <v>1115</v>
      </c>
      <c r="H149" s="91">
        <v>2985</v>
      </c>
      <c r="I149" s="21"/>
      <c r="J149" s="92"/>
      <c r="K149" s="93">
        <v>4100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1.2635064935064935</v>
      </c>
      <c r="D150" s="105">
        <v>1.2966476913345983</v>
      </c>
      <c r="E150" s="105">
        <v>1.2966476913345983</v>
      </c>
      <c r="F150" s="106">
        <v>3.3141197828104874E-2</v>
      </c>
      <c r="G150" s="105">
        <v>1.2293274531422271</v>
      </c>
      <c r="H150" s="106">
        <v>6.7320238192371207E-2</v>
      </c>
      <c r="I150" s="21"/>
      <c r="J150" s="92"/>
      <c r="K150" s="107">
        <v>1.2966476913345983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88.208961038961036</v>
      </c>
      <c r="D152" s="105">
        <v>70.917049335863354</v>
      </c>
      <c r="E152" s="105">
        <v>70.917049335863354</v>
      </c>
      <c r="F152" s="106">
        <v>-17.291911703097682</v>
      </c>
      <c r="G152" s="105">
        <v>63.82414553472988</v>
      </c>
      <c r="H152" s="106">
        <v>7.092903801133474</v>
      </c>
      <c r="I152" s="21">
        <v>-0.19603350384616836</v>
      </c>
      <c r="J152" s="92">
        <v>0.11113198213165076</v>
      </c>
      <c r="K152" s="107">
        <v>70.91704933586351</v>
      </c>
      <c r="L152" s="106">
        <v>-1.5631940186722204E-13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63.241061452513968</v>
      </c>
      <c r="D153" s="108">
        <v>41.75786033519551</v>
      </c>
      <c r="E153" s="108">
        <v>41.75786033519551</v>
      </c>
      <c r="F153" s="109">
        <v>-21.483201117318458</v>
      </c>
      <c r="G153" s="108">
        <v>10.77998137802607</v>
      </c>
      <c r="H153" s="109">
        <v>30.977878957169438</v>
      </c>
      <c r="I153" s="20">
        <v>-0.3397033608211909</v>
      </c>
      <c r="J153" s="86">
        <v>2.8736486521502527</v>
      </c>
      <c r="K153" s="110">
        <v>41.757860335195602</v>
      </c>
      <c r="L153" s="109">
        <v>-9.2370555648813024E-14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123.1161155711613</v>
      </c>
      <c r="D154" s="113">
        <v>113.9626407337128</v>
      </c>
      <c r="E154" s="113">
        <v>113.9626407337128</v>
      </c>
      <c r="F154" s="119">
        <v>-9.1534748374484991</v>
      </c>
      <c r="G154" s="113">
        <v>143.86610804851156</v>
      </c>
      <c r="H154" s="119">
        <v>-29.90346731479876</v>
      </c>
      <c r="I154" s="25">
        <v>-7.4348307652362333E-2</v>
      </c>
      <c r="J154" s="120">
        <v>-0.2078562332743118</v>
      </c>
      <c r="K154" s="115">
        <v>113.96264073371297</v>
      </c>
      <c r="L154" s="119">
        <v>-1.7053025658242404E-13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402404.20158544614</v>
      </c>
      <c r="D155" s="84">
        <v>211438.58</v>
      </c>
      <c r="E155" s="84">
        <v>211438.58</v>
      </c>
      <c r="F155" s="118">
        <v>-190965.62158544609</v>
      </c>
      <c r="G155" s="84">
        <v>190601.96</v>
      </c>
      <c r="H155" s="118">
        <v>20836.619999999995</v>
      </c>
      <c r="I155" s="20">
        <v>-0.47456169899085088</v>
      </c>
      <c r="J155" s="86">
        <v>0.10932007204962635</v>
      </c>
      <c r="K155" s="87">
        <v>211438.58</v>
      </c>
      <c r="L155" s="118">
        <v>0</v>
      </c>
      <c r="M155" s="142" t="s">
        <v>205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264376.65000000002</v>
      </c>
      <c r="D156" s="90">
        <v>131397.13</v>
      </c>
      <c r="E156" s="90">
        <v>131397.13</v>
      </c>
      <c r="F156" s="91">
        <v>-132979.52000000002</v>
      </c>
      <c r="G156" s="90">
        <v>105758.13</v>
      </c>
      <c r="H156" s="91">
        <v>25639</v>
      </c>
      <c r="I156" s="21">
        <v>-0.50299268108586748</v>
      </c>
      <c r="J156" s="92">
        <v>0.24243053465487718</v>
      </c>
      <c r="K156" s="93">
        <v>131397.13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103992.95224510999</v>
      </c>
      <c r="D157" s="90">
        <v>61269.149999999994</v>
      </c>
      <c r="E157" s="90">
        <v>61269.149999999994</v>
      </c>
      <c r="F157" s="91">
        <v>-42723.802245109997</v>
      </c>
      <c r="G157" s="90">
        <v>46492.81</v>
      </c>
      <c r="H157" s="91">
        <v>14776.339999999997</v>
      </c>
      <c r="I157" s="21">
        <v>-0.4108336317292981</v>
      </c>
      <c r="J157" s="92">
        <v>0.31781989516228415</v>
      </c>
      <c r="K157" s="93">
        <v>61269.149999999994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34034.599340336099</v>
      </c>
      <c r="D158" s="90">
        <v>18772.3</v>
      </c>
      <c r="E158" s="90">
        <v>18772.3</v>
      </c>
      <c r="F158" s="91">
        <v>-15262.2993403361</v>
      </c>
      <c r="G158" s="90">
        <v>38351.019999999997</v>
      </c>
      <c r="H158" s="91">
        <v>-19578.719999999998</v>
      </c>
      <c r="I158" s="21">
        <v>-0.44843481739618973</v>
      </c>
      <c r="J158" s="92">
        <v>-0.51051367082283594</v>
      </c>
      <c r="K158" s="93">
        <v>18772.3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5549</v>
      </c>
      <c r="D160" s="90">
        <v>5549</v>
      </c>
      <c r="E160" s="90">
        <v>5549</v>
      </c>
      <c r="F160" s="91">
        <v>0</v>
      </c>
      <c r="G160" s="90">
        <v>5549</v>
      </c>
      <c r="H160" s="91">
        <v>0</v>
      </c>
      <c r="I160" s="96"/>
      <c r="J160" s="97"/>
      <c r="K160" s="93">
        <v>5549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3515</v>
      </c>
      <c r="D161" s="90">
        <v>1950</v>
      </c>
      <c r="E161" s="90">
        <v>1950</v>
      </c>
      <c r="F161" s="91">
        <v>-1565</v>
      </c>
      <c r="G161" s="90">
        <v>1433</v>
      </c>
      <c r="H161" s="91">
        <v>517</v>
      </c>
      <c r="I161" s="96"/>
      <c r="J161" s="97"/>
      <c r="K161" s="93">
        <v>1950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0.63344746801225449</v>
      </c>
      <c r="D162" s="86">
        <v>0.35141466930978554</v>
      </c>
      <c r="E162" s="86">
        <v>0.35141466930978554</v>
      </c>
      <c r="F162" s="100">
        <v>-0.28203279870246895</v>
      </c>
      <c r="G162" s="86">
        <v>0.25824472877996035</v>
      </c>
      <c r="H162" s="100">
        <v>9.316994052982519E-2</v>
      </c>
      <c r="I162" s="20">
        <v>-0.44523470839260315</v>
      </c>
      <c r="J162" s="86">
        <v>0.36078157711095593</v>
      </c>
      <c r="K162" s="101">
        <v>0.35141466930978554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4210.8500000000004</v>
      </c>
      <c r="D164" s="90">
        <v>2689</v>
      </c>
      <c r="E164" s="90">
        <v>2689</v>
      </c>
      <c r="F164" s="91">
        <v>-1521.8500000000004</v>
      </c>
      <c r="G164" s="90">
        <v>1811</v>
      </c>
      <c r="H164" s="91">
        <v>878</v>
      </c>
      <c r="I164" s="21"/>
      <c r="J164" s="92"/>
      <c r="K164" s="93">
        <v>2689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1.1979658605974397</v>
      </c>
      <c r="D165" s="105">
        <v>1.378974358974359</v>
      </c>
      <c r="E165" s="105">
        <v>1.378974358974359</v>
      </c>
      <c r="F165" s="106">
        <v>0.18100849837691935</v>
      </c>
      <c r="G165" s="105">
        <v>1.2637822749476622</v>
      </c>
      <c r="H165" s="106">
        <v>0.11519208402669689</v>
      </c>
      <c r="I165" s="21"/>
      <c r="J165" s="92"/>
      <c r="K165" s="107">
        <v>1.378974358974359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75.21384068278806</v>
      </c>
      <c r="D167" s="105">
        <v>67.383143589743597</v>
      </c>
      <c r="E167" s="105">
        <v>67.383143589743597</v>
      </c>
      <c r="F167" s="106">
        <v>-7.8306970930444635</v>
      </c>
      <c r="G167" s="105">
        <v>73.801905094207953</v>
      </c>
      <c r="H167" s="106">
        <v>-6.4187615044643564</v>
      </c>
      <c r="I167" s="21">
        <v>-0.10411244821375598</v>
      </c>
      <c r="J167" s="92">
        <v>-8.6972842994646582E-2</v>
      </c>
      <c r="K167" s="107">
        <v>67.383143589743597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47.644016939989193</v>
      </c>
      <c r="D168" s="108">
        <v>23.67942512164354</v>
      </c>
      <c r="E168" s="108">
        <v>23.67942512164354</v>
      </c>
      <c r="F168" s="109">
        <v>-23.964591818345653</v>
      </c>
      <c r="G168" s="108">
        <v>19.058952964498108</v>
      </c>
      <c r="H168" s="109">
        <v>4.6204721571454321</v>
      </c>
      <c r="I168" s="20">
        <v>-0.50299268108586748</v>
      </c>
      <c r="J168" s="86">
        <v>0.24243053465487718</v>
      </c>
      <c r="K168" s="110">
        <v>23.67942512164354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114.4819919162009</v>
      </c>
      <c r="D169" s="113">
        <v>108.43004102564102</v>
      </c>
      <c r="E169" s="113">
        <v>108.43004102564102</v>
      </c>
      <c r="F169" s="119">
        <v>-6.0519508905598798</v>
      </c>
      <c r="G169" s="113">
        <v>133.00904396371249</v>
      </c>
      <c r="H169" s="119">
        <v>-24.579002938071469</v>
      </c>
      <c r="I169" s="25">
        <v>-5.2863780488636269E-2</v>
      </c>
      <c r="J169" s="120">
        <v>-0.18479196756558225</v>
      </c>
      <c r="K169" s="115">
        <v>108.43004102564102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696615.94812604995</v>
      </c>
      <c r="D170" s="84">
        <v>181013.22557069382</v>
      </c>
      <c r="E170" s="84">
        <v>172173.10348431632</v>
      </c>
      <c r="F170" s="118">
        <v>-524442.84464173357</v>
      </c>
      <c r="G170" s="84">
        <v>-754.7600000000001</v>
      </c>
      <c r="H170" s="118">
        <v>172927.86348431633</v>
      </c>
      <c r="I170" s="20">
        <v>-0.7528435805303122</v>
      </c>
      <c r="J170" s="86">
        <v>-229.1163594842285</v>
      </c>
      <c r="K170" s="87">
        <v>234284.29504260985</v>
      </c>
      <c r="L170" s="118">
        <v>-62111.191558293533</v>
      </c>
      <c r="M170" s="142" t="s">
        <v>233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539779.19999999995</v>
      </c>
      <c r="D171" s="90">
        <v>112957.75454962096</v>
      </c>
      <c r="E171" s="90">
        <v>106463.00010280375</v>
      </c>
      <c r="F171" s="91">
        <v>-433316.1998971962</v>
      </c>
      <c r="G171" s="90">
        <v>-224.58</v>
      </c>
      <c r="H171" s="91">
        <v>106687.58010280375</v>
      </c>
      <c r="I171" s="21">
        <v>-0.80276564917135795</v>
      </c>
      <c r="J171" s="92">
        <v>-475.053789753334</v>
      </c>
      <c r="K171" s="93">
        <v>141611.42500000002</v>
      </c>
      <c r="L171" s="91">
        <v>-35148.424897196266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89965.831999999995</v>
      </c>
      <c r="D172" s="90">
        <v>48838.013772192062</v>
      </c>
      <c r="E172" s="90">
        <v>45627.829599999997</v>
      </c>
      <c r="F172" s="91">
        <v>-44338.002399999998</v>
      </c>
      <c r="G172" s="90">
        <v>46.11</v>
      </c>
      <c r="H172" s="91">
        <v>45581.719599999997</v>
      </c>
      <c r="I172" s="21">
        <v>-0.49283157187942195</v>
      </c>
      <c r="J172" s="92">
        <v>988.54304055519401</v>
      </c>
      <c r="K172" s="93">
        <v>75062.342042609846</v>
      </c>
      <c r="L172" s="91">
        <v>-29434.512442609848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66870.916126049997</v>
      </c>
      <c r="D173" s="90">
        <v>19217.457248880793</v>
      </c>
      <c r="E173" s="90">
        <v>20082.273781512584</v>
      </c>
      <c r="F173" s="91">
        <v>-46788.642344537409</v>
      </c>
      <c r="G173" s="90">
        <v>-576.29000000000008</v>
      </c>
      <c r="H173" s="91">
        <v>20658.563781512585</v>
      </c>
      <c r="I173" s="21">
        <v>-0.69968597792711562</v>
      </c>
      <c r="J173" s="92">
        <v>-35.847513893200613</v>
      </c>
      <c r="K173" s="93">
        <v>17610.527999999998</v>
      </c>
      <c r="L173" s="91">
        <v>2471.7457815125854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5370</v>
      </c>
      <c r="D175" s="90">
        <v>5370</v>
      </c>
      <c r="E175" s="90">
        <v>5370</v>
      </c>
      <c r="F175" s="91">
        <v>0</v>
      </c>
      <c r="G175" s="90">
        <v>5370</v>
      </c>
      <c r="H175" s="91">
        <v>0</v>
      </c>
      <c r="I175" s="96"/>
      <c r="J175" s="97"/>
      <c r="K175" s="93">
        <v>5370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3770</v>
      </c>
      <c r="D176" s="90">
        <v>1645</v>
      </c>
      <c r="E176" s="90">
        <v>1550</v>
      </c>
      <c r="F176" s="91">
        <v>-2220</v>
      </c>
      <c r="G176" s="90">
        <v>0</v>
      </c>
      <c r="H176" s="91">
        <v>1550</v>
      </c>
      <c r="I176" s="96"/>
      <c r="J176" s="97"/>
      <c r="K176" s="93">
        <v>2120</v>
      </c>
      <c r="L176" s="91">
        <v>-570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0.702048417132216</v>
      </c>
      <c r="D177" s="86">
        <v>0.30633147113594039</v>
      </c>
      <c r="E177" s="86">
        <v>0.28864059590316571</v>
      </c>
      <c r="F177" s="100">
        <v>-0.41340782122905029</v>
      </c>
      <c r="G177" s="86">
        <v>0</v>
      </c>
      <c r="H177" s="100">
        <v>0.28864059590316571</v>
      </c>
      <c r="I177" s="20">
        <v>-0.58885941644562334</v>
      </c>
      <c r="J177" s="86">
        <v>0</v>
      </c>
      <c r="K177" s="101">
        <v>0.39478584729981381</v>
      </c>
      <c r="L177" s="100">
        <v>-0.1061452513966481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4506</v>
      </c>
      <c r="D179" s="90">
        <v>1972</v>
      </c>
      <c r="E179" s="90">
        <v>1879.9599999999998</v>
      </c>
      <c r="F179" s="91">
        <v>-2626.04</v>
      </c>
      <c r="G179" s="90">
        <v>0</v>
      </c>
      <c r="H179" s="91">
        <v>1879.9599999999998</v>
      </c>
      <c r="I179" s="21"/>
      <c r="J179" s="92"/>
      <c r="K179" s="93">
        <v>2621.3000000000002</v>
      </c>
      <c r="L179" s="91">
        <v>-741.34000000000037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1.1952254641909814</v>
      </c>
      <c r="D180" s="105">
        <v>1.1987841945288753</v>
      </c>
      <c r="E180" s="105">
        <v>1.2128774193548386</v>
      </c>
      <c r="F180" s="106">
        <v>1.7651955163857203E-2</v>
      </c>
      <c r="G180" s="105">
        <v>0</v>
      </c>
      <c r="H180" s="106">
        <v>1.2128774193548386</v>
      </c>
      <c r="I180" s="21"/>
      <c r="J180" s="92"/>
      <c r="K180" s="107">
        <v>1.2364622641509435</v>
      </c>
      <c r="L180" s="106">
        <v>-2.3584844796104898E-2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143.17750663129974</v>
      </c>
      <c r="D182" s="105">
        <v>68.667327993690549</v>
      </c>
      <c r="E182" s="105">
        <v>68.685806517937905</v>
      </c>
      <c r="F182" s="106">
        <v>-74.49170011336183</v>
      </c>
      <c r="G182" s="105">
        <v>0</v>
      </c>
      <c r="H182" s="106">
        <v>68.685806517937905</v>
      </c>
      <c r="I182" s="21">
        <v>-0.52027515959743187</v>
      </c>
      <c r="J182" s="92">
        <v>0</v>
      </c>
      <c r="K182" s="107">
        <v>66.79784198113208</v>
      </c>
      <c r="L182" s="106">
        <v>1.8879645368058249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100.51754189944133</v>
      </c>
      <c r="D183" s="108">
        <v>21.034963603281373</v>
      </c>
      <c r="E183" s="108">
        <v>19.825512123427142</v>
      </c>
      <c r="F183" s="109">
        <v>-80.692029776014181</v>
      </c>
      <c r="G183" s="108">
        <v>-4.1821229050279331E-2</v>
      </c>
      <c r="H183" s="109">
        <v>19.86733335247742</v>
      </c>
      <c r="I183" s="20">
        <v>-0.80276564917135795</v>
      </c>
      <c r="J183" s="86">
        <v>-475.053789753334</v>
      </c>
      <c r="K183" s="110">
        <v>26.370842644320302</v>
      </c>
      <c r="L183" s="109">
        <v>-6.5453305208931596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184.77876608118035</v>
      </c>
      <c r="D184" s="113">
        <v>110.03843499738225</v>
      </c>
      <c r="E184" s="113">
        <v>111.07942160278472</v>
      </c>
      <c r="F184" s="119">
        <v>-73.699344478395631</v>
      </c>
      <c r="G184" s="113">
        <v>0</v>
      </c>
      <c r="H184" s="119">
        <v>111.07942160278472</v>
      </c>
      <c r="I184" s="25">
        <v>-0.39885180554792043</v>
      </c>
      <c r="J184" s="120">
        <v>0</v>
      </c>
      <c r="K184" s="115">
        <v>110.51145992575937</v>
      </c>
      <c r="L184" s="119">
        <v>0.56796167702535172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271006.63970308087</v>
      </c>
      <c r="D185" s="84">
        <v>89273.926542579648</v>
      </c>
      <c r="E185" s="84">
        <v>3500</v>
      </c>
      <c r="F185" s="118">
        <v>-267506.63970308087</v>
      </c>
      <c r="G185" s="84">
        <v>12.139999999999999</v>
      </c>
      <c r="H185" s="118">
        <v>3487.86</v>
      </c>
      <c r="I185" s="20">
        <v>-0.98708518727129835</v>
      </c>
      <c r="J185" s="86">
        <v>287.30313014827021</v>
      </c>
      <c r="K185" s="87">
        <v>171168.44844716147</v>
      </c>
      <c r="L185" s="118">
        <v>-167668.44844716147</v>
      </c>
      <c r="M185" s="142" t="s">
        <v>234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172799.4</v>
      </c>
      <c r="D186" s="90">
        <v>53760.565198041833</v>
      </c>
      <c r="E186" s="90">
        <v>0</v>
      </c>
      <c r="F186" s="91">
        <v>-172799.4</v>
      </c>
      <c r="G186" s="90">
        <v>0</v>
      </c>
      <c r="H186" s="91">
        <v>0</v>
      </c>
      <c r="I186" s="21">
        <v>-1</v>
      </c>
      <c r="J186" s="92">
        <v>0</v>
      </c>
      <c r="K186" s="93">
        <v>97309.92</v>
      </c>
      <c r="L186" s="91">
        <v>-97309.92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81417.383333333011</v>
      </c>
      <c r="D187" s="90">
        <v>27397.983193277301</v>
      </c>
      <c r="E187" s="90">
        <v>0</v>
      </c>
      <c r="F187" s="91">
        <v>-81417.383333333011</v>
      </c>
      <c r="G187" s="90">
        <v>-1.9</v>
      </c>
      <c r="H187" s="91">
        <v>1.9</v>
      </c>
      <c r="I187" s="21">
        <v>-1</v>
      </c>
      <c r="J187" s="92">
        <v>-1</v>
      </c>
      <c r="K187" s="93">
        <v>61201.785947161472</v>
      </c>
      <c r="L187" s="91">
        <v>-61201.785947161472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16789.856369747897</v>
      </c>
      <c r="D188" s="90">
        <v>8115.3781512605046</v>
      </c>
      <c r="E188" s="90">
        <v>3500</v>
      </c>
      <c r="F188" s="91">
        <v>-13289.856369747897</v>
      </c>
      <c r="G188" s="90">
        <v>14.04</v>
      </c>
      <c r="H188" s="91">
        <v>3485.96</v>
      </c>
      <c r="I188" s="21">
        <v>-0.79154080160528772</v>
      </c>
      <c r="J188" s="92">
        <v>248.28774928774931</v>
      </c>
      <c r="K188" s="93">
        <v>12656.7425</v>
      </c>
      <c r="L188" s="91">
        <v>-9156.7425000000003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5549</v>
      </c>
      <c r="D190" s="90">
        <v>5549</v>
      </c>
      <c r="E190" s="90">
        <v>5549</v>
      </c>
      <c r="F190" s="91">
        <v>0</v>
      </c>
      <c r="G190" s="90">
        <v>5549</v>
      </c>
      <c r="H190" s="91">
        <v>0</v>
      </c>
      <c r="I190" s="96"/>
      <c r="J190" s="97"/>
      <c r="K190" s="93">
        <v>5549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2570</v>
      </c>
      <c r="D191" s="90">
        <v>819</v>
      </c>
      <c r="E191" s="90">
        <v>0</v>
      </c>
      <c r="F191" s="91">
        <v>-2570</v>
      </c>
      <c r="G191" s="90">
        <v>0</v>
      </c>
      <c r="H191" s="91">
        <v>0</v>
      </c>
      <c r="I191" s="96"/>
      <c r="J191" s="97"/>
      <c r="K191" s="93">
        <v>1425</v>
      </c>
      <c r="L191" s="91">
        <v>-1425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0.46314651288520453</v>
      </c>
      <c r="D192" s="86">
        <v>0.14759416111010992</v>
      </c>
      <c r="E192" s="86">
        <v>0</v>
      </c>
      <c r="F192" s="100">
        <v>-0.46314651288520453</v>
      </c>
      <c r="G192" s="86">
        <v>0</v>
      </c>
      <c r="H192" s="100">
        <v>0</v>
      </c>
      <c r="I192" s="20">
        <v>-1</v>
      </c>
      <c r="J192" s="86">
        <v>0</v>
      </c>
      <c r="K192" s="101">
        <v>0.25680302757253559</v>
      </c>
      <c r="L192" s="100">
        <v>-0.25680302757253559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3255.2</v>
      </c>
      <c r="D194" s="90">
        <v>1009</v>
      </c>
      <c r="E194" s="90">
        <v>0</v>
      </c>
      <c r="F194" s="91">
        <v>-3255.2</v>
      </c>
      <c r="G194" s="90">
        <v>0</v>
      </c>
      <c r="H194" s="91">
        <v>0</v>
      </c>
      <c r="I194" s="21"/>
      <c r="J194" s="92"/>
      <c r="K194" s="93">
        <v>1737.7</v>
      </c>
      <c r="L194" s="91">
        <v>-1737.7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1.2666147859922179</v>
      </c>
      <c r="D195" s="105">
        <v>1.2319902319902321</v>
      </c>
      <c r="E195" s="105">
        <v>0</v>
      </c>
      <c r="F195" s="106">
        <v>-1.2666147859922179</v>
      </c>
      <c r="G195" s="105">
        <v>0</v>
      </c>
      <c r="H195" s="106">
        <v>0</v>
      </c>
      <c r="I195" s="21"/>
      <c r="J195" s="92"/>
      <c r="K195" s="107">
        <v>1.2194385964912282</v>
      </c>
      <c r="L195" s="106">
        <v>-1.2194385964912282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67.237120622568085</v>
      </c>
      <c r="D197" s="105">
        <v>65.641715748524831</v>
      </c>
      <c r="E197" s="105">
        <v>0</v>
      </c>
      <c r="F197" s="106">
        <v>-67.237120622568085</v>
      </c>
      <c r="G197" s="105">
        <v>0</v>
      </c>
      <c r="H197" s="106">
        <v>0</v>
      </c>
      <c r="I197" s="21">
        <v>-1</v>
      </c>
      <c r="J197" s="92">
        <v>0</v>
      </c>
      <c r="K197" s="107">
        <v>68.287663157894741</v>
      </c>
      <c r="L197" s="106">
        <v>-68.287663157894741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31.140637952784285</v>
      </c>
      <c r="D198" s="108">
        <v>9.6883339697318132</v>
      </c>
      <c r="E198" s="108">
        <v>0</v>
      </c>
      <c r="F198" s="109">
        <v>-31.140637952784285</v>
      </c>
      <c r="G198" s="108">
        <v>0</v>
      </c>
      <c r="H198" s="109">
        <v>0</v>
      </c>
      <c r="I198" s="20">
        <v>-1</v>
      </c>
      <c r="J198" s="86">
        <v>0</v>
      </c>
      <c r="K198" s="110">
        <v>17.536478644800866</v>
      </c>
      <c r="L198" s="109">
        <v>-17.536478644800866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105.45005435917544</v>
      </c>
      <c r="D199" s="113">
        <v>109.00357331206307</v>
      </c>
      <c r="E199" s="113">
        <v>0</v>
      </c>
      <c r="F199" s="119">
        <v>-105.45005435917544</v>
      </c>
      <c r="G199" s="113">
        <v>0</v>
      </c>
      <c r="H199" s="119">
        <v>0</v>
      </c>
      <c r="I199" s="25">
        <v>-1</v>
      </c>
      <c r="J199" s="120">
        <v>0</v>
      </c>
      <c r="K199" s="115">
        <v>120.11820943660454</v>
      </c>
      <c r="L199" s="119">
        <v>-120.11820943660454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2541885.5970752509</v>
      </c>
      <c r="D200" s="84">
        <v>931780.26211327338</v>
      </c>
      <c r="E200" s="84">
        <v>837166.21348431625</v>
      </c>
      <c r="F200" s="118">
        <v>-1704719.3835909348</v>
      </c>
      <c r="G200" s="84">
        <v>1896517.6</v>
      </c>
      <c r="H200" s="118">
        <v>-1059351.386515684</v>
      </c>
      <c r="I200" s="20">
        <v>-0.67065149806601132</v>
      </c>
      <c r="J200" s="86">
        <v>-0.55857714503450095</v>
      </c>
      <c r="K200" s="87">
        <v>1066945.8534897715</v>
      </c>
      <c r="L200" s="118">
        <v>-229779.64000545535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1778913.45</v>
      </c>
      <c r="D201" s="90">
        <v>563206.99974766269</v>
      </c>
      <c r="E201" s="90">
        <v>502951.68010280363</v>
      </c>
      <c r="F201" s="91">
        <v>-1275961.7698971964</v>
      </c>
      <c r="G201" s="90">
        <v>792183.34</v>
      </c>
      <c r="H201" s="91">
        <v>-289231.65989719634</v>
      </c>
      <c r="I201" s="21">
        <v>-0.71727029209723292</v>
      </c>
      <c r="J201" s="92">
        <v>-0.36510697119330526</v>
      </c>
      <c r="K201" s="93">
        <v>635410.02500000026</v>
      </c>
      <c r="L201" s="91">
        <v>-132458.34489719663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558397.70059205731</v>
      </c>
      <c r="D202" s="90">
        <v>259168.54696546934</v>
      </c>
      <c r="E202" s="90">
        <v>228560.37959999999</v>
      </c>
      <c r="F202" s="91">
        <v>-329837.32099205733</v>
      </c>
      <c r="G202" s="90">
        <v>336103.1</v>
      </c>
      <c r="H202" s="91">
        <v>-107542.72039999999</v>
      </c>
      <c r="I202" s="21">
        <v>-0.59068531378681854</v>
      </c>
      <c r="J202" s="92">
        <v>-0.31996943913935927</v>
      </c>
      <c r="K202" s="93">
        <v>319196.6779897713</v>
      </c>
      <c r="L202" s="91">
        <v>-90636.298389771313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204574.44648319372</v>
      </c>
      <c r="D203" s="90">
        <v>109404.71540014131</v>
      </c>
      <c r="E203" s="90">
        <v>105654.15378151259</v>
      </c>
      <c r="F203" s="91">
        <v>-98920.29270168113</v>
      </c>
      <c r="G203" s="90">
        <v>768231.16</v>
      </c>
      <c r="H203" s="91">
        <v>-662577.0062184874</v>
      </c>
      <c r="I203" s="21">
        <v>-0.48354178345440457</v>
      </c>
      <c r="J203" s="92">
        <v>-0.86247088209554978</v>
      </c>
      <c r="K203" s="93">
        <v>112339.1505</v>
      </c>
      <c r="L203" s="91">
        <v>-6684.9967184874113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65335</v>
      </c>
      <c r="D205" s="90">
        <v>65335</v>
      </c>
      <c r="E205" s="90">
        <v>65335</v>
      </c>
      <c r="F205" s="91">
        <v>0</v>
      </c>
      <c r="G205" s="90">
        <v>65514</v>
      </c>
      <c r="H205" s="91">
        <v>-179</v>
      </c>
      <c r="I205" s="96"/>
      <c r="J205" s="97"/>
      <c r="K205" s="93">
        <v>65335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21195</v>
      </c>
      <c r="D206" s="90">
        <v>8283</v>
      </c>
      <c r="E206" s="90">
        <v>7369</v>
      </c>
      <c r="F206" s="91">
        <v>-13826</v>
      </c>
      <c r="G206" s="90">
        <v>10521</v>
      </c>
      <c r="H206" s="91">
        <v>-3152</v>
      </c>
      <c r="I206" s="96"/>
      <c r="J206" s="97"/>
      <c r="K206" s="93">
        <v>9364</v>
      </c>
      <c r="L206" s="91">
        <v>-1995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0.32440498966863091</v>
      </c>
      <c r="D207" s="86">
        <v>0.12677737812810896</v>
      </c>
      <c r="E207" s="86">
        <v>0.11278793908318666</v>
      </c>
      <c r="F207" s="100">
        <v>-0.21161705058544425</v>
      </c>
      <c r="G207" s="86">
        <v>0.16059162927007967</v>
      </c>
      <c r="H207" s="100">
        <v>-4.7803690186893011E-2</v>
      </c>
      <c r="I207" s="20">
        <v>-0.65232366124085872</v>
      </c>
      <c r="J207" s="86">
        <v>-0.29767236564053878</v>
      </c>
      <c r="K207" s="101">
        <v>0.14332287441646896</v>
      </c>
      <c r="L207" s="100">
        <v>-3.0534935333282304E-2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27090.449999999997</v>
      </c>
      <c r="D209" s="90">
        <v>10740</v>
      </c>
      <c r="E209" s="90">
        <v>9638.9599999999991</v>
      </c>
      <c r="F209" s="91">
        <v>-17451.489999999998</v>
      </c>
      <c r="G209" s="90">
        <v>12253</v>
      </c>
      <c r="H209" s="91">
        <v>-2614.0400000000009</v>
      </c>
      <c r="I209" s="21">
        <v>-0.64419343347932578</v>
      </c>
      <c r="J209" s="92">
        <v>-0.21333877417775249</v>
      </c>
      <c r="K209" s="93">
        <v>12118</v>
      </c>
      <c r="L209" s="91">
        <v>-2479.0400000000009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1.2781528662420381</v>
      </c>
      <c r="D210" s="105">
        <v>1.2966316551973922</v>
      </c>
      <c r="E210" s="105">
        <v>1.3080417967159721</v>
      </c>
      <c r="F210" s="106">
        <v>2.9888930473934039E-2</v>
      </c>
      <c r="G210" s="105">
        <v>1.1646231346830149</v>
      </c>
      <c r="H210" s="106">
        <v>0.14341866203295717</v>
      </c>
      <c r="I210" s="21"/>
      <c r="J210" s="92"/>
      <c r="K210" s="107">
        <v>1.2941050832977361</v>
      </c>
      <c r="L210" s="106">
        <v>1.3936713418235991E-2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83.930806794055201</v>
      </c>
      <c r="D212" s="105">
        <v>67.995532988972926</v>
      </c>
      <c r="E212" s="105">
        <v>68.252365328104716</v>
      </c>
      <c r="F212" s="106">
        <v>-15.678441465950485</v>
      </c>
      <c r="G212" s="105">
        <v>75.29544149795646</v>
      </c>
      <c r="H212" s="106">
        <v>-7.0430761698517443</v>
      </c>
      <c r="I212" s="21">
        <v>-0.18680198683686411</v>
      </c>
      <c r="J212" s="92">
        <v>-9.3539210737517142E-2</v>
      </c>
      <c r="K212" s="107">
        <v>67.856687847073928</v>
      </c>
      <c r="L212" s="106">
        <v>0.3956774810307877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27.227572510905333</v>
      </c>
      <c r="D213" s="108">
        <v>8.6202953967653286</v>
      </c>
      <c r="E213" s="108">
        <v>7.6980436229096751</v>
      </c>
      <c r="F213" s="109">
        <v>-19.529528887995657</v>
      </c>
      <c r="G213" s="108">
        <v>12.091817626766797</v>
      </c>
      <c r="H213" s="109">
        <v>-4.3937740038571222</v>
      </c>
      <c r="I213" s="20">
        <v>-0.71727029209723292</v>
      </c>
      <c r="J213" s="86">
        <v>-0.36336753823767054</v>
      </c>
      <c r="K213" s="110">
        <v>9.7254155506237119</v>
      </c>
      <c r="L213" s="109">
        <v>-2.0273719277140367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119.9285490481364</v>
      </c>
      <c r="D214" s="113">
        <v>112.49308971547427</v>
      </c>
      <c r="E214" s="113">
        <v>113.60648846306368</v>
      </c>
      <c r="F214" s="119">
        <v>-6.3220605850727196</v>
      </c>
      <c r="G214" s="113">
        <v>180.26020340271839</v>
      </c>
      <c r="H214" s="119">
        <v>-66.653714939654705</v>
      </c>
      <c r="I214" s="25">
        <v>-5.2715226151324512E-2</v>
      </c>
      <c r="J214" s="120">
        <v>-0.3697638950886124</v>
      </c>
      <c r="K214" s="115">
        <v>113.94124877080003</v>
      </c>
      <c r="L214" s="119">
        <v>-0.33476030773634591</v>
      </c>
      <c r="M214" s="142"/>
      <c r="N214" s="143"/>
    </row>
  </sheetData>
  <sheetProtection algorithmName="SHA-512" hashValue="0PGzcNe9GtnBTyYGqh0t1SA7W50y9RXp+4R7OU7NVHJbzzOh3ivk1d6yzqZQ55Wq9nHk3ftbg4cr3YicgHu7/A==" saltValue="KZ8kOOeikXRzUpqspOpoX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419" priority="58">
      <formula>$I155&gt;=0</formula>
    </cfRule>
    <cfRule type="expression" dxfId="3418" priority="59">
      <formula>$I155&lt;0</formula>
    </cfRule>
  </conditionalFormatting>
  <conditionalFormatting sqref="J159">
    <cfRule type="expression" dxfId="3417" priority="56">
      <formula>$J155&gt;=0</formula>
    </cfRule>
    <cfRule type="expression" dxfId="3416" priority="57">
      <formula>$J155&lt;0</formula>
    </cfRule>
  </conditionalFormatting>
  <conditionalFormatting sqref="I174">
    <cfRule type="expression" dxfId="3415" priority="54">
      <formula>$I170&gt;=0</formula>
    </cfRule>
    <cfRule type="expression" dxfId="3414" priority="55">
      <formula>$I170&lt;0</formula>
    </cfRule>
  </conditionalFormatting>
  <conditionalFormatting sqref="J174">
    <cfRule type="expression" dxfId="3413" priority="52">
      <formula>$J170&gt;=0</formula>
    </cfRule>
    <cfRule type="expression" dxfId="3412" priority="53">
      <formula>$J170&lt;0</formula>
    </cfRule>
  </conditionalFormatting>
  <conditionalFormatting sqref="I24">
    <cfRule type="expression" dxfId="3411" priority="94">
      <formula>$I20&gt;=0</formula>
    </cfRule>
    <cfRule type="expression" dxfId="3410" priority="95">
      <formula>$I20&lt;0</formula>
    </cfRule>
  </conditionalFormatting>
  <conditionalFormatting sqref="J24">
    <cfRule type="expression" dxfId="3409" priority="92">
      <formula>$J20&gt;=0</formula>
    </cfRule>
    <cfRule type="expression" dxfId="3408" priority="93">
      <formula>$J20&lt;0</formula>
    </cfRule>
  </conditionalFormatting>
  <conditionalFormatting sqref="I39">
    <cfRule type="expression" dxfId="3407" priority="90">
      <formula>$I35&gt;=0</formula>
    </cfRule>
    <cfRule type="expression" dxfId="3406" priority="91">
      <formula>$I35&lt;0</formula>
    </cfRule>
  </conditionalFormatting>
  <conditionalFormatting sqref="J39">
    <cfRule type="expression" dxfId="3405" priority="88">
      <formula>$J35&gt;=0</formula>
    </cfRule>
    <cfRule type="expression" dxfId="3404" priority="89">
      <formula>$J35&lt;0</formula>
    </cfRule>
  </conditionalFormatting>
  <conditionalFormatting sqref="I54">
    <cfRule type="expression" dxfId="3403" priority="86">
      <formula>$I50&gt;=0</formula>
    </cfRule>
    <cfRule type="expression" dxfId="3402" priority="87">
      <formula>$I50&lt;0</formula>
    </cfRule>
  </conditionalFormatting>
  <conditionalFormatting sqref="J54">
    <cfRule type="expression" dxfId="3401" priority="84">
      <formula>$J50&gt;=0</formula>
    </cfRule>
    <cfRule type="expression" dxfId="3400" priority="85">
      <formula>$J50&lt;0</formula>
    </cfRule>
  </conditionalFormatting>
  <conditionalFormatting sqref="I69">
    <cfRule type="expression" dxfId="3399" priority="82">
      <formula>$I65&gt;=0</formula>
    </cfRule>
    <cfRule type="expression" dxfId="3398" priority="83">
      <formula>$I65&lt;0</formula>
    </cfRule>
  </conditionalFormatting>
  <conditionalFormatting sqref="J69">
    <cfRule type="expression" dxfId="3397" priority="80">
      <formula>$J65&gt;=0</formula>
    </cfRule>
    <cfRule type="expression" dxfId="3396" priority="81">
      <formula>$J65&lt;0</formula>
    </cfRule>
  </conditionalFormatting>
  <conditionalFormatting sqref="I84">
    <cfRule type="expression" dxfId="3395" priority="78">
      <formula>$I80&gt;=0</formula>
    </cfRule>
    <cfRule type="expression" dxfId="3394" priority="79">
      <formula>$I80&lt;0</formula>
    </cfRule>
  </conditionalFormatting>
  <conditionalFormatting sqref="J84">
    <cfRule type="expression" dxfId="3393" priority="76">
      <formula>$J80&gt;=0</formula>
    </cfRule>
    <cfRule type="expression" dxfId="3392" priority="77">
      <formula>$J80&lt;0</formula>
    </cfRule>
  </conditionalFormatting>
  <conditionalFormatting sqref="I99">
    <cfRule type="expression" dxfId="3391" priority="74">
      <formula>$I95&gt;=0</formula>
    </cfRule>
    <cfRule type="expression" dxfId="3390" priority="75">
      <formula>$I95&lt;0</formula>
    </cfRule>
  </conditionalFormatting>
  <conditionalFormatting sqref="J99">
    <cfRule type="expression" dxfId="3389" priority="72">
      <formula>$J95&gt;=0</formula>
    </cfRule>
    <cfRule type="expression" dxfId="3388" priority="73">
      <formula>$J95&lt;0</formula>
    </cfRule>
  </conditionalFormatting>
  <conditionalFormatting sqref="I114">
    <cfRule type="expression" dxfId="3387" priority="70">
      <formula>$I110&gt;=0</formula>
    </cfRule>
    <cfRule type="expression" dxfId="3386" priority="71">
      <formula>$I110&lt;0</formula>
    </cfRule>
  </conditionalFormatting>
  <conditionalFormatting sqref="J114">
    <cfRule type="expression" dxfId="3385" priority="68">
      <formula>$J110&gt;=0</formula>
    </cfRule>
    <cfRule type="expression" dxfId="3384" priority="69">
      <formula>$J110&lt;0</formula>
    </cfRule>
  </conditionalFormatting>
  <conditionalFormatting sqref="I129">
    <cfRule type="expression" dxfId="3383" priority="66">
      <formula>$I125&gt;=0</formula>
    </cfRule>
    <cfRule type="expression" dxfId="3382" priority="67">
      <formula>$I125&lt;0</formula>
    </cfRule>
  </conditionalFormatting>
  <conditionalFormatting sqref="J129">
    <cfRule type="expression" dxfId="3381" priority="64">
      <formula>$J125&gt;=0</formula>
    </cfRule>
    <cfRule type="expression" dxfId="3380" priority="65">
      <formula>$J125&lt;0</formula>
    </cfRule>
  </conditionalFormatting>
  <conditionalFormatting sqref="I144">
    <cfRule type="expression" dxfId="3379" priority="62">
      <formula>$I140&gt;=0</formula>
    </cfRule>
    <cfRule type="expression" dxfId="3378" priority="63">
      <formula>$I140&lt;0</formula>
    </cfRule>
  </conditionalFormatting>
  <conditionalFormatting sqref="J144">
    <cfRule type="expression" dxfId="3377" priority="60">
      <formula>$J140&gt;=0</formula>
    </cfRule>
    <cfRule type="expression" dxfId="3376" priority="61">
      <formula>$J140&lt;0</formula>
    </cfRule>
  </conditionalFormatting>
  <conditionalFormatting sqref="I189">
    <cfRule type="expression" dxfId="3375" priority="50">
      <formula>$I185&gt;=0</formula>
    </cfRule>
    <cfRule type="expression" dxfId="3374" priority="51">
      <formula>$I185&lt;0</formula>
    </cfRule>
  </conditionalFormatting>
  <conditionalFormatting sqref="J189">
    <cfRule type="expression" dxfId="3373" priority="48">
      <formula>$J185&gt;=0</formula>
    </cfRule>
    <cfRule type="expression" dxfId="3372" priority="49">
      <formula>$J185&lt;0</formula>
    </cfRule>
  </conditionalFormatting>
  <conditionalFormatting sqref="I204">
    <cfRule type="expression" dxfId="3371" priority="46">
      <formula>$I200&gt;=0</formula>
    </cfRule>
    <cfRule type="expression" dxfId="3370" priority="47">
      <formula>$I200&lt;0</formula>
    </cfRule>
  </conditionalFormatting>
  <conditionalFormatting sqref="J204">
    <cfRule type="expression" dxfId="3369" priority="44">
      <formula>$J200&gt;=0</formula>
    </cfRule>
    <cfRule type="expression" dxfId="3368" priority="45">
      <formula>$J200&lt;0</formula>
    </cfRule>
  </conditionalFormatting>
  <conditionalFormatting sqref="I9">
    <cfRule type="expression" dxfId="3367" priority="42">
      <formula>$I5&gt;=0</formula>
    </cfRule>
    <cfRule type="expression" dxfId="3366" priority="43">
      <formula>$I5&lt;0</formula>
    </cfRule>
  </conditionalFormatting>
  <conditionalFormatting sqref="J9">
    <cfRule type="expression" dxfId="3365" priority="40">
      <formula>$J5&gt;=0</formula>
    </cfRule>
    <cfRule type="expression" dxfId="3364" priority="41">
      <formula>$J5&lt;0</formula>
    </cfRule>
  </conditionalFormatting>
  <conditionalFormatting sqref="L207">
    <cfRule type="cellIs" dxfId="3363" priority="39" operator="lessThan">
      <formula>0</formula>
    </cfRule>
  </conditionalFormatting>
  <conditionalFormatting sqref="H207">
    <cfRule type="cellIs" dxfId="3362" priority="38" operator="lessThan">
      <formula>0</formula>
    </cfRule>
  </conditionalFormatting>
  <conditionalFormatting sqref="F207">
    <cfRule type="cellIs" dxfId="3361" priority="37" operator="lessThan">
      <formula>0</formula>
    </cfRule>
  </conditionalFormatting>
  <conditionalFormatting sqref="F192">
    <cfRule type="cellIs" dxfId="3360" priority="36" operator="lessThan">
      <formula>0</formula>
    </cfRule>
  </conditionalFormatting>
  <conditionalFormatting sqref="H192">
    <cfRule type="cellIs" dxfId="3359" priority="35" operator="lessThan">
      <formula>0</formula>
    </cfRule>
  </conditionalFormatting>
  <conditionalFormatting sqref="L192">
    <cfRule type="cellIs" dxfId="3358" priority="34" operator="lessThan">
      <formula>0</formula>
    </cfRule>
  </conditionalFormatting>
  <conditionalFormatting sqref="L177">
    <cfRule type="cellIs" dxfId="3357" priority="33" operator="lessThan">
      <formula>0</formula>
    </cfRule>
  </conditionalFormatting>
  <conditionalFormatting sqref="H177">
    <cfRule type="cellIs" dxfId="3356" priority="32" operator="lessThan">
      <formula>0</formula>
    </cfRule>
  </conditionalFormatting>
  <conditionalFormatting sqref="F177">
    <cfRule type="cellIs" dxfId="3355" priority="31" operator="lessThan">
      <formula>0</formula>
    </cfRule>
  </conditionalFormatting>
  <conditionalFormatting sqref="F162">
    <cfRule type="cellIs" dxfId="3354" priority="30" operator="lessThan">
      <formula>0</formula>
    </cfRule>
  </conditionalFormatting>
  <conditionalFormatting sqref="H162">
    <cfRule type="cellIs" dxfId="3353" priority="29" operator="lessThan">
      <formula>0</formula>
    </cfRule>
  </conditionalFormatting>
  <conditionalFormatting sqref="L162">
    <cfRule type="cellIs" dxfId="3352" priority="28" operator="lessThan">
      <formula>0</formula>
    </cfRule>
  </conditionalFormatting>
  <conditionalFormatting sqref="L147">
    <cfRule type="cellIs" dxfId="3351" priority="27" operator="lessThan">
      <formula>0</formula>
    </cfRule>
  </conditionalFormatting>
  <conditionalFormatting sqref="H147">
    <cfRule type="cellIs" dxfId="3350" priority="26" operator="lessThan">
      <formula>0</formula>
    </cfRule>
  </conditionalFormatting>
  <conditionalFormatting sqref="F147">
    <cfRule type="cellIs" dxfId="3349" priority="25" operator="lessThan">
      <formula>0</formula>
    </cfRule>
  </conditionalFormatting>
  <conditionalFormatting sqref="F132">
    <cfRule type="cellIs" dxfId="3348" priority="24" operator="lessThan">
      <formula>0</formula>
    </cfRule>
  </conditionalFormatting>
  <conditionalFormatting sqref="H132">
    <cfRule type="cellIs" dxfId="3347" priority="23" operator="lessThan">
      <formula>0</formula>
    </cfRule>
  </conditionalFormatting>
  <conditionalFormatting sqref="L132">
    <cfRule type="cellIs" dxfId="3346" priority="22" operator="lessThan">
      <formula>0</formula>
    </cfRule>
  </conditionalFormatting>
  <conditionalFormatting sqref="L117">
    <cfRule type="cellIs" dxfId="3345" priority="21" operator="lessThan">
      <formula>0</formula>
    </cfRule>
  </conditionalFormatting>
  <conditionalFormatting sqref="H117">
    <cfRule type="cellIs" dxfId="3344" priority="20" operator="lessThan">
      <formula>0</formula>
    </cfRule>
  </conditionalFormatting>
  <conditionalFormatting sqref="F117">
    <cfRule type="cellIs" dxfId="3343" priority="19" operator="lessThan">
      <formula>0</formula>
    </cfRule>
  </conditionalFormatting>
  <conditionalFormatting sqref="F102">
    <cfRule type="cellIs" dxfId="3342" priority="18" operator="lessThan">
      <formula>0</formula>
    </cfRule>
  </conditionalFormatting>
  <conditionalFormatting sqref="H102">
    <cfRule type="cellIs" dxfId="3341" priority="17" operator="lessThan">
      <formula>0</formula>
    </cfRule>
  </conditionalFormatting>
  <conditionalFormatting sqref="L102">
    <cfRule type="cellIs" dxfId="3340" priority="16" operator="lessThan">
      <formula>0</formula>
    </cfRule>
  </conditionalFormatting>
  <conditionalFormatting sqref="L87">
    <cfRule type="cellIs" dxfId="3339" priority="15" operator="lessThan">
      <formula>0</formula>
    </cfRule>
  </conditionalFormatting>
  <conditionalFormatting sqref="H87">
    <cfRule type="cellIs" dxfId="3338" priority="14" operator="lessThan">
      <formula>0</formula>
    </cfRule>
  </conditionalFormatting>
  <conditionalFormatting sqref="F87">
    <cfRule type="cellIs" dxfId="3337" priority="13" operator="lessThan">
      <formula>0</formula>
    </cfRule>
  </conditionalFormatting>
  <conditionalFormatting sqref="F72">
    <cfRule type="cellIs" dxfId="3336" priority="12" operator="lessThan">
      <formula>0</formula>
    </cfRule>
  </conditionalFormatting>
  <conditionalFormatting sqref="H72">
    <cfRule type="cellIs" dxfId="3335" priority="11" operator="lessThan">
      <formula>0</formula>
    </cfRule>
  </conditionalFormatting>
  <conditionalFormatting sqref="L72">
    <cfRule type="cellIs" dxfId="3334" priority="10" operator="lessThan">
      <formula>0</formula>
    </cfRule>
  </conditionalFormatting>
  <conditionalFormatting sqref="L57">
    <cfRule type="cellIs" dxfId="3333" priority="9" operator="lessThan">
      <formula>0</formula>
    </cfRule>
  </conditionalFormatting>
  <conditionalFormatting sqref="H57">
    <cfRule type="cellIs" dxfId="3332" priority="8" operator="lessThan">
      <formula>0</formula>
    </cfRule>
  </conditionalFormatting>
  <conditionalFormatting sqref="F57">
    <cfRule type="cellIs" dxfId="3331" priority="7" operator="lessThan">
      <formula>0</formula>
    </cfRule>
  </conditionalFormatting>
  <conditionalFormatting sqref="F42">
    <cfRule type="cellIs" dxfId="3330" priority="6" operator="lessThan">
      <formula>0</formula>
    </cfRule>
  </conditionalFormatting>
  <conditionalFormatting sqref="H42">
    <cfRule type="cellIs" dxfId="3329" priority="5" operator="lessThan">
      <formula>0</formula>
    </cfRule>
  </conditionalFormatting>
  <conditionalFormatting sqref="L42">
    <cfRule type="cellIs" dxfId="3328" priority="4" operator="lessThan">
      <formula>0</formula>
    </cfRule>
  </conditionalFormatting>
  <conditionalFormatting sqref="L27">
    <cfRule type="cellIs" dxfId="3327" priority="3" operator="lessThan">
      <formula>0</formula>
    </cfRule>
  </conditionalFormatting>
  <conditionalFormatting sqref="H27">
    <cfRule type="cellIs" dxfId="3326" priority="2" operator="lessThan">
      <formula>0</formula>
    </cfRule>
  </conditionalFormatting>
  <conditionalFormatting sqref="F27">
    <cfRule type="cellIs" dxfId="3325" priority="1" operator="lessThan">
      <formula>0</formula>
    </cfRule>
  </conditionalFormatting>
  <dataValidations count="1">
    <dataValidation type="list" allowBlank="1" showInputMessage="1" showErrorMessage="1" sqref="B3:B4" xr:uid="{C238C910-7D28-47C0-9AC4-805E3D1D7AD7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E427-873F-4E06-B590-69543159874E}">
  <sheetPr codeName="Tabelle34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169</v>
      </c>
      <c r="N1" s="73" t="s">
        <v>28</v>
      </c>
    </row>
    <row r="2" spans="1:14" ht="15.75" thickBot="1" x14ac:dyDescent="0.3">
      <c r="M2" s="72">
        <v>324</v>
      </c>
      <c r="N2" s="73" t="s">
        <v>29</v>
      </c>
    </row>
    <row r="3" spans="1:14" s="70" customFormat="1" ht="13.5" customHeight="1" thickBot="1" x14ac:dyDescent="0.25">
      <c r="A3" s="144"/>
      <c r="B3" s="146" t="s">
        <v>128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68.653182929155747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4658974</v>
      </c>
      <c r="D5" s="84">
        <v>1451361</v>
      </c>
      <c r="E5" s="84">
        <v>1368275</v>
      </c>
      <c r="F5" s="85">
        <v>-3290699</v>
      </c>
      <c r="G5" s="84">
        <v>2717573</v>
      </c>
      <c r="H5" s="85">
        <v>-1349298</v>
      </c>
      <c r="I5" s="20">
        <v>-0.70631409404731604</v>
      </c>
      <c r="J5" s="86">
        <v>-0.49650846545796556</v>
      </c>
      <c r="K5" s="87">
        <v>1465675</v>
      </c>
      <c r="L5" s="85">
        <v>-97400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2717621</v>
      </c>
      <c r="D6" s="90">
        <v>619344</v>
      </c>
      <c r="E6" s="90">
        <v>582488</v>
      </c>
      <c r="F6" s="91">
        <v>-2135133</v>
      </c>
      <c r="G6" s="90">
        <v>1471480</v>
      </c>
      <c r="H6" s="91">
        <v>-888992</v>
      </c>
      <c r="I6" s="21">
        <v>-0.78566253351736681</v>
      </c>
      <c r="J6" s="92">
        <v>-0.60414820452877382</v>
      </c>
      <c r="K6" s="93">
        <v>665854</v>
      </c>
      <c r="L6" s="91">
        <v>-83366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1598616</v>
      </c>
      <c r="D7" s="90">
        <v>688598</v>
      </c>
      <c r="E7" s="90">
        <v>640950</v>
      </c>
      <c r="F7" s="91">
        <v>-957666</v>
      </c>
      <c r="G7" s="90">
        <v>821817</v>
      </c>
      <c r="H7" s="91">
        <v>-180867</v>
      </c>
      <c r="I7" s="21">
        <v>-0.59905943641249682</v>
      </c>
      <c r="J7" s="92">
        <v>-0.22008184303804856</v>
      </c>
      <c r="K7" s="93">
        <v>654414</v>
      </c>
      <c r="L7" s="91">
        <v>-13464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342737</v>
      </c>
      <c r="D8" s="90">
        <v>143419</v>
      </c>
      <c r="E8" s="90">
        <v>144837</v>
      </c>
      <c r="F8" s="91">
        <v>-197900</v>
      </c>
      <c r="G8" s="90">
        <v>424276</v>
      </c>
      <c r="H8" s="91">
        <v>-279439</v>
      </c>
      <c r="I8" s="21">
        <v>-0.57741066765479077</v>
      </c>
      <c r="J8" s="92">
        <v>-0.65862551735191244</v>
      </c>
      <c r="K8" s="93">
        <v>145407</v>
      </c>
      <c r="L8" s="91">
        <v>-570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61685</v>
      </c>
      <c r="D10" s="90">
        <v>15548</v>
      </c>
      <c r="E10" s="90">
        <v>15548</v>
      </c>
      <c r="F10" s="91">
        <v>-46137</v>
      </c>
      <c r="G10" s="90">
        <v>61854</v>
      </c>
      <c r="H10" s="91">
        <v>-46306</v>
      </c>
      <c r="I10" s="96"/>
      <c r="J10" s="97"/>
      <c r="K10" s="93">
        <v>15548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34890</v>
      </c>
      <c r="D11" s="90">
        <v>8433</v>
      </c>
      <c r="E11" s="90">
        <v>7940</v>
      </c>
      <c r="F11" s="91">
        <v>-26950</v>
      </c>
      <c r="G11" s="90">
        <v>20839</v>
      </c>
      <c r="H11" s="91">
        <v>-12899</v>
      </c>
      <c r="I11" s="96"/>
      <c r="J11" s="97"/>
      <c r="K11" s="93">
        <v>9125</v>
      </c>
      <c r="L11" s="91">
        <v>-1185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0.56561562778633379</v>
      </c>
      <c r="D12" s="86">
        <v>0.54238487265243118</v>
      </c>
      <c r="E12" s="86">
        <v>0.51067661435554412</v>
      </c>
      <c r="F12" s="100">
        <v>-5.4939013430789663E-2</v>
      </c>
      <c r="G12" s="86">
        <v>0.33690626313577132</v>
      </c>
      <c r="H12" s="100">
        <v>0.1737703512197728</v>
      </c>
      <c r="I12" s="20">
        <v>-9.713135693546171E-2</v>
      </c>
      <c r="J12" s="86">
        <v>0.51578248977147778</v>
      </c>
      <c r="K12" s="101">
        <v>0.58689220478518134</v>
      </c>
      <c r="L12" s="100">
        <v>-7.6215590429637214E-2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43965</v>
      </c>
      <c r="D14" s="90">
        <v>11420</v>
      </c>
      <c r="E14" s="90">
        <v>10497</v>
      </c>
      <c r="F14" s="91">
        <v>-33468</v>
      </c>
      <c r="G14" s="90">
        <v>28747</v>
      </c>
      <c r="H14" s="91">
        <v>-18250</v>
      </c>
      <c r="I14" s="21">
        <v>-0.76124189696349365</v>
      </c>
      <c r="J14" s="92">
        <v>-0.63484885379343936</v>
      </c>
      <c r="K14" s="93">
        <v>11992</v>
      </c>
      <c r="L14" s="91">
        <v>-1495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1.2601031814273431</v>
      </c>
      <c r="D15" s="105">
        <v>1.3542037234673308</v>
      </c>
      <c r="E15" s="105">
        <v>1.3220403022670024</v>
      </c>
      <c r="F15" s="106">
        <v>6.1937120839659299E-2</v>
      </c>
      <c r="G15" s="105">
        <v>1.3794807812275061</v>
      </c>
      <c r="H15" s="106">
        <v>-5.7440478960503638E-2</v>
      </c>
      <c r="I15" s="21"/>
      <c r="J15" s="92"/>
      <c r="K15" s="107">
        <v>1.3141917808219179</v>
      </c>
      <c r="L15" s="106">
        <v>7.848521445084522E-3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77.891114932645451</v>
      </c>
      <c r="D17" s="105">
        <v>73.442902881536824</v>
      </c>
      <c r="E17" s="105">
        <v>73.361209068010069</v>
      </c>
      <c r="F17" s="106">
        <v>-4.5299058646353814</v>
      </c>
      <c r="G17" s="105">
        <v>70.611833581265898</v>
      </c>
      <c r="H17" s="106">
        <v>2.7493754867441709</v>
      </c>
      <c r="I17" s="20">
        <v>-5.8156901060570476E-2</v>
      </c>
      <c r="J17" s="86">
        <v>3.8936469247466299E-2</v>
      </c>
      <c r="K17" s="107">
        <v>72.970301369863009</v>
      </c>
      <c r="L17" s="106">
        <v>0.3909076981470605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44.056431871605739</v>
      </c>
      <c r="D18" s="108">
        <v>39.834319526627219</v>
      </c>
      <c r="E18" s="108">
        <v>37.46385387188063</v>
      </c>
      <c r="F18" s="109">
        <v>-6.5925779997251084</v>
      </c>
      <c r="G18" s="108">
        <v>23.789568985029263</v>
      </c>
      <c r="H18" s="109">
        <v>13.674284886851368</v>
      </c>
      <c r="I18" s="20">
        <v>-0.14963939928085757</v>
      </c>
      <c r="J18" s="86">
        <v>0.57480170807031317</v>
      </c>
      <c r="K18" s="110">
        <v>42.825701054798046</v>
      </c>
      <c r="L18" s="109">
        <v>-5.3618471829174155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133.53321868730296</v>
      </c>
      <c r="D19" s="113">
        <v>172.10494485948061</v>
      </c>
      <c r="E19" s="113">
        <v>172.32682619647355</v>
      </c>
      <c r="F19" s="106">
        <v>38.793607509170585</v>
      </c>
      <c r="G19" s="113">
        <v>130.40803301501992</v>
      </c>
      <c r="H19" s="106">
        <v>41.918793181453623</v>
      </c>
      <c r="I19" s="38">
        <v>0.29051653132105093</v>
      </c>
      <c r="J19" s="114">
        <v>0.32144333606063635</v>
      </c>
      <c r="K19" s="115">
        <v>160.62191780821917</v>
      </c>
      <c r="L19" s="106">
        <v>11.704908388254381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119022.91758936753</v>
      </c>
      <c r="D20" s="84">
        <v>119.39000000000001</v>
      </c>
      <c r="E20" s="84">
        <v>119.39000000000001</v>
      </c>
      <c r="F20" s="118">
        <v>-118903.52758936751</v>
      </c>
      <c r="G20" s="84">
        <v>619467.98</v>
      </c>
      <c r="H20" s="118">
        <v>-619348.59</v>
      </c>
      <c r="I20" s="20">
        <v>-0.99899691586781714</v>
      </c>
      <c r="J20" s="86">
        <v>-0.99980727010296799</v>
      </c>
      <c r="K20" s="87">
        <v>119.39000000000001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74430.957190842877</v>
      </c>
      <c r="D21" s="90">
        <v>0</v>
      </c>
      <c r="E21" s="90">
        <v>0</v>
      </c>
      <c r="F21" s="91">
        <v>-74430.957190842877</v>
      </c>
      <c r="G21" s="90">
        <v>281036.39</v>
      </c>
      <c r="H21" s="91">
        <v>-281036.39</v>
      </c>
      <c r="I21" s="21">
        <v>-1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35626.441547222501</v>
      </c>
      <c r="D22" s="90">
        <v>119.39000000000001</v>
      </c>
      <c r="E22" s="90">
        <v>119.39000000000001</v>
      </c>
      <c r="F22" s="91">
        <v>-35507.051547222502</v>
      </c>
      <c r="G22" s="90">
        <v>290046.62</v>
      </c>
      <c r="H22" s="91">
        <v>-289927.23</v>
      </c>
      <c r="I22" s="21">
        <v>-0.99664883735745124</v>
      </c>
      <c r="J22" s="92">
        <v>-0.99958837651685095</v>
      </c>
      <c r="K22" s="93">
        <v>119.39000000000001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8965.5188513021367</v>
      </c>
      <c r="D23" s="90">
        <v>0</v>
      </c>
      <c r="E23" s="90">
        <v>0</v>
      </c>
      <c r="F23" s="91">
        <v>-8965.5188513021367</v>
      </c>
      <c r="G23" s="90">
        <v>48384.97</v>
      </c>
      <c r="H23" s="91">
        <v>-48384.97</v>
      </c>
      <c r="I23" s="21">
        <v>-1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5239</v>
      </c>
      <c r="D25" s="90">
        <v>0</v>
      </c>
      <c r="E25" s="90">
        <v>0</v>
      </c>
      <c r="F25" s="91">
        <v>-5239</v>
      </c>
      <c r="G25" s="90">
        <v>5239</v>
      </c>
      <c r="H25" s="91">
        <v>-5239</v>
      </c>
      <c r="I25" s="96"/>
      <c r="J25" s="97"/>
      <c r="K25" s="93">
        <v>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976</v>
      </c>
      <c r="D26" s="90">
        <v>0</v>
      </c>
      <c r="E26" s="90">
        <v>0</v>
      </c>
      <c r="F26" s="91">
        <v>-976</v>
      </c>
      <c r="G26" s="90">
        <v>3576</v>
      </c>
      <c r="H26" s="91">
        <v>-3576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0.18629509448368009</v>
      </c>
      <c r="D27" s="86">
        <v>0</v>
      </c>
      <c r="E27" s="86">
        <v>0</v>
      </c>
      <c r="F27" s="100">
        <v>-0.18629509448368009</v>
      </c>
      <c r="G27" s="86">
        <v>0.68257301011643445</v>
      </c>
      <c r="H27" s="100">
        <v>-0.68257301011643445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1103.6300000000001</v>
      </c>
      <c r="D29" s="90">
        <v>0</v>
      </c>
      <c r="E29" s="90">
        <v>0</v>
      </c>
      <c r="F29" s="91">
        <v>-1103.6300000000001</v>
      </c>
      <c r="G29" s="90">
        <v>4291</v>
      </c>
      <c r="H29" s="91">
        <v>-4291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1.130768442622951</v>
      </c>
      <c r="D30" s="105">
        <v>0</v>
      </c>
      <c r="E30" s="105">
        <v>0</v>
      </c>
      <c r="F30" s="106">
        <v>-1.130768442622951</v>
      </c>
      <c r="G30" s="105">
        <v>1.1999440715883669</v>
      </c>
      <c r="H30" s="106">
        <v>-1.1999440715883669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76.261226629961968</v>
      </c>
      <c r="D32" s="105">
        <v>0</v>
      </c>
      <c r="E32" s="105">
        <v>0</v>
      </c>
      <c r="F32" s="106">
        <v>-76.261226629961968</v>
      </c>
      <c r="G32" s="105">
        <v>78.589594519015662</v>
      </c>
      <c r="H32" s="106">
        <v>-78.589594519015662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14.207092420470104</v>
      </c>
      <c r="D33" s="108">
        <v>0</v>
      </c>
      <c r="E33" s="108">
        <v>0</v>
      </c>
      <c r="F33" s="109">
        <v>-14.207092420470104</v>
      </c>
      <c r="G33" s="108">
        <v>53.64313609467456</v>
      </c>
      <c r="H33" s="109">
        <v>-53.64313609467456</v>
      </c>
      <c r="I33" s="20">
        <v>-1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121.94971064484378</v>
      </c>
      <c r="D34" s="113">
        <v>0</v>
      </c>
      <c r="E34" s="113">
        <v>0</v>
      </c>
      <c r="F34" s="119">
        <v>-121.94971064484378</v>
      </c>
      <c r="G34" s="113">
        <v>173.22930089485459</v>
      </c>
      <c r="H34" s="119">
        <v>-173.22930089485459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164368.41395436702</v>
      </c>
      <c r="D35" s="84">
        <v>-8525.59</v>
      </c>
      <c r="E35" s="84">
        <v>-8525.59</v>
      </c>
      <c r="F35" s="118">
        <v>-172894.00395436701</v>
      </c>
      <c r="G35" s="84">
        <v>495063.43</v>
      </c>
      <c r="H35" s="118">
        <v>-503589.02</v>
      </c>
      <c r="I35" s="20">
        <v>-1.0518687854612196</v>
      </c>
      <c r="J35" s="86">
        <v>-1.0172212073915459</v>
      </c>
      <c r="K35" s="87">
        <v>-8525.59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92472.364729641908</v>
      </c>
      <c r="D36" s="90">
        <v>0</v>
      </c>
      <c r="E36" s="90">
        <v>0</v>
      </c>
      <c r="F36" s="91">
        <v>-92472.364729641908</v>
      </c>
      <c r="G36" s="90">
        <v>265956.51</v>
      </c>
      <c r="H36" s="91">
        <v>-265956.51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57998.917771175998</v>
      </c>
      <c r="D37" s="90">
        <v>0</v>
      </c>
      <c r="E37" s="90">
        <v>0</v>
      </c>
      <c r="F37" s="91">
        <v>-57998.917771175998</v>
      </c>
      <c r="G37" s="90">
        <v>187446.68</v>
      </c>
      <c r="H37" s="91">
        <v>-187446.68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13897.131453549115</v>
      </c>
      <c r="D38" s="90">
        <v>-8525.59</v>
      </c>
      <c r="E38" s="90">
        <v>-8525.59</v>
      </c>
      <c r="F38" s="91">
        <v>-22422.721453549115</v>
      </c>
      <c r="G38" s="90">
        <v>41660.240000000013</v>
      </c>
      <c r="H38" s="91">
        <v>-50185.830000000016</v>
      </c>
      <c r="I38" s="21">
        <v>-1.6134784022513289</v>
      </c>
      <c r="J38" s="92">
        <v>-1.2046457245565556</v>
      </c>
      <c r="K38" s="93">
        <v>-8525.59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4732</v>
      </c>
      <c r="D40" s="90">
        <v>0</v>
      </c>
      <c r="E40" s="90">
        <v>0</v>
      </c>
      <c r="F40" s="91">
        <v>-4732</v>
      </c>
      <c r="G40" s="90">
        <v>4901</v>
      </c>
      <c r="H40" s="91">
        <v>-4901</v>
      </c>
      <c r="I40" s="96"/>
      <c r="J40" s="97"/>
      <c r="K40" s="93">
        <v>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1174</v>
      </c>
      <c r="D41" s="90">
        <v>0</v>
      </c>
      <c r="E41" s="90">
        <v>0</v>
      </c>
      <c r="F41" s="91">
        <v>-1174</v>
      </c>
      <c r="G41" s="90">
        <v>3484</v>
      </c>
      <c r="H41" s="91">
        <v>-3484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0.24809805579036348</v>
      </c>
      <c r="D42" s="86">
        <v>0</v>
      </c>
      <c r="E42" s="86">
        <v>0</v>
      </c>
      <c r="F42" s="100">
        <v>-0.24809805579036348</v>
      </c>
      <c r="G42" s="86">
        <v>0.71087533156498672</v>
      </c>
      <c r="H42" s="100">
        <v>-0.71087533156498672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1366.7</v>
      </c>
      <c r="D44" s="90">
        <v>0</v>
      </c>
      <c r="E44" s="90">
        <v>0</v>
      </c>
      <c r="F44" s="91">
        <v>-1366.7</v>
      </c>
      <c r="G44" s="90">
        <v>4134</v>
      </c>
      <c r="H44" s="91">
        <v>-4134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1.1641396933560477</v>
      </c>
      <c r="D45" s="105">
        <v>0</v>
      </c>
      <c r="E45" s="105">
        <v>0</v>
      </c>
      <c r="F45" s="106">
        <v>-1.1641396933560477</v>
      </c>
      <c r="G45" s="105">
        <v>1.1865671641791045</v>
      </c>
      <c r="H45" s="106">
        <v>-1.1865671641791045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78.766920553357679</v>
      </c>
      <c r="D47" s="105">
        <v>0</v>
      </c>
      <c r="E47" s="105">
        <v>0</v>
      </c>
      <c r="F47" s="106">
        <v>-78.766920553357679</v>
      </c>
      <c r="G47" s="105">
        <v>76.336541331802522</v>
      </c>
      <c r="H47" s="106">
        <v>-76.336541331802522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19.54191984988206</v>
      </c>
      <c r="D48" s="108">
        <v>0</v>
      </c>
      <c r="E48" s="108">
        <v>0</v>
      </c>
      <c r="F48" s="109">
        <v>-19.54191984988206</v>
      </c>
      <c r="G48" s="108">
        <v>54.265764129769437</v>
      </c>
      <c r="H48" s="109">
        <v>-54.265764129769437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140.00716691172659</v>
      </c>
      <c r="D49" s="113">
        <v>0</v>
      </c>
      <c r="E49" s="113">
        <v>0</v>
      </c>
      <c r="F49" s="119">
        <v>-140.00716691172659</v>
      </c>
      <c r="G49" s="113">
        <v>142.09627726750861</v>
      </c>
      <c r="H49" s="119">
        <v>-142.09627726750861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314311.1359322397</v>
      </c>
      <c r="D50" s="84">
        <v>886.85</v>
      </c>
      <c r="E50" s="84">
        <v>886.85</v>
      </c>
      <c r="F50" s="118">
        <v>-313424.28593223973</v>
      </c>
      <c r="G50" s="84">
        <v>431729.86</v>
      </c>
      <c r="H50" s="118">
        <v>-430843.01</v>
      </c>
      <c r="I50" s="20">
        <v>-0.99717843277372398</v>
      </c>
      <c r="J50" s="86">
        <v>-0.99794582195449721</v>
      </c>
      <c r="K50" s="87">
        <v>886.85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181646.90198942091</v>
      </c>
      <c r="D51" s="90">
        <v>0</v>
      </c>
      <c r="E51" s="90">
        <v>0</v>
      </c>
      <c r="F51" s="91">
        <v>-181646.90198942091</v>
      </c>
      <c r="G51" s="90">
        <v>121131.45</v>
      </c>
      <c r="H51" s="91">
        <v>-121131.45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110761.7814554605</v>
      </c>
      <c r="D52" s="90">
        <v>0</v>
      </c>
      <c r="E52" s="90">
        <v>0</v>
      </c>
      <c r="F52" s="91">
        <v>-110761.7814554605</v>
      </c>
      <c r="G52" s="90">
        <v>88284.27</v>
      </c>
      <c r="H52" s="91">
        <v>-88284.27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21902.452487358321</v>
      </c>
      <c r="D53" s="90">
        <v>886.85</v>
      </c>
      <c r="E53" s="90">
        <v>886.85</v>
      </c>
      <c r="F53" s="91">
        <v>-21015.602487358323</v>
      </c>
      <c r="G53" s="90">
        <v>222314.14</v>
      </c>
      <c r="H53" s="91">
        <v>-221427.29</v>
      </c>
      <c r="I53" s="21">
        <v>-0.95950910061273398</v>
      </c>
      <c r="J53" s="92">
        <v>-0.99601082504243765</v>
      </c>
      <c r="K53" s="93">
        <v>886.85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5239</v>
      </c>
      <c r="D55" s="90">
        <v>0</v>
      </c>
      <c r="E55" s="90">
        <v>0</v>
      </c>
      <c r="F55" s="91">
        <v>-5239</v>
      </c>
      <c r="G55" s="90">
        <v>5239</v>
      </c>
      <c r="H55" s="91">
        <v>-5239</v>
      </c>
      <c r="I55" s="96"/>
      <c r="J55" s="97"/>
      <c r="K55" s="93">
        <v>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2308</v>
      </c>
      <c r="D56" s="90">
        <v>0</v>
      </c>
      <c r="E56" s="90">
        <v>0</v>
      </c>
      <c r="F56" s="91">
        <v>-2308</v>
      </c>
      <c r="G56" s="90">
        <v>1478</v>
      </c>
      <c r="H56" s="91">
        <v>-1478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0.44054208818476809</v>
      </c>
      <c r="D57" s="86">
        <v>0</v>
      </c>
      <c r="E57" s="86">
        <v>0</v>
      </c>
      <c r="F57" s="100">
        <v>-0.44054208818476809</v>
      </c>
      <c r="G57" s="86">
        <v>0.28211490742508111</v>
      </c>
      <c r="H57" s="100">
        <v>-0.28211490742508111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2717.4300000000003</v>
      </c>
      <c r="D59" s="90">
        <v>0</v>
      </c>
      <c r="E59" s="90">
        <v>0</v>
      </c>
      <c r="F59" s="91">
        <v>-2717.4300000000003</v>
      </c>
      <c r="G59" s="90">
        <v>1731</v>
      </c>
      <c r="H59" s="91">
        <v>-1731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1.1773960138648181</v>
      </c>
      <c r="D60" s="105">
        <v>0</v>
      </c>
      <c r="E60" s="105">
        <v>0</v>
      </c>
      <c r="F60" s="106">
        <v>-1.1773960138648181</v>
      </c>
      <c r="G60" s="105">
        <v>1.1711772665764546</v>
      </c>
      <c r="H60" s="106">
        <v>-1.1711772665764546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78.703163773579249</v>
      </c>
      <c r="D62" s="105">
        <v>0</v>
      </c>
      <c r="E62" s="105">
        <v>0</v>
      </c>
      <c r="F62" s="106">
        <v>-78.703163773579249</v>
      </c>
      <c r="G62" s="105">
        <v>81.956326116373475</v>
      </c>
      <c r="H62" s="106">
        <v>-81.956326116373475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34.672056115560395</v>
      </c>
      <c r="D63" s="108">
        <v>0</v>
      </c>
      <c r="E63" s="108">
        <v>0</v>
      </c>
      <c r="F63" s="109">
        <v>-34.672056115560395</v>
      </c>
      <c r="G63" s="108">
        <v>23.121101355220461</v>
      </c>
      <c r="H63" s="109">
        <v>-23.121101355220461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136.18333445937594</v>
      </c>
      <c r="D64" s="113">
        <v>0</v>
      </c>
      <c r="E64" s="113">
        <v>0</v>
      </c>
      <c r="F64" s="119">
        <v>-136.18333445937594</v>
      </c>
      <c r="G64" s="113">
        <v>292.10410013531799</v>
      </c>
      <c r="H64" s="119">
        <v>-292.10410013531799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336125.27828020032</v>
      </c>
      <c r="D65" s="84">
        <v>194.4</v>
      </c>
      <c r="E65" s="84">
        <v>194.4</v>
      </c>
      <c r="F65" s="118">
        <v>-335930.8782802003</v>
      </c>
      <c r="G65" s="84">
        <v>-31421.239999999998</v>
      </c>
      <c r="H65" s="118">
        <v>31615.64</v>
      </c>
      <c r="I65" s="20">
        <v>-0.99942164421255475</v>
      </c>
      <c r="J65" s="86">
        <v>-1.0061868977799731</v>
      </c>
      <c r="K65" s="87">
        <v>194.4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183400.8085237389</v>
      </c>
      <c r="D66" s="90">
        <v>0</v>
      </c>
      <c r="E66" s="90">
        <v>0</v>
      </c>
      <c r="F66" s="91">
        <v>-183400.8085237389</v>
      </c>
      <c r="G66" s="90">
        <v>290.76</v>
      </c>
      <c r="H66" s="91">
        <v>-290.76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127687.30365510751</v>
      </c>
      <c r="D67" s="90">
        <v>0</v>
      </c>
      <c r="E67" s="90">
        <v>0</v>
      </c>
      <c r="F67" s="91">
        <v>-127687.30365510751</v>
      </c>
      <c r="G67" s="90">
        <v>75.169999999999987</v>
      </c>
      <c r="H67" s="91">
        <v>-75.169999999999987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25037.166101353912</v>
      </c>
      <c r="D68" s="90">
        <v>194.4</v>
      </c>
      <c r="E68" s="90">
        <v>194.4</v>
      </c>
      <c r="F68" s="91">
        <v>-24842.766101353911</v>
      </c>
      <c r="G68" s="90">
        <v>-31787.17</v>
      </c>
      <c r="H68" s="91">
        <v>31981.57</v>
      </c>
      <c r="I68" s="21">
        <v>-0.99223554298385686</v>
      </c>
      <c r="J68" s="92">
        <v>-1.006115674972009</v>
      </c>
      <c r="K68" s="93">
        <v>194.4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5070</v>
      </c>
      <c r="D70" s="90">
        <v>0</v>
      </c>
      <c r="E70" s="90">
        <v>0</v>
      </c>
      <c r="F70" s="91">
        <v>-5070</v>
      </c>
      <c r="G70" s="90">
        <v>5070</v>
      </c>
      <c r="H70" s="91">
        <v>-5070</v>
      </c>
      <c r="I70" s="96"/>
      <c r="J70" s="97"/>
      <c r="K70" s="93">
        <v>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2508</v>
      </c>
      <c r="D71" s="90">
        <v>0</v>
      </c>
      <c r="E71" s="90">
        <v>0</v>
      </c>
      <c r="F71" s="91">
        <v>-2508</v>
      </c>
      <c r="G71" s="90">
        <v>10</v>
      </c>
      <c r="H71" s="91">
        <v>-10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0.49467455621301776</v>
      </c>
      <c r="D72" s="86">
        <v>0</v>
      </c>
      <c r="E72" s="86">
        <v>0</v>
      </c>
      <c r="F72" s="100">
        <v>-0.49467455621301776</v>
      </c>
      <c r="G72" s="86">
        <v>1.9723865877712033E-3</v>
      </c>
      <c r="H72" s="100">
        <v>-1.9723865877712033E-3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3117.06</v>
      </c>
      <c r="D74" s="90">
        <v>0</v>
      </c>
      <c r="E74" s="90">
        <v>0</v>
      </c>
      <c r="F74" s="91">
        <v>-3117.06</v>
      </c>
      <c r="G74" s="90">
        <v>10</v>
      </c>
      <c r="H74" s="91">
        <v>-10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1.242846889952153</v>
      </c>
      <c r="D75" s="105">
        <v>0</v>
      </c>
      <c r="E75" s="105">
        <v>0</v>
      </c>
      <c r="F75" s="106">
        <v>-1.242846889952153</v>
      </c>
      <c r="G75" s="105">
        <v>1</v>
      </c>
      <c r="H75" s="106">
        <v>-1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73.12631918809366</v>
      </c>
      <c r="D77" s="105">
        <v>0</v>
      </c>
      <c r="E77" s="105">
        <v>0</v>
      </c>
      <c r="F77" s="106">
        <v>-73.12631918809366</v>
      </c>
      <c r="G77" s="105">
        <v>29.076000000000001</v>
      </c>
      <c r="H77" s="106">
        <v>-29.076000000000001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36.173729491861714</v>
      </c>
      <c r="D78" s="108">
        <v>0</v>
      </c>
      <c r="E78" s="108">
        <v>0</v>
      </c>
      <c r="F78" s="109">
        <v>-36.173729491861714</v>
      </c>
      <c r="G78" s="108">
        <v>5.7349112426035499E-2</v>
      </c>
      <c r="H78" s="109">
        <v>-5.7349112426035499E-2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134.0212433334132</v>
      </c>
      <c r="D79" s="113">
        <v>0</v>
      </c>
      <c r="E79" s="113">
        <v>0</v>
      </c>
      <c r="F79" s="119">
        <v>-134.0212433334132</v>
      </c>
      <c r="G79" s="113">
        <v>-3142.1239999999998</v>
      </c>
      <c r="H79" s="119">
        <v>3142.1239999999998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483123.71495486703</v>
      </c>
      <c r="D80" s="84">
        <v>1700</v>
      </c>
      <c r="E80" s="84">
        <v>1700</v>
      </c>
      <c r="F80" s="118">
        <v>-481423.71495486703</v>
      </c>
      <c r="G80" s="84">
        <v>-7755.0300000000016</v>
      </c>
      <c r="H80" s="118">
        <v>9455.0300000000025</v>
      </c>
      <c r="I80" s="20">
        <v>-0.99648123255518761</v>
      </c>
      <c r="J80" s="86">
        <v>-1.2192125626851218</v>
      </c>
      <c r="K80" s="87">
        <v>1700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271501.71851037559</v>
      </c>
      <c r="D81" s="90">
        <v>0</v>
      </c>
      <c r="E81" s="90">
        <v>0</v>
      </c>
      <c r="F81" s="91">
        <v>-271501.71851037559</v>
      </c>
      <c r="G81" s="90">
        <v>4404.4799999999996</v>
      </c>
      <c r="H81" s="91">
        <v>-4404.4799999999996</v>
      </c>
      <c r="I81" s="21">
        <v>-1</v>
      </c>
      <c r="J81" s="92">
        <v>-1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178761.99927710407</v>
      </c>
      <c r="D82" s="90">
        <v>0</v>
      </c>
      <c r="E82" s="90">
        <v>0</v>
      </c>
      <c r="F82" s="91">
        <v>-178761.99927710407</v>
      </c>
      <c r="G82" s="90">
        <v>586.53</v>
      </c>
      <c r="H82" s="91">
        <v>-586.53</v>
      </c>
      <c r="I82" s="21">
        <v>-1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32859.997167387402</v>
      </c>
      <c r="D83" s="90">
        <v>1700</v>
      </c>
      <c r="E83" s="90">
        <v>1700</v>
      </c>
      <c r="F83" s="91">
        <v>-31159.997167387402</v>
      </c>
      <c r="G83" s="90">
        <v>-12746.04</v>
      </c>
      <c r="H83" s="91">
        <v>14446.04</v>
      </c>
      <c r="I83" s="21">
        <v>-0.94826536376919712</v>
      </c>
      <c r="J83" s="92">
        <v>-1.1333747579640421</v>
      </c>
      <c r="K83" s="93">
        <v>1700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5239</v>
      </c>
      <c r="D85" s="90">
        <v>0</v>
      </c>
      <c r="E85" s="90">
        <v>0</v>
      </c>
      <c r="F85" s="91">
        <v>-5239</v>
      </c>
      <c r="G85" s="90">
        <v>5239</v>
      </c>
      <c r="H85" s="91">
        <v>-5239</v>
      </c>
      <c r="I85" s="96"/>
      <c r="J85" s="97"/>
      <c r="K85" s="93">
        <v>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3175</v>
      </c>
      <c r="D86" s="90">
        <v>0</v>
      </c>
      <c r="E86" s="90">
        <v>0</v>
      </c>
      <c r="F86" s="91">
        <v>-3175</v>
      </c>
      <c r="G86" s="90">
        <v>62</v>
      </c>
      <c r="H86" s="91">
        <v>-62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0.60603168543615193</v>
      </c>
      <c r="D87" s="86">
        <v>0</v>
      </c>
      <c r="E87" s="86">
        <v>0</v>
      </c>
      <c r="F87" s="100">
        <v>-0.60603168543615193</v>
      </c>
      <c r="G87" s="86">
        <v>1.1834319526627219E-2</v>
      </c>
      <c r="H87" s="100">
        <v>-1.1834319526627219E-2</v>
      </c>
      <c r="I87" s="20">
        <v>-1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4027.9</v>
      </c>
      <c r="D89" s="90">
        <v>0</v>
      </c>
      <c r="E89" s="90">
        <v>0</v>
      </c>
      <c r="F89" s="91">
        <v>-4027.9</v>
      </c>
      <c r="G89" s="90">
        <v>84</v>
      </c>
      <c r="H89" s="91">
        <v>-84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1.2686299212598426</v>
      </c>
      <c r="D90" s="105">
        <v>0</v>
      </c>
      <c r="E90" s="105">
        <v>0</v>
      </c>
      <c r="F90" s="106">
        <v>-1.2686299212598426</v>
      </c>
      <c r="G90" s="105">
        <v>1.3548387096774193</v>
      </c>
      <c r="H90" s="106">
        <v>-1.3548387096774193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85.512352286732465</v>
      </c>
      <c r="D92" s="105">
        <v>0</v>
      </c>
      <c r="E92" s="105">
        <v>0</v>
      </c>
      <c r="F92" s="106">
        <v>-85.512352286732465</v>
      </c>
      <c r="G92" s="105">
        <v>71.039999999999992</v>
      </c>
      <c r="H92" s="106">
        <v>-71.039999999999992</v>
      </c>
      <c r="I92" s="21">
        <v>-1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51.823194981938457</v>
      </c>
      <c r="D93" s="108">
        <v>0</v>
      </c>
      <c r="E93" s="108">
        <v>0</v>
      </c>
      <c r="F93" s="109">
        <v>-51.823194981938457</v>
      </c>
      <c r="G93" s="108">
        <v>0.84071005917159758</v>
      </c>
      <c r="H93" s="109">
        <v>-0.84071005917159758</v>
      </c>
      <c r="I93" s="20">
        <v>-1</v>
      </c>
      <c r="J93" s="86">
        <v>-1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152.1649495920841</v>
      </c>
      <c r="D94" s="113">
        <v>0</v>
      </c>
      <c r="E94" s="113">
        <v>0</v>
      </c>
      <c r="F94" s="119">
        <v>-152.1649495920841</v>
      </c>
      <c r="G94" s="113">
        <v>-125.08112903225809</v>
      </c>
      <c r="H94" s="119">
        <v>125.08112903225809</v>
      </c>
      <c r="I94" s="25">
        <v>-1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473115.01657232258</v>
      </c>
      <c r="D95" s="84">
        <v>3448.32</v>
      </c>
      <c r="E95" s="84">
        <v>3448.32</v>
      </c>
      <c r="F95" s="118">
        <v>-469666.69657232257</v>
      </c>
      <c r="G95" s="84">
        <v>99392.54</v>
      </c>
      <c r="H95" s="118">
        <v>-95944.219999999987</v>
      </c>
      <c r="I95" s="20">
        <v>-0.99271145518698012</v>
      </c>
      <c r="J95" s="86">
        <v>-0.96530604811990917</v>
      </c>
      <c r="K95" s="87">
        <v>3448.32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289984.08713136864</v>
      </c>
      <c r="D96" s="90">
        <v>0</v>
      </c>
      <c r="E96" s="90">
        <v>0</v>
      </c>
      <c r="F96" s="91">
        <v>-289984.08713136864</v>
      </c>
      <c r="G96" s="90">
        <v>65499.37</v>
      </c>
      <c r="H96" s="91">
        <v>-65499.37</v>
      </c>
      <c r="I96" s="21">
        <v>-1</v>
      </c>
      <c r="J96" s="92">
        <v>-1</v>
      </c>
      <c r="K96" s="93">
        <v>0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154474.23509508302</v>
      </c>
      <c r="D97" s="90">
        <v>48.32</v>
      </c>
      <c r="E97" s="90">
        <v>48.32</v>
      </c>
      <c r="F97" s="91">
        <v>-154425.91509508301</v>
      </c>
      <c r="G97" s="90">
        <v>20465.25</v>
      </c>
      <c r="H97" s="91">
        <v>-20416.93</v>
      </c>
      <c r="I97" s="21">
        <v>-0.99968719702693298</v>
      </c>
      <c r="J97" s="92">
        <v>-0.99763892451839098</v>
      </c>
      <c r="K97" s="93">
        <v>48.32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28656.694345870921</v>
      </c>
      <c r="D98" s="90">
        <v>3400</v>
      </c>
      <c r="E98" s="90">
        <v>3400</v>
      </c>
      <c r="F98" s="91">
        <v>-25256.694345870921</v>
      </c>
      <c r="G98" s="90">
        <v>13427.92</v>
      </c>
      <c r="H98" s="91">
        <v>-10027.92</v>
      </c>
      <c r="I98" s="21">
        <v>-0.88135407528293996</v>
      </c>
      <c r="J98" s="92">
        <v>-0.74679622756167752</v>
      </c>
      <c r="K98" s="93">
        <v>3400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5070</v>
      </c>
      <c r="D100" s="90">
        <v>0</v>
      </c>
      <c r="E100" s="90">
        <v>0</v>
      </c>
      <c r="F100" s="91">
        <v>-5070</v>
      </c>
      <c r="G100" s="90">
        <v>5070</v>
      </c>
      <c r="H100" s="91">
        <v>-5070</v>
      </c>
      <c r="I100" s="96"/>
      <c r="J100" s="97"/>
      <c r="K100" s="93">
        <v>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3676</v>
      </c>
      <c r="D101" s="90">
        <v>0</v>
      </c>
      <c r="E101" s="90">
        <v>0</v>
      </c>
      <c r="F101" s="91">
        <v>-3676</v>
      </c>
      <c r="G101" s="90">
        <v>925</v>
      </c>
      <c r="H101" s="91">
        <v>-925</v>
      </c>
      <c r="I101" s="96"/>
      <c r="J101" s="97"/>
      <c r="K101" s="93">
        <v>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0.72504930966469427</v>
      </c>
      <c r="D102" s="86">
        <v>0</v>
      </c>
      <c r="E102" s="86">
        <v>0</v>
      </c>
      <c r="F102" s="100">
        <v>-0.72504930966469427</v>
      </c>
      <c r="G102" s="86">
        <v>0.18244575936883628</v>
      </c>
      <c r="H102" s="100">
        <v>-0.18244575936883628</v>
      </c>
      <c r="I102" s="20">
        <v>-1</v>
      </c>
      <c r="J102" s="86">
        <v>-1</v>
      </c>
      <c r="K102" s="101">
        <v>0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4512.3700000000008</v>
      </c>
      <c r="D104" s="90">
        <v>0</v>
      </c>
      <c r="E104" s="90">
        <v>0</v>
      </c>
      <c r="F104" s="91">
        <v>-4512.3700000000008</v>
      </c>
      <c r="G104" s="90">
        <v>1295</v>
      </c>
      <c r="H104" s="91">
        <v>-1295</v>
      </c>
      <c r="I104" s="21"/>
      <c r="J104" s="92"/>
      <c r="K104" s="93">
        <v>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1.2275217627856367</v>
      </c>
      <c r="D105" s="105">
        <v>0</v>
      </c>
      <c r="E105" s="105">
        <v>0</v>
      </c>
      <c r="F105" s="106">
        <v>-1.2275217627856367</v>
      </c>
      <c r="G105" s="105">
        <v>1.4</v>
      </c>
      <c r="H105" s="106">
        <v>-1.4</v>
      </c>
      <c r="I105" s="21"/>
      <c r="J105" s="92"/>
      <c r="K105" s="107">
        <v>0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78.885769078174278</v>
      </c>
      <c r="D107" s="105">
        <v>0</v>
      </c>
      <c r="E107" s="105">
        <v>0</v>
      </c>
      <c r="F107" s="106">
        <v>-78.885769078174278</v>
      </c>
      <c r="G107" s="105">
        <v>70.810129729729738</v>
      </c>
      <c r="H107" s="106">
        <v>-70.810129729729738</v>
      </c>
      <c r="I107" s="21">
        <v>-1</v>
      </c>
      <c r="J107" s="92">
        <v>-1</v>
      </c>
      <c r="K107" s="107">
        <v>0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57.196072412498744</v>
      </c>
      <c r="D108" s="108">
        <v>0</v>
      </c>
      <c r="E108" s="108">
        <v>0</v>
      </c>
      <c r="F108" s="109">
        <v>-57.196072412498744</v>
      </c>
      <c r="G108" s="108">
        <v>12.919007889546352</v>
      </c>
      <c r="H108" s="109">
        <v>-12.919007889546352</v>
      </c>
      <c r="I108" s="20">
        <v>-1</v>
      </c>
      <c r="J108" s="86">
        <v>-1</v>
      </c>
      <c r="K108" s="110">
        <v>0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128.70375858877111</v>
      </c>
      <c r="D109" s="113">
        <v>0</v>
      </c>
      <c r="E109" s="113">
        <v>0</v>
      </c>
      <c r="F109" s="119">
        <v>-128.70375858877111</v>
      </c>
      <c r="G109" s="113">
        <v>107.45139459459459</v>
      </c>
      <c r="H109" s="119">
        <v>-107.45139459459459</v>
      </c>
      <c r="I109" s="25">
        <v>-1</v>
      </c>
      <c r="J109" s="120">
        <v>-1</v>
      </c>
      <c r="K109" s="115">
        <v>0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373019.98764705879</v>
      </c>
      <c r="D110" s="123">
        <v>22981.45</v>
      </c>
      <c r="E110" s="123">
        <v>22981.45</v>
      </c>
      <c r="F110" s="118">
        <v>-350038.53764705878</v>
      </c>
      <c r="G110" s="123">
        <v>191614.53999999998</v>
      </c>
      <c r="H110" s="118">
        <v>-168633.08999999997</v>
      </c>
      <c r="I110" s="59">
        <v>-0.93839083491219133</v>
      </c>
      <c r="J110" s="124">
        <v>-0.88006416423304823</v>
      </c>
      <c r="K110" s="125">
        <v>22981.45</v>
      </c>
      <c r="L110" s="118">
        <v>0</v>
      </c>
      <c r="M110" s="142" t="s">
        <v>189</v>
      </c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246774.5</v>
      </c>
      <c r="D111" s="90">
        <v>0</v>
      </c>
      <c r="E111" s="90">
        <v>0</v>
      </c>
      <c r="F111" s="91">
        <v>-246774.5</v>
      </c>
      <c r="G111" s="90">
        <v>136167.76999999999</v>
      </c>
      <c r="H111" s="91">
        <v>-136167.76999999999</v>
      </c>
      <c r="I111" s="21">
        <v>-1</v>
      </c>
      <c r="J111" s="92">
        <v>-1</v>
      </c>
      <c r="K111" s="93">
        <v>0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100298.51999999999</v>
      </c>
      <c r="D112" s="90">
        <v>19367.16</v>
      </c>
      <c r="E112" s="90">
        <v>19367.16</v>
      </c>
      <c r="F112" s="91">
        <v>-80931.359999999986</v>
      </c>
      <c r="G112" s="90">
        <v>37371.03</v>
      </c>
      <c r="H112" s="91">
        <v>-18003.87</v>
      </c>
      <c r="I112" s="21">
        <v>-0.80690482770832506</v>
      </c>
      <c r="J112" s="92">
        <v>-0.48176006923009618</v>
      </c>
      <c r="K112" s="93">
        <v>19367.16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25946.967647058802</v>
      </c>
      <c r="D113" s="90">
        <v>3614.29</v>
      </c>
      <c r="E113" s="90">
        <v>3614.29</v>
      </c>
      <c r="F113" s="91">
        <v>-22332.677647058801</v>
      </c>
      <c r="G113" s="90">
        <v>18075.739999999991</v>
      </c>
      <c r="H113" s="91">
        <v>-14461.44999999999</v>
      </c>
      <c r="I113" s="21">
        <v>-0.86070472476155824</v>
      </c>
      <c r="J113" s="92">
        <v>-0.80004746693634665</v>
      </c>
      <c r="K113" s="93">
        <v>3614.29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5239</v>
      </c>
      <c r="D115" s="90">
        <v>0</v>
      </c>
      <c r="E115" s="90">
        <v>0</v>
      </c>
      <c r="F115" s="91">
        <v>-5239</v>
      </c>
      <c r="G115" s="90">
        <v>5239</v>
      </c>
      <c r="H115" s="91">
        <v>-5239</v>
      </c>
      <c r="I115" s="96"/>
      <c r="J115" s="97"/>
      <c r="K115" s="93">
        <v>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3475</v>
      </c>
      <c r="D116" s="90">
        <v>0</v>
      </c>
      <c r="E116" s="90">
        <v>0</v>
      </c>
      <c r="F116" s="91">
        <v>-3475</v>
      </c>
      <c r="G116" s="90">
        <v>2025</v>
      </c>
      <c r="H116" s="91">
        <v>-2025</v>
      </c>
      <c r="I116" s="96"/>
      <c r="J116" s="97"/>
      <c r="K116" s="93">
        <v>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0.6632945218553159</v>
      </c>
      <c r="D117" s="86">
        <v>0</v>
      </c>
      <c r="E117" s="86">
        <v>0</v>
      </c>
      <c r="F117" s="100">
        <v>-0.6632945218553159</v>
      </c>
      <c r="G117" s="86">
        <v>0.38652414582935674</v>
      </c>
      <c r="H117" s="100">
        <v>-0.38652414582935674</v>
      </c>
      <c r="I117" s="20">
        <v>-1</v>
      </c>
      <c r="J117" s="86">
        <v>-1</v>
      </c>
      <c r="K117" s="101">
        <v>0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5214.1000000000004</v>
      </c>
      <c r="D119" s="90">
        <v>0</v>
      </c>
      <c r="E119" s="90">
        <v>0</v>
      </c>
      <c r="F119" s="91">
        <v>-5214.1000000000004</v>
      </c>
      <c r="G119" s="90">
        <v>3170</v>
      </c>
      <c r="H119" s="91">
        <v>-3170</v>
      </c>
      <c r="I119" s="21"/>
      <c r="J119" s="92"/>
      <c r="K119" s="93">
        <v>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1.5004604316546764</v>
      </c>
      <c r="D120" s="105">
        <v>0</v>
      </c>
      <c r="E120" s="105">
        <v>0</v>
      </c>
      <c r="F120" s="106">
        <v>-1.5004604316546764</v>
      </c>
      <c r="G120" s="105">
        <v>1.565432098765432</v>
      </c>
      <c r="H120" s="106">
        <v>-1.565432098765432</v>
      </c>
      <c r="I120" s="21"/>
      <c r="J120" s="92"/>
      <c r="K120" s="107">
        <v>0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71.014244604316545</v>
      </c>
      <c r="D122" s="105">
        <v>0</v>
      </c>
      <c r="E122" s="105">
        <v>0</v>
      </c>
      <c r="F122" s="106">
        <v>-71.014244604316545</v>
      </c>
      <c r="G122" s="105">
        <v>67.243343209876542</v>
      </c>
      <c r="H122" s="106">
        <v>-67.243343209876542</v>
      </c>
      <c r="I122" s="21">
        <v>-1</v>
      </c>
      <c r="J122" s="92">
        <v>-1</v>
      </c>
      <c r="K122" s="107">
        <v>0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47.103359419736591</v>
      </c>
      <c r="D123" s="108">
        <v>0</v>
      </c>
      <c r="E123" s="108">
        <v>0</v>
      </c>
      <c r="F123" s="109">
        <v>-47.103359419736591</v>
      </c>
      <c r="G123" s="108">
        <v>25.991175796907804</v>
      </c>
      <c r="H123" s="109">
        <v>-25.991175796907804</v>
      </c>
      <c r="I123" s="20">
        <v>-1</v>
      </c>
      <c r="J123" s="86">
        <v>-1</v>
      </c>
      <c r="K123" s="110">
        <v>0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107.34388133728311</v>
      </c>
      <c r="D124" s="113">
        <v>0</v>
      </c>
      <c r="E124" s="113">
        <v>0</v>
      </c>
      <c r="F124" s="119">
        <v>-107.34388133728311</v>
      </c>
      <c r="G124" s="113">
        <v>94.624464197530855</v>
      </c>
      <c r="H124" s="119">
        <v>-94.624464197530855</v>
      </c>
      <c r="I124" s="25">
        <v>-1</v>
      </c>
      <c r="J124" s="120">
        <v>-1</v>
      </c>
      <c r="K124" s="115">
        <v>0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312067.2476470588</v>
      </c>
      <c r="D125" s="84">
        <v>-5557.37</v>
      </c>
      <c r="E125" s="84">
        <v>-5557.37</v>
      </c>
      <c r="F125" s="118">
        <v>-317624.6176470588</v>
      </c>
      <c r="G125" s="84">
        <v>241163.90999999997</v>
      </c>
      <c r="H125" s="118">
        <v>-246721.27999999997</v>
      </c>
      <c r="I125" s="20">
        <v>-1.0178082449917503</v>
      </c>
      <c r="J125" s="86">
        <v>-1.0230439537988913</v>
      </c>
      <c r="K125" s="87">
        <v>-5557.37</v>
      </c>
      <c r="L125" s="118">
        <v>0</v>
      </c>
      <c r="M125" s="142" t="s">
        <v>189</v>
      </c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216469</v>
      </c>
      <c r="D126" s="90">
        <v>-37.5</v>
      </c>
      <c r="E126" s="90">
        <v>-37.5</v>
      </c>
      <c r="F126" s="91">
        <v>-216506.5</v>
      </c>
      <c r="G126" s="90">
        <v>165496.82999999999</v>
      </c>
      <c r="H126" s="91">
        <v>-165534.32999999999</v>
      </c>
      <c r="I126" s="21">
        <v>-1.0001732349666697</v>
      </c>
      <c r="J126" s="92">
        <v>-1.0002265904428502</v>
      </c>
      <c r="K126" s="93">
        <v>-37.5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72036.280000000013</v>
      </c>
      <c r="D127" s="90">
        <v>1480.13</v>
      </c>
      <c r="E127" s="90">
        <v>1480.13</v>
      </c>
      <c r="F127" s="91">
        <v>-70556.150000000009</v>
      </c>
      <c r="G127" s="90">
        <v>46186.06</v>
      </c>
      <c r="H127" s="91">
        <v>-44705.93</v>
      </c>
      <c r="I127" s="21">
        <v>-0.97945299229776994</v>
      </c>
      <c r="J127" s="92">
        <v>-0.9679528844850589</v>
      </c>
      <c r="K127" s="93">
        <v>1480.13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23561.967647058802</v>
      </c>
      <c r="D128" s="90">
        <v>-7000</v>
      </c>
      <c r="E128" s="90">
        <v>-7000</v>
      </c>
      <c r="F128" s="91">
        <v>-30561.967647058802</v>
      </c>
      <c r="G128" s="90">
        <v>29481.02</v>
      </c>
      <c r="H128" s="91">
        <v>-36481.020000000004</v>
      </c>
      <c r="I128" s="21">
        <v>-1.297088940314957</v>
      </c>
      <c r="J128" s="92">
        <v>-1.2374409026553355</v>
      </c>
      <c r="K128" s="93">
        <v>-7000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5239</v>
      </c>
      <c r="D130" s="90">
        <v>0</v>
      </c>
      <c r="E130" s="90">
        <v>0</v>
      </c>
      <c r="F130" s="91">
        <v>-5239</v>
      </c>
      <c r="G130" s="90">
        <v>5239</v>
      </c>
      <c r="H130" s="91">
        <v>-5239</v>
      </c>
      <c r="I130" s="96"/>
      <c r="J130" s="97"/>
      <c r="K130" s="93">
        <v>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3220</v>
      </c>
      <c r="D131" s="90">
        <v>0</v>
      </c>
      <c r="E131" s="90">
        <v>0</v>
      </c>
      <c r="F131" s="91">
        <v>-3220</v>
      </c>
      <c r="G131" s="90">
        <v>2492</v>
      </c>
      <c r="H131" s="91">
        <v>-2492</v>
      </c>
      <c r="I131" s="96"/>
      <c r="J131" s="97"/>
      <c r="K131" s="93">
        <v>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0.61462111089902649</v>
      </c>
      <c r="D132" s="86">
        <v>0</v>
      </c>
      <c r="E132" s="86">
        <v>0</v>
      </c>
      <c r="F132" s="100">
        <v>-0.61462111089902649</v>
      </c>
      <c r="G132" s="86">
        <v>0.4756632945218553</v>
      </c>
      <c r="H132" s="100">
        <v>-0.4756632945218553</v>
      </c>
      <c r="I132" s="20">
        <v>-1</v>
      </c>
      <c r="J132" s="86">
        <v>-1</v>
      </c>
      <c r="K132" s="101">
        <v>0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4484.6000000000004</v>
      </c>
      <c r="D134" s="90">
        <v>0</v>
      </c>
      <c r="E134" s="90">
        <v>0</v>
      </c>
      <c r="F134" s="91">
        <v>-4484.6000000000004</v>
      </c>
      <c r="G134" s="90">
        <v>3962</v>
      </c>
      <c r="H134" s="91">
        <v>-3962</v>
      </c>
      <c r="I134" s="21"/>
      <c r="J134" s="92"/>
      <c r="K134" s="93">
        <v>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1.3927329192546585</v>
      </c>
      <c r="D135" s="105">
        <v>0</v>
      </c>
      <c r="E135" s="105">
        <v>0</v>
      </c>
      <c r="F135" s="106">
        <v>-1.3927329192546585</v>
      </c>
      <c r="G135" s="105">
        <v>1.5898876404494382</v>
      </c>
      <c r="H135" s="106">
        <v>-1.5898876404494382</v>
      </c>
      <c r="I135" s="21"/>
      <c r="J135" s="92"/>
      <c r="K135" s="107">
        <v>0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67.22639751552795</v>
      </c>
      <c r="D137" s="105">
        <v>0</v>
      </c>
      <c r="E137" s="105">
        <v>0</v>
      </c>
      <c r="F137" s="106">
        <v>-67.22639751552795</v>
      </c>
      <c r="G137" s="105">
        <v>66.411247993579451</v>
      </c>
      <c r="H137" s="106">
        <v>-66.411247993579451</v>
      </c>
      <c r="I137" s="21">
        <v>-1</v>
      </c>
      <c r="J137" s="92">
        <v>-1</v>
      </c>
      <c r="K137" s="107">
        <v>0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41.318763122733344</v>
      </c>
      <c r="D138" s="108">
        <v>0</v>
      </c>
      <c r="E138" s="108">
        <v>0</v>
      </c>
      <c r="F138" s="109">
        <v>-41.318763122733344</v>
      </c>
      <c r="G138" s="108">
        <v>31.589393013933954</v>
      </c>
      <c r="H138" s="109">
        <v>-31.589393013933954</v>
      </c>
      <c r="I138" s="20">
        <v>-1</v>
      </c>
      <c r="J138" s="86">
        <v>-1</v>
      </c>
      <c r="K138" s="110">
        <v>0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96.915294300328824</v>
      </c>
      <c r="D139" s="113">
        <v>0</v>
      </c>
      <c r="E139" s="113">
        <v>0</v>
      </c>
      <c r="F139" s="119">
        <v>-96.915294300328824</v>
      </c>
      <c r="G139" s="113">
        <v>96.775244783306576</v>
      </c>
      <c r="H139" s="119">
        <v>-96.775244783306576</v>
      </c>
      <c r="I139" s="25">
        <v>-1</v>
      </c>
      <c r="J139" s="120">
        <v>-1</v>
      </c>
      <c r="K139" s="115">
        <v>0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589336.58529411757</v>
      </c>
      <c r="D140" s="84">
        <v>173212.24000000002</v>
      </c>
      <c r="E140" s="84">
        <v>173212.24000000002</v>
      </c>
      <c r="F140" s="118">
        <v>-416124.34529411764</v>
      </c>
      <c r="G140" s="84">
        <v>366363.77999999997</v>
      </c>
      <c r="H140" s="118">
        <v>-193151.53999999995</v>
      </c>
      <c r="I140" s="20">
        <v>-0.70608944986241484</v>
      </c>
      <c r="J140" s="86">
        <v>-0.52721243349983982</v>
      </c>
      <c r="K140" s="87">
        <v>173212.24000000002</v>
      </c>
      <c r="L140" s="118">
        <v>-1.8189894035458565E-12</v>
      </c>
      <c r="M140" s="142" t="s">
        <v>189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363690</v>
      </c>
      <c r="D141" s="90">
        <v>2631.91</v>
      </c>
      <c r="E141" s="90">
        <v>2631.91</v>
      </c>
      <c r="F141" s="91">
        <v>-361058.09</v>
      </c>
      <c r="G141" s="90">
        <v>241334.72</v>
      </c>
      <c r="H141" s="91">
        <v>-238702.81</v>
      </c>
      <c r="I141" s="21">
        <v>-0.99276331491105063</v>
      </c>
      <c r="J141" s="92">
        <v>-0.98909435824236147</v>
      </c>
      <c r="K141" s="93">
        <v>2631.91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182950.85</v>
      </c>
      <c r="D142" s="90">
        <v>161992.76</v>
      </c>
      <c r="E142" s="90">
        <v>161992.76</v>
      </c>
      <c r="F142" s="91">
        <v>-20958.089999999997</v>
      </c>
      <c r="G142" s="90">
        <v>78565.39</v>
      </c>
      <c r="H142" s="91">
        <v>83427.37000000001</v>
      </c>
      <c r="I142" s="21">
        <v>-0.11455584928957696</v>
      </c>
      <c r="J142" s="92">
        <v>1.0618845015597835</v>
      </c>
      <c r="K142" s="93">
        <v>161992.76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42695.7352941176</v>
      </c>
      <c r="D143" s="90">
        <v>8587.5699999999979</v>
      </c>
      <c r="E143" s="90">
        <v>8587.5699999999979</v>
      </c>
      <c r="F143" s="91">
        <v>-34108.1652941176</v>
      </c>
      <c r="G143" s="90">
        <v>46463.67</v>
      </c>
      <c r="H143" s="91">
        <v>-37876.1</v>
      </c>
      <c r="I143" s="21">
        <v>-0.79886586000117088</v>
      </c>
      <c r="J143" s="92">
        <v>-0.8151766745932898</v>
      </c>
      <c r="K143" s="93">
        <v>8587.57</v>
      </c>
      <c r="L143" s="91">
        <v>-1.8189894035458565E-12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5070</v>
      </c>
      <c r="D145" s="90">
        <v>0</v>
      </c>
      <c r="E145" s="90">
        <v>0</v>
      </c>
      <c r="F145" s="91">
        <v>-5070</v>
      </c>
      <c r="G145" s="90">
        <v>5070</v>
      </c>
      <c r="H145" s="91">
        <v>-5070</v>
      </c>
      <c r="I145" s="96"/>
      <c r="J145" s="97"/>
      <c r="K145" s="93">
        <v>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4400</v>
      </c>
      <c r="D146" s="90">
        <v>85</v>
      </c>
      <c r="E146" s="90">
        <v>85</v>
      </c>
      <c r="F146" s="91">
        <v>-4315</v>
      </c>
      <c r="G146" s="90">
        <v>3649</v>
      </c>
      <c r="H146" s="91">
        <v>-3564</v>
      </c>
      <c r="I146" s="96"/>
      <c r="J146" s="97"/>
      <c r="K146" s="93">
        <v>85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0.86785009861932938</v>
      </c>
      <c r="D147" s="86">
        <v>0</v>
      </c>
      <c r="E147" s="86">
        <v>0</v>
      </c>
      <c r="F147" s="100">
        <v>-0.86785009861932938</v>
      </c>
      <c r="G147" s="86">
        <v>0.71972386587771198</v>
      </c>
      <c r="H147" s="100">
        <v>-0.71972386587771198</v>
      </c>
      <c r="I147" s="20">
        <v>-1</v>
      </c>
      <c r="J147" s="86">
        <v>-1</v>
      </c>
      <c r="K147" s="101">
        <v>0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5155</v>
      </c>
      <c r="D149" s="90">
        <v>156</v>
      </c>
      <c r="E149" s="90">
        <v>156</v>
      </c>
      <c r="F149" s="91">
        <v>-4999</v>
      </c>
      <c r="G149" s="90">
        <v>5354</v>
      </c>
      <c r="H149" s="91">
        <v>-5198</v>
      </c>
      <c r="I149" s="21"/>
      <c r="J149" s="92"/>
      <c r="K149" s="93">
        <v>156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1.1715909090909091</v>
      </c>
      <c r="D150" s="105">
        <v>1.8352941176470587</v>
      </c>
      <c r="E150" s="105">
        <v>1.8352941176470587</v>
      </c>
      <c r="F150" s="106">
        <v>0.66370320855614962</v>
      </c>
      <c r="G150" s="105">
        <v>1.4672513017265003</v>
      </c>
      <c r="H150" s="106">
        <v>0.36804281592055843</v>
      </c>
      <c r="I150" s="21"/>
      <c r="J150" s="92"/>
      <c r="K150" s="107">
        <v>1.8352941176470587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82.656818181818181</v>
      </c>
      <c r="D152" s="105">
        <v>30.963647058823529</v>
      </c>
      <c r="E152" s="105">
        <v>30.963647058823529</v>
      </c>
      <c r="F152" s="106">
        <v>-51.693171122994656</v>
      </c>
      <c r="G152" s="105">
        <v>66.137221156481232</v>
      </c>
      <c r="H152" s="106">
        <v>-35.173574097657706</v>
      </c>
      <c r="I152" s="21">
        <v>-0.62539512480732617</v>
      </c>
      <c r="J152" s="92">
        <v>-0.53182721442796521</v>
      </c>
      <c r="K152" s="107">
        <v>30.963647058823529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71.73372781065089</v>
      </c>
      <c r="D153" s="108">
        <v>0</v>
      </c>
      <c r="E153" s="108">
        <v>0</v>
      </c>
      <c r="F153" s="109">
        <v>-71.73372781065089</v>
      </c>
      <c r="G153" s="108">
        <v>47.600536489151871</v>
      </c>
      <c r="H153" s="109">
        <v>-47.600536489151871</v>
      </c>
      <c r="I153" s="20">
        <v>-1</v>
      </c>
      <c r="J153" s="86">
        <v>-1</v>
      </c>
      <c r="K153" s="110">
        <v>0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133.94013302139035</v>
      </c>
      <c r="D154" s="113">
        <v>2037.7910588235297</v>
      </c>
      <c r="E154" s="113">
        <v>2037.7910588235297</v>
      </c>
      <c r="F154" s="119">
        <v>1903.8509258021395</v>
      </c>
      <c r="G154" s="113">
        <v>100.40114551932035</v>
      </c>
      <c r="H154" s="119">
        <v>1937.3899133042094</v>
      </c>
      <c r="I154" s="25">
        <v>14.214193183592648</v>
      </c>
      <c r="J154" s="120">
        <v>19.296492119518639</v>
      </c>
      <c r="K154" s="115">
        <v>2037.7910588235297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482474.02411764709</v>
      </c>
      <c r="D155" s="84">
        <v>563646.0199999999</v>
      </c>
      <c r="E155" s="84">
        <v>563646.0199999999</v>
      </c>
      <c r="F155" s="118">
        <v>81171.995882352858</v>
      </c>
      <c r="G155" s="84">
        <v>305309.99</v>
      </c>
      <c r="H155" s="118">
        <v>258336.02999999991</v>
      </c>
      <c r="I155" s="20">
        <v>0.16824117325445842</v>
      </c>
      <c r="J155" s="86">
        <v>0.84614339019827001</v>
      </c>
      <c r="K155" s="87">
        <v>563646.02</v>
      </c>
      <c r="L155" s="118">
        <v>-5.8207660913467407E-11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265800.5</v>
      </c>
      <c r="D156" s="90">
        <v>260687.88000000009</v>
      </c>
      <c r="E156" s="90">
        <v>260687.88000000009</v>
      </c>
      <c r="F156" s="91">
        <v>-5112.619999999908</v>
      </c>
      <c r="G156" s="90">
        <v>187132.66</v>
      </c>
      <c r="H156" s="91">
        <v>73555.220000000088</v>
      </c>
      <c r="I156" s="21">
        <v>-1.9234802041380283E-2</v>
      </c>
      <c r="J156" s="92">
        <v>0.39306457782409598</v>
      </c>
      <c r="K156" s="93">
        <v>260687.88000000009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175151.97999999998</v>
      </c>
      <c r="D157" s="90">
        <v>244954.88999999984</v>
      </c>
      <c r="E157" s="90">
        <v>244954.88999999984</v>
      </c>
      <c r="F157" s="91">
        <v>69802.909999999858</v>
      </c>
      <c r="G157" s="90">
        <v>72419.58</v>
      </c>
      <c r="H157" s="91">
        <v>172535.30999999982</v>
      </c>
      <c r="I157" s="21">
        <v>0.39852766722933919</v>
      </c>
      <c r="J157" s="92">
        <v>2.3824400804312842</v>
      </c>
      <c r="K157" s="93">
        <v>244954.8899999999</v>
      </c>
      <c r="L157" s="91">
        <v>-5.8207660913467407E-11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41521.544117647099</v>
      </c>
      <c r="D158" s="90">
        <v>58003.250000000007</v>
      </c>
      <c r="E158" s="90">
        <v>58003.250000000007</v>
      </c>
      <c r="F158" s="91">
        <v>16481.705882352908</v>
      </c>
      <c r="G158" s="90">
        <v>45757.75</v>
      </c>
      <c r="H158" s="91">
        <v>12245.500000000007</v>
      </c>
      <c r="I158" s="21">
        <v>0.39694347193961899</v>
      </c>
      <c r="J158" s="92">
        <v>0.26761586835017037</v>
      </c>
      <c r="K158" s="93">
        <v>58003.250000000007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5239</v>
      </c>
      <c r="D160" s="90">
        <v>5239</v>
      </c>
      <c r="E160" s="90">
        <v>5239</v>
      </c>
      <c r="F160" s="91">
        <v>0</v>
      </c>
      <c r="G160" s="90">
        <v>5239</v>
      </c>
      <c r="H160" s="91">
        <v>0</v>
      </c>
      <c r="I160" s="96"/>
      <c r="J160" s="97"/>
      <c r="K160" s="93">
        <v>5239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3375</v>
      </c>
      <c r="D161" s="90">
        <v>3608</v>
      </c>
      <c r="E161" s="90">
        <v>3608</v>
      </c>
      <c r="F161" s="91">
        <v>233</v>
      </c>
      <c r="G161" s="90">
        <v>3028</v>
      </c>
      <c r="H161" s="91">
        <v>580</v>
      </c>
      <c r="I161" s="96"/>
      <c r="J161" s="97"/>
      <c r="K161" s="93">
        <v>3608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0.64420690971559458</v>
      </c>
      <c r="D162" s="86">
        <v>0.68868104600114521</v>
      </c>
      <c r="E162" s="86">
        <v>0.68868104600114521</v>
      </c>
      <c r="F162" s="100">
        <v>4.4474136285550636E-2</v>
      </c>
      <c r="G162" s="86">
        <v>0.57797289559076159</v>
      </c>
      <c r="H162" s="100">
        <v>0.11070815041038362</v>
      </c>
      <c r="I162" s="20">
        <v>6.9037037037037008E-2</v>
      </c>
      <c r="J162" s="86">
        <v>0.19154557463672384</v>
      </c>
      <c r="K162" s="101">
        <v>0.68868104600114521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4137.4400000000005</v>
      </c>
      <c r="D164" s="90">
        <v>4898</v>
      </c>
      <c r="E164" s="90">
        <v>4898</v>
      </c>
      <c r="F164" s="91">
        <v>760.55999999999949</v>
      </c>
      <c r="G164" s="90">
        <v>4606</v>
      </c>
      <c r="H164" s="91">
        <v>292</v>
      </c>
      <c r="I164" s="21"/>
      <c r="J164" s="92"/>
      <c r="K164" s="93">
        <v>4898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1.2259081481481482</v>
      </c>
      <c r="D165" s="105">
        <v>1.3575388026607538</v>
      </c>
      <c r="E165" s="105">
        <v>1.3575388026607538</v>
      </c>
      <c r="F165" s="106">
        <v>0.13163065451260558</v>
      </c>
      <c r="G165" s="105">
        <v>1.5211360634081903</v>
      </c>
      <c r="H165" s="106">
        <v>-0.16359726074743652</v>
      </c>
      <c r="I165" s="21"/>
      <c r="J165" s="92"/>
      <c r="K165" s="107">
        <v>1.3575388026607538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78.755703703703702</v>
      </c>
      <c r="D167" s="105">
        <v>72.2527383592018</v>
      </c>
      <c r="E167" s="105">
        <v>72.2527383592018</v>
      </c>
      <c r="F167" s="106">
        <v>-6.5029653445019022</v>
      </c>
      <c r="G167" s="105">
        <v>61.8007463672391</v>
      </c>
      <c r="H167" s="106">
        <v>10.4519919919627</v>
      </c>
      <c r="I167" s="21">
        <v>-8.2571357231058351E-2</v>
      </c>
      <c r="J167" s="92">
        <v>0.16912404147765048</v>
      </c>
      <c r="K167" s="107">
        <v>72.2527383592018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50.734968505439973</v>
      </c>
      <c r="D168" s="108">
        <v>49.759091429662163</v>
      </c>
      <c r="E168" s="108">
        <v>49.759091429662163</v>
      </c>
      <c r="F168" s="109">
        <v>-0.97587707577780947</v>
      </c>
      <c r="G168" s="108">
        <v>35.719156327543423</v>
      </c>
      <c r="H168" s="109">
        <v>14.03993510211874</v>
      </c>
      <c r="I168" s="20">
        <v>-1.9234802041380394E-2</v>
      </c>
      <c r="J168" s="86">
        <v>0.39306457782409598</v>
      </c>
      <c r="K168" s="110">
        <v>49.759091429662163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142.95526640522877</v>
      </c>
      <c r="D169" s="113">
        <v>156.22118070953434</v>
      </c>
      <c r="E169" s="113">
        <v>156.22118070953434</v>
      </c>
      <c r="F169" s="119">
        <v>13.265914304305568</v>
      </c>
      <c r="G169" s="113">
        <v>100.82892668428005</v>
      </c>
      <c r="H169" s="119">
        <v>55.392254025254289</v>
      </c>
      <c r="I169" s="25">
        <v>9.279766068009887E-2</v>
      </c>
      <c r="J169" s="120">
        <v>0.54936867669633083</v>
      </c>
      <c r="K169" s="115">
        <v>156.22118070953437</v>
      </c>
      <c r="L169" s="119">
        <v>-2.8421709430404007E-14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580461.2182352941</v>
      </c>
      <c r="D170" s="84">
        <v>496305.16191968485</v>
      </c>
      <c r="E170" s="84">
        <v>487999.6563380062</v>
      </c>
      <c r="F170" s="118">
        <v>-92461.561897287902</v>
      </c>
      <c r="G170" s="84">
        <v>6351.9</v>
      </c>
      <c r="H170" s="118">
        <v>481647.75633800618</v>
      </c>
      <c r="I170" s="20">
        <v>-0.15928981815251597</v>
      </c>
      <c r="J170" s="86">
        <v>75.827351869205472</v>
      </c>
      <c r="K170" s="87">
        <v>466437.85055697546</v>
      </c>
      <c r="L170" s="118">
        <v>21561.8057810307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320442.5</v>
      </c>
      <c r="D171" s="90">
        <v>234318.80643472337</v>
      </c>
      <c r="E171" s="90">
        <v>234480.24950467289</v>
      </c>
      <c r="F171" s="91">
        <v>-85962.250495327113</v>
      </c>
      <c r="G171" s="90">
        <v>5233.28</v>
      </c>
      <c r="H171" s="91">
        <v>229246.96950467289</v>
      </c>
      <c r="I171" s="21">
        <v>-0.26826107802593946</v>
      </c>
      <c r="J171" s="92">
        <v>43.805599835031359</v>
      </c>
      <c r="K171" s="93">
        <v>250117.94385639901</v>
      </c>
      <c r="L171" s="91">
        <v>-15637.694351726124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214539.38</v>
      </c>
      <c r="D172" s="90">
        <v>205792.19461242502</v>
      </c>
      <c r="E172" s="90">
        <v>197777.62349999999</v>
      </c>
      <c r="F172" s="91">
        <v>-16761.756500000018</v>
      </c>
      <c r="G172" s="90">
        <v>1036.72</v>
      </c>
      <c r="H172" s="91">
        <v>196740.90349999999</v>
      </c>
      <c r="I172" s="21">
        <v>-7.8129043255368846E-2</v>
      </c>
      <c r="J172" s="92">
        <v>189.77245881240836</v>
      </c>
      <c r="K172" s="93">
        <v>162472.45349421859</v>
      </c>
      <c r="L172" s="91">
        <v>35305.170005781401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45479.338235294097</v>
      </c>
      <c r="D173" s="90">
        <v>56194.160872536464</v>
      </c>
      <c r="E173" s="90">
        <v>55741.783333333333</v>
      </c>
      <c r="F173" s="91">
        <v>10262.445098039236</v>
      </c>
      <c r="G173" s="90">
        <v>81.899999999999991</v>
      </c>
      <c r="H173" s="91">
        <v>55659.883333333331</v>
      </c>
      <c r="I173" s="21">
        <v>0.22565071296651151</v>
      </c>
      <c r="J173" s="92">
        <v>679.60785510785513</v>
      </c>
      <c r="K173" s="93">
        <v>53847.45320635791</v>
      </c>
      <c r="L173" s="91">
        <v>1894.3301269754229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5070</v>
      </c>
      <c r="D175" s="90">
        <v>5070</v>
      </c>
      <c r="E175" s="90">
        <v>5070</v>
      </c>
      <c r="F175" s="91">
        <v>0</v>
      </c>
      <c r="G175" s="90">
        <v>5070</v>
      </c>
      <c r="H175" s="91">
        <v>0</v>
      </c>
      <c r="I175" s="96"/>
      <c r="J175" s="97"/>
      <c r="K175" s="93">
        <v>5070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3775</v>
      </c>
      <c r="D176" s="90">
        <v>2969</v>
      </c>
      <c r="E176" s="90">
        <v>3015</v>
      </c>
      <c r="F176" s="91">
        <v>-760</v>
      </c>
      <c r="G176" s="90">
        <v>110</v>
      </c>
      <c r="H176" s="91">
        <v>2905</v>
      </c>
      <c r="I176" s="96"/>
      <c r="J176" s="97"/>
      <c r="K176" s="93">
        <v>3225</v>
      </c>
      <c r="L176" s="91">
        <v>-210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0.74457593688362922</v>
      </c>
      <c r="D177" s="86">
        <v>0.58560157790927025</v>
      </c>
      <c r="E177" s="86">
        <v>0.59467455621301779</v>
      </c>
      <c r="F177" s="100">
        <v>-0.14990138067061143</v>
      </c>
      <c r="G177" s="86">
        <v>2.1696252465483234E-2</v>
      </c>
      <c r="H177" s="100">
        <v>0.57297830374753456</v>
      </c>
      <c r="I177" s="20">
        <v>-0.20132450331125828</v>
      </c>
      <c r="J177" s="86">
        <v>26.40909090909091</v>
      </c>
      <c r="K177" s="101">
        <v>0.63609467455621305</v>
      </c>
      <c r="L177" s="100">
        <v>-4.1420118343195256E-2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4382.25</v>
      </c>
      <c r="D179" s="90">
        <v>3692</v>
      </c>
      <c r="E179" s="90">
        <v>3655.4499999999994</v>
      </c>
      <c r="F179" s="91">
        <v>-726.80000000000064</v>
      </c>
      <c r="G179" s="90">
        <v>110</v>
      </c>
      <c r="H179" s="91">
        <v>3545.4499999999994</v>
      </c>
      <c r="I179" s="21"/>
      <c r="J179" s="92"/>
      <c r="K179" s="93">
        <v>3900.2999999999997</v>
      </c>
      <c r="L179" s="91">
        <v>-244.85000000000036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1.1608609271523178</v>
      </c>
      <c r="D180" s="105">
        <v>1.2435163354664871</v>
      </c>
      <c r="E180" s="105">
        <v>1.2124212271973465</v>
      </c>
      <c r="F180" s="106">
        <v>5.1560300045028651E-2</v>
      </c>
      <c r="G180" s="105">
        <v>1</v>
      </c>
      <c r="H180" s="106">
        <v>0.21242122719734646</v>
      </c>
      <c r="I180" s="21"/>
      <c r="J180" s="92"/>
      <c r="K180" s="107">
        <v>1.2093953488372091</v>
      </c>
      <c r="L180" s="106">
        <v>3.0258783601373462E-3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84.885430463576157</v>
      </c>
      <c r="D182" s="105">
        <v>78.921794016410701</v>
      </c>
      <c r="E182" s="105">
        <v>77.771227033059006</v>
      </c>
      <c r="F182" s="106">
        <v>-7.1142034305171507</v>
      </c>
      <c r="G182" s="105">
        <v>47.575272727272726</v>
      </c>
      <c r="H182" s="106">
        <v>30.19595430578628</v>
      </c>
      <c r="I182" s="21">
        <v>-8.3809475803622302E-2</v>
      </c>
      <c r="J182" s="92">
        <v>0.63469850144393014</v>
      </c>
      <c r="K182" s="107">
        <v>77.555951583379539</v>
      </c>
      <c r="L182" s="106">
        <v>0.2152754496794671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63.203648915187379</v>
      </c>
      <c r="D183" s="108">
        <v>46.216727107440505</v>
      </c>
      <c r="E183" s="108">
        <v>46.248569922026213</v>
      </c>
      <c r="F183" s="109">
        <v>-16.955078993161166</v>
      </c>
      <c r="G183" s="108">
        <v>1.0322051282051281</v>
      </c>
      <c r="H183" s="109">
        <v>45.216364793821086</v>
      </c>
      <c r="I183" s="20">
        <v>-0.26826107802593946</v>
      </c>
      <c r="J183" s="86">
        <v>43.805599835031359</v>
      </c>
      <c r="K183" s="110">
        <v>49.332927782327218</v>
      </c>
      <c r="L183" s="109">
        <v>-3.0843578603010045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153.76456112193222</v>
      </c>
      <c r="D184" s="113">
        <v>167.16239876041928</v>
      </c>
      <c r="E184" s="113">
        <v>161.85726578374999</v>
      </c>
      <c r="F184" s="119">
        <v>8.0927046618177769</v>
      </c>
      <c r="G184" s="113">
        <v>57.744545454545452</v>
      </c>
      <c r="H184" s="119">
        <v>104.11272032920454</v>
      </c>
      <c r="I184" s="25">
        <v>5.2630493026285974E-2</v>
      </c>
      <c r="J184" s="120">
        <v>1.8029879620605644</v>
      </c>
      <c r="K184" s="115">
        <v>144.63189164557377</v>
      </c>
      <c r="L184" s="119">
        <v>17.225374138176221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431548.50941176468</v>
      </c>
      <c r="D185" s="84">
        <v>202950.49564124719</v>
      </c>
      <c r="E185" s="84">
        <v>128169.62044884841</v>
      </c>
      <c r="F185" s="118">
        <v>-303378.88896291633</v>
      </c>
      <c r="G185" s="84">
        <v>292.0300000000002</v>
      </c>
      <c r="H185" s="118">
        <v>127877.59044884841</v>
      </c>
      <c r="I185" s="20">
        <v>-0.70300066469108213</v>
      </c>
      <c r="J185" s="86">
        <v>437.8919646914643</v>
      </c>
      <c r="K185" s="87">
        <v>247132.2164408454</v>
      </c>
      <c r="L185" s="118">
        <v>-118962.59599199699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211007.6</v>
      </c>
      <c r="D186" s="90">
        <v>121743.26034712952</v>
      </c>
      <c r="E186" s="90">
        <v>84725.093738010415</v>
      </c>
      <c r="F186" s="91">
        <v>-126282.50626198959</v>
      </c>
      <c r="G186" s="90">
        <v>-2203.9899999999998</v>
      </c>
      <c r="H186" s="91">
        <v>86929.08373801042</v>
      </c>
      <c r="I186" s="21">
        <v>-0.59847373394128733</v>
      </c>
      <c r="J186" s="92">
        <v>-39.441687003121807</v>
      </c>
      <c r="K186" s="93">
        <v>152454.20062482869</v>
      </c>
      <c r="L186" s="91">
        <v>-67729.106886818277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188328.58</v>
      </c>
      <c r="D187" s="90">
        <v>54842.857142857152</v>
      </c>
      <c r="E187" s="90">
        <v>15209.791495710555</v>
      </c>
      <c r="F187" s="91">
        <v>-173118.78850428943</v>
      </c>
      <c r="G187" s="90">
        <v>-666.06</v>
      </c>
      <c r="H187" s="91">
        <v>15875.851495710554</v>
      </c>
      <c r="I187" s="21">
        <v>-0.91923800680857592</v>
      </c>
      <c r="J187" s="92">
        <v>-23.83546751900813</v>
      </c>
      <c r="K187" s="93">
        <v>63978.819156657963</v>
      </c>
      <c r="L187" s="91">
        <v>-48769.027660947409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32212.329411764702</v>
      </c>
      <c r="D188" s="90">
        <v>26364.378151260509</v>
      </c>
      <c r="E188" s="90">
        <v>28234.735215127432</v>
      </c>
      <c r="F188" s="91">
        <v>-3977.5941966372702</v>
      </c>
      <c r="G188" s="90">
        <v>3162.08</v>
      </c>
      <c r="H188" s="91">
        <v>25072.65521512743</v>
      </c>
      <c r="I188" s="21">
        <v>-0.12348048928074595</v>
      </c>
      <c r="J188" s="92">
        <v>7.9291653642942084</v>
      </c>
      <c r="K188" s="93">
        <v>30699.196659358728</v>
      </c>
      <c r="L188" s="91">
        <v>-2464.4614442312959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5239</v>
      </c>
      <c r="D190" s="90">
        <v>5239</v>
      </c>
      <c r="E190" s="90">
        <v>5239</v>
      </c>
      <c r="F190" s="91">
        <v>0</v>
      </c>
      <c r="G190" s="90">
        <v>5239</v>
      </c>
      <c r="H190" s="91">
        <v>0</v>
      </c>
      <c r="I190" s="96"/>
      <c r="J190" s="97"/>
      <c r="K190" s="93">
        <v>5239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2828</v>
      </c>
      <c r="D191" s="90">
        <v>1771</v>
      </c>
      <c r="E191" s="90">
        <v>1232</v>
      </c>
      <c r="F191" s="91">
        <v>-1596</v>
      </c>
      <c r="G191" s="90">
        <v>0</v>
      </c>
      <c r="H191" s="91">
        <v>1232</v>
      </c>
      <c r="I191" s="96"/>
      <c r="J191" s="97"/>
      <c r="K191" s="93">
        <v>2207</v>
      </c>
      <c r="L191" s="91">
        <v>-975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0.53979767131131895</v>
      </c>
      <c r="D192" s="86">
        <v>0.33804161099446461</v>
      </c>
      <c r="E192" s="86">
        <v>0.23515938156136668</v>
      </c>
      <c r="F192" s="100">
        <v>-0.30463828974995227</v>
      </c>
      <c r="G192" s="86">
        <v>0</v>
      </c>
      <c r="H192" s="100">
        <v>0.23515938156136668</v>
      </c>
      <c r="I192" s="20">
        <v>-0.56435643564356441</v>
      </c>
      <c r="J192" s="86">
        <v>0</v>
      </c>
      <c r="K192" s="101">
        <v>0.42126359992364953</v>
      </c>
      <c r="L192" s="100">
        <v>-0.18610421836228286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3746.7299999999996</v>
      </c>
      <c r="D194" s="90">
        <v>2674</v>
      </c>
      <c r="E194" s="90">
        <v>1787.5</v>
      </c>
      <c r="F194" s="91">
        <v>-1959.2299999999996</v>
      </c>
      <c r="G194" s="90">
        <v>0</v>
      </c>
      <c r="H194" s="91">
        <v>1787.5</v>
      </c>
      <c r="I194" s="21"/>
      <c r="J194" s="92"/>
      <c r="K194" s="93">
        <v>3037.6499999999996</v>
      </c>
      <c r="L194" s="91">
        <v>-1250.1499999999996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1.3248691654879772</v>
      </c>
      <c r="D195" s="105">
        <v>1.5098814229249011</v>
      </c>
      <c r="E195" s="105">
        <v>1.4508928571428572</v>
      </c>
      <c r="F195" s="106">
        <v>0.12602369165488003</v>
      </c>
      <c r="G195" s="105">
        <v>0</v>
      </c>
      <c r="H195" s="106">
        <v>1.4508928571428572</v>
      </c>
      <c r="I195" s="21"/>
      <c r="J195" s="92"/>
      <c r="K195" s="107">
        <v>1.3763706388763024</v>
      </c>
      <c r="L195" s="106">
        <v>7.4522218266554807E-2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74.613719943422922</v>
      </c>
      <c r="D197" s="105">
        <v>68.742665356933657</v>
      </c>
      <c r="E197" s="105">
        <v>68.770368293839624</v>
      </c>
      <c r="F197" s="106">
        <v>-5.8433516495832976</v>
      </c>
      <c r="G197" s="105">
        <v>0</v>
      </c>
      <c r="H197" s="106">
        <v>68.770368293839624</v>
      </c>
      <c r="I197" s="21">
        <v>-7.8314707456137E-2</v>
      </c>
      <c r="J197" s="92">
        <v>0</v>
      </c>
      <c r="K197" s="107">
        <v>69.077571646954553</v>
      </c>
      <c r="L197" s="106">
        <v>-0.30720335311492875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40.276312273334604</v>
      </c>
      <c r="D198" s="108">
        <v>23.237881341311226</v>
      </c>
      <c r="E198" s="108">
        <v>16.171997277726746</v>
      </c>
      <c r="F198" s="109">
        <v>-24.104314995607858</v>
      </c>
      <c r="G198" s="108">
        <v>-0.42068906279824392</v>
      </c>
      <c r="H198" s="109">
        <v>16.592686340524988</v>
      </c>
      <c r="I198" s="20">
        <v>-0.59847373394128733</v>
      </c>
      <c r="J198" s="86">
        <v>-39.441687003121807</v>
      </c>
      <c r="K198" s="110">
        <v>29.0998665059799</v>
      </c>
      <c r="L198" s="109">
        <v>-12.927869228253154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152.59848281887011</v>
      </c>
      <c r="D199" s="113">
        <v>114.59655315711304</v>
      </c>
      <c r="E199" s="113">
        <v>104.03378283185748</v>
      </c>
      <c r="F199" s="119">
        <v>-48.564699987012631</v>
      </c>
      <c r="G199" s="113">
        <v>0</v>
      </c>
      <c r="H199" s="119">
        <v>104.03378283185748</v>
      </c>
      <c r="I199" s="25">
        <v>-0.31825152576816573</v>
      </c>
      <c r="J199" s="120">
        <v>0</v>
      </c>
      <c r="K199" s="115">
        <v>111.97653667460145</v>
      </c>
      <c r="L199" s="119">
        <v>-7.9427538427439686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4658974.0496363053</v>
      </c>
      <c r="D200" s="84">
        <v>1451361.3675609319</v>
      </c>
      <c r="E200" s="84">
        <v>1368274.9867868545</v>
      </c>
      <c r="F200" s="118">
        <v>-3290699.0628494509</v>
      </c>
      <c r="G200" s="84">
        <v>2717573.6899999995</v>
      </c>
      <c r="H200" s="118">
        <v>-1349298.703213145</v>
      </c>
      <c r="I200" s="20">
        <v>-0.70631410001228345</v>
      </c>
      <c r="J200" s="86">
        <v>-0.49650859815806703</v>
      </c>
      <c r="K200" s="87">
        <v>1465675.7769978209</v>
      </c>
      <c r="L200" s="118">
        <v>-97400.790210966341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2717620.9380753888</v>
      </c>
      <c r="D201" s="90">
        <v>619344.35678185301</v>
      </c>
      <c r="E201" s="90">
        <v>582487.63324268349</v>
      </c>
      <c r="F201" s="91">
        <v>-2135133.3048327053</v>
      </c>
      <c r="G201" s="90">
        <v>1471480.23</v>
      </c>
      <c r="H201" s="91">
        <v>-888992.5967573165</v>
      </c>
      <c r="I201" s="21">
        <v>-0.7856626635886903</v>
      </c>
      <c r="J201" s="92">
        <v>-0.60414851564625949</v>
      </c>
      <c r="K201" s="93">
        <v>665854.43448122789</v>
      </c>
      <c r="L201" s="91">
        <v>-83366.801238544402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1598616.2688011536</v>
      </c>
      <c r="D202" s="90">
        <v>688597.701755282</v>
      </c>
      <c r="E202" s="90">
        <v>640950.06499571039</v>
      </c>
      <c r="F202" s="91">
        <v>-957666.20380544325</v>
      </c>
      <c r="G202" s="90">
        <v>821817.24</v>
      </c>
      <c r="H202" s="91">
        <v>-180867.1750042896</v>
      </c>
      <c r="I202" s="21">
        <v>-0.59905946317162373</v>
      </c>
      <c r="J202" s="92">
        <v>-0.22008199171422782</v>
      </c>
      <c r="K202" s="93">
        <v>654413.92265087646</v>
      </c>
      <c r="L202" s="91">
        <v>-13463.857655166066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342736.84275976289</v>
      </c>
      <c r="D203" s="90">
        <v>143419.30902379699</v>
      </c>
      <c r="E203" s="90">
        <v>144837.28854846078</v>
      </c>
      <c r="F203" s="91">
        <v>-197899.55421130211</v>
      </c>
      <c r="G203" s="90">
        <v>424276.22</v>
      </c>
      <c r="H203" s="91">
        <v>-279438.93145153916</v>
      </c>
      <c r="I203" s="21">
        <v>-0.57740963188488414</v>
      </c>
      <c r="J203" s="92">
        <v>-0.65862501426909859</v>
      </c>
      <c r="K203" s="93">
        <v>145407.41986571666</v>
      </c>
      <c r="L203" s="91">
        <v>-570.131317255873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61685</v>
      </c>
      <c r="D205" s="90">
        <v>15548</v>
      </c>
      <c r="E205" s="90">
        <v>15548</v>
      </c>
      <c r="F205" s="91">
        <v>-46137</v>
      </c>
      <c r="G205" s="90">
        <v>61854</v>
      </c>
      <c r="H205" s="91">
        <v>-46306</v>
      </c>
      <c r="I205" s="96"/>
      <c r="J205" s="97"/>
      <c r="K205" s="93">
        <v>15548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34890</v>
      </c>
      <c r="D206" s="90">
        <v>8433</v>
      </c>
      <c r="E206" s="90">
        <v>7940</v>
      </c>
      <c r="F206" s="91">
        <v>-26950</v>
      </c>
      <c r="G206" s="90">
        <v>20839</v>
      </c>
      <c r="H206" s="91">
        <v>-12899</v>
      </c>
      <c r="I206" s="96"/>
      <c r="J206" s="97"/>
      <c r="K206" s="93">
        <v>9125</v>
      </c>
      <c r="L206" s="91">
        <v>-1185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0.56561562778633379</v>
      </c>
      <c r="D207" s="86">
        <v>0.54238487265243118</v>
      </c>
      <c r="E207" s="86">
        <v>0.51067661435554412</v>
      </c>
      <c r="F207" s="100">
        <v>-5.4939013430789663E-2</v>
      </c>
      <c r="G207" s="86">
        <v>0.33690626313577132</v>
      </c>
      <c r="H207" s="100">
        <v>0.1737703512197728</v>
      </c>
      <c r="I207" s="20">
        <v>-9.713135693546171E-2</v>
      </c>
      <c r="J207" s="86">
        <v>0.51578248977147778</v>
      </c>
      <c r="K207" s="101">
        <v>0.58689220478518134</v>
      </c>
      <c r="L207" s="100">
        <v>-7.6215590429637214E-2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43965.209999999992</v>
      </c>
      <c r="D209" s="90">
        <v>11420</v>
      </c>
      <c r="E209" s="90">
        <v>10496.949999999999</v>
      </c>
      <c r="F209" s="91">
        <v>-33468.259999999995</v>
      </c>
      <c r="G209" s="90">
        <v>28747</v>
      </c>
      <c r="H209" s="91">
        <v>-18250.050000000003</v>
      </c>
      <c r="I209" s="21">
        <v>-0.76124417465536953</v>
      </c>
      <c r="J209" s="92">
        <v>-0.63485059310536762</v>
      </c>
      <c r="K209" s="93">
        <v>11991.949999999999</v>
      </c>
      <c r="L209" s="91">
        <v>-1495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1.2601092003439378</v>
      </c>
      <c r="D210" s="105">
        <v>1.3542037234673308</v>
      </c>
      <c r="E210" s="105">
        <v>1.3220340050377832</v>
      </c>
      <c r="F210" s="106">
        <v>6.1924804693845426E-2</v>
      </c>
      <c r="G210" s="105">
        <v>1.3794807812275061</v>
      </c>
      <c r="H210" s="106">
        <v>-5.7446776189722826E-2</v>
      </c>
      <c r="I210" s="21"/>
      <c r="J210" s="92"/>
      <c r="K210" s="107">
        <v>1.3141863013698629</v>
      </c>
      <c r="L210" s="106">
        <v>7.8477036679203138E-3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77.891113157792745</v>
      </c>
      <c r="D212" s="105">
        <v>73.442945189357644</v>
      </c>
      <c r="E212" s="105">
        <v>73.361162876912275</v>
      </c>
      <c r="F212" s="106">
        <v>-4.5299502808804704</v>
      </c>
      <c r="G212" s="105">
        <v>70.611844618263831</v>
      </c>
      <c r="H212" s="106">
        <v>2.7493182586484437</v>
      </c>
      <c r="I212" s="21">
        <v>-5.8157472620832151E-2</v>
      </c>
      <c r="J212" s="92">
        <v>3.8935652701208801E-2</v>
      </c>
      <c r="K212" s="107">
        <v>72.970348984244154</v>
      </c>
      <c r="L212" s="106">
        <v>0.39081389266812039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44.056430867721303</v>
      </c>
      <c r="D213" s="108">
        <v>39.834342473749231</v>
      </c>
      <c r="E213" s="108">
        <v>37.463830283167191</v>
      </c>
      <c r="F213" s="109">
        <v>-6.5926005845541127</v>
      </c>
      <c r="G213" s="108">
        <v>23.789572703462994</v>
      </c>
      <c r="H213" s="109">
        <v>13.674257579704197</v>
      </c>
      <c r="I213" s="20">
        <v>-0.14963991532469545</v>
      </c>
      <c r="J213" s="86">
        <v>0.57480047036379367</v>
      </c>
      <c r="K213" s="110">
        <v>42.825728999307174</v>
      </c>
      <c r="L213" s="109">
        <v>-5.3618987161399829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133.5332201099543</v>
      </c>
      <c r="D214" s="113">
        <v>172.10498844550361</v>
      </c>
      <c r="E214" s="113">
        <v>172.32682453234943</v>
      </c>
      <c r="F214" s="119">
        <v>38.793604422395134</v>
      </c>
      <c r="G214" s="113">
        <v>130.40806612601369</v>
      </c>
      <c r="H214" s="119">
        <v>41.918758406335741</v>
      </c>
      <c r="I214" s="25">
        <v>0.29051650510975158</v>
      </c>
      <c r="J214" s="120">
        <v>0.3214429877813656</v>
      </c>
      <c r="K214" s="115">
        <v>160.62200295866532</v>
      </c>
      <c r="L214" s="119">
        <v>11.704821573684114</v>
      </c>
      <c r="M214" s="142"/>
      <c r="N214" s="143"/>
    </row>
  </sheetData>
  <sheetProtection algorithmName="SHA-512" hashValue="PPmyP3Fwf5OD7K7E+RftkfrD6TSns7ZZQBkfut14LThC6yn2NBt7rI1GudQ3+8aWzP8H3v/guDkmReeo6VlCyg==" saltValue="n1EaJzJABECyeVkj7LzCT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324" priority="58">
      <formula>$I155&gt;=0</formula>
    </cfRule>
    <cfRule type="expression" dxfId="3323" priority="59">
      <formula>$I155&lt;0</formula>
    </cfRule>
  </conditionalFormatting>
  <conditionalFormatting sqref="J159">
    <cfRule type="expression" dxfId="3322" priority="56">
      <formula>$J155&gt;=0</formula>
    </cfRule>
    <cfRule type="expression" dxfId="3321" priority="57">
      <formula>$J155&lt;0</formula>
    </cfRule>
  </conditionalFormatting>
  <conditionalFormatting sqref="I174">
    <cfRule type="expression" dxfId="3320" priority="54">
      <formula>$I170&gt;=0</formula>
    </cfRule>
    <cfRule type="expression" dxfId="3319" priority="55">
      <formula>$I170&lt;0</formula>
    </cfRule>
  </conditionalFormatting>
  <conditionalFormatting sqref="J174">
    <cfRule type="expression" dxfId="3318" priority="52">
      <formula>$J170&gt;=0</formula>
    </cfRule>
    <cfRule type="expression" dxfId="3317" priority="53">
      <formula>$J170&lt;0</formula>
    </cfRule>
  </conditionalFormatting>
  <conditionalFormatting sqref="I24">
    <cfRule type="expression" dxfId="3316" priority="94">
      <formula>$I20&gt;=0</formula>
    </cfRule>
    <cfRule type="expression" dxfId="3315" priority="95">
      <formula>$I20&lt;0</formula>
    </cfRule>
  </conditionalFormatting>
  <conditionalFormatting sqref="J24">
    <cfRule type="expression" dxfId="3314" priority="92">
      <formula>$J20&gt;=0</formula>
    </cfRule>
    <cfRule type="expression" dxfId="3313" priority="93">
      <formula>$J20&lt;0</formula>
    </cfRule>
  </conditionalFormatting>
  <conditionalFormatting sqref="I39">
    <cfRule type="expression" dxfId="3312" priority="90">
      <formula>$I35&gt;=0</formula>
    </cfRule>
    <cfRule type="expression" dxfId="3311" priority="91">
      <formula>$I35&lt;0</formula>
    </cfRule>
  </conditionalFormatting>
  <conditionalFormatting sqref="J39">
    <cfRule type="expression" dxfId="3310" priority="88">
      <formula>$J35&gt;=0</formula>
    </cfRule>
    <cfRule type="expression" dxfId="3309" priority="89">
      <formula>$J35&lt;0</formula>
    </cfRule>
  </conditionalFormatting>
  <conditionalFormatting sqref="I54">
    <cfRule type="expression" dxfId="3308" priority="86">
      <formula>$I50&gt;=0</formula>
    </cfRule>
    <cfRule type="expression" dxfId="3307" priority="87">
      <formula>$I50&lt;0</formula>
    </cfRule>
  </conditionalFormatting>
  <conditionalFormatting sqref="J54">
    <cfRule type="expression" dxfId="3306" priority="84">
      <formula>$J50&gt;=0</formula>
    </cfRule>
    <cfRule type="expression" dxfId="3305" priority="85">
      <formula>$J50&lt;0</formula>
    </cfRule>
  </conditionalFormatting>
  <conditionalFormatting sqref="I69">
    <cfRule type="expression" dxfId="3304" priority="82">
      <formula>$I65&gt;=0</formula>
    </cfRule>
    <cfRule type="expression" dxfId="3303" priority="83">
      <formula>$I65&lt;0</formula>
    </cfRule>
  </conditionalFormatting>
  <conditionalFormatting sqref="J69">
    <cfRule type="expression" dxfId="3302" priority="80">
      <formula>$J65&gt;=0</formula>
    </cfRule>
    <cfRule type="expression" dxfId="3301" priority="81">
      <formula>$J65&lt;0</formula>
    </cfRule>
  </conditionalFormatting>
  <conditionalFormatting sqref="I84">
    <cfRule type="expression" dxfId="3300" priority="78">
      <formula>$I80&gt;=0</formula>
    </cfRule>
    <cfRule type="expression" dxfId="3299" priority="79">
      <formula>$I80&lt;0</formula>
    </cfRule>
  </conditionalFormatting>
  <conditionalFormatting sqref="J84">
    <cfRule type="expression" dxfId="3298" priority="76">
      <formula>$J80&gt;=0</formula>
    </cfRule>
    <cfRule type="expression" dxfId="3297" priority="77">
      <formula>$J80&lt;0</formula>
    </cfRule>
  </conditionalFormatting>
  <conditionalFormatting sqref="I99">
    <cfRule type="expression" dxfId="3296" priority="74">
      <formula>$I95&gt;=0</formula>
    </cfRule>
    <cfRule type="expression" dxfId="3295" priority="75">
      <formula>$I95&lt;0</formula>
    </cfRule>
  </conditionalFormatting>
  <conditionalFormatting sqref="J99">
    <cfRule type="expression" dxfId="3294" priority="72">
      <formula>$J95&gt;=0</formula>
    </cfRule>
    <cfRule type="expression" dxfId="3293" priority="73">
      <formula>$J95&lt;0</formula>
    </cfRule>
  </conditionalFormatting>
  <conditionalFormatting sqref="I114">
    <cfRule type="expression" dxfId="3292" priority="70">
      <formula>$I110&gt;=0</formula>
    </cfRule>
    <cfRule type="expression" dxfId="3291" priority="71">
      <formula>$I110&lt;0</formula>
    </cfRule>
  </conditionalFormatting>
  <conditionalFormatting sqref="J114">
    <cfRule type="expression" dxfId="3290" priority="68">
      <formula>$J110&gt;=0</formula>
    </cfRule>
    <cfRule type="expression" dxfId="3289" priority="69">
      <formula>$J110&lt;0</formula>
    </cfRule>
  </conditionalFormatting>
  <conditionalFormatting sqref="I129">
    <cfRule type="expression" dxfId="3288" priority="66">
      <formula>$I125&gt;=0</formula>
    </cfRule>
    <cfRule type="expression" dxfId="3287" priority="67">
      <formula>$I125&lt;0</formula>
    </cfRule>
  </conditionalFormatting>
  <conditionalFormatting sqref="J129">
    <cfRule type="expression" dxfId="3286" priority="64">
      <formula>$J125&gt;=0</formula>
    </cfRule>
    <cfRule type="expression" dxfId="3285" priority="65">
      <formula>$J125&lt;0</formula>
    </cfRule>
  </conditionalFormatting>
  <conditionalFormatting sqref="I144">
    <cfRule type="expression" dxfId="3284" priority="62">
      <formula>$I140&gt;=0</formula>
    </cfRule>
    <cfRule type="expression" dxfId="3283" priority="63">
      <formula>$I140&lt;0</formula>
    </cfRule>
  </conditionalFormatting>
  <conditionalFormatting sqref="J144">
    <cfRule type="expression" dxfId="3282" priority="60">
      <formula>$J140&gt;=0</formula>
    </cfRule>
    <cfRule type="expression" dxfId="3281" priority="61">
      <formula>$J140&lt;0</formula>
    </cfRule>
  </conditionalFormatting>
  <conditionalFormatting sqref="I189">
    <cfRule type="expression" dxfId="3280" priority="50">
      <formula>$I185&gt;=0</formula>
    </cfRule>
    <cfRule type="expression" dxfId="3279" priority="51">
      <formula>$I185&lt;0</formula>
    </cfRule>
  </conditionalFormatting>
  <conditionalFormatting sqref="J189">
    <cfRule type="expression" dxfId="3278" priority="48">
      <formula>$J185&gt;=0</formula>
    </cfRule>
    <cfRule type="expression" dxfId="3277" priority="49">
      <formula>$J185&lt;0</formula>
    </cfRule>
  </conditionalFormatting>
  <conditionalFormatting sqref="I204">
    <cfRule type="expression" dxfId="3276" priority="46">
      <formula>$I200&gt;=0</formula>
    </cfRule>
    <cfRule type="expression" dxfId="3275" priority="47">
      <formula>$I200&lt;0</formula>
    </cfRule>
  </conditionalFormatting>
  <conditionalFormatting sqref="J204">
    <cfRule type="expression" dxfId="3274" priority="44">
      <formula>$J200&gt;=0</formula>
    </cfRule>
    <cfRule type="expression" dxfId="3273" priority="45">
      <formula>$J200&lt;0</formula>
    </cfRule>
  </conditionalFormatting>
  <conditionalFormatting sqref="I9">
    <cfRule type="expression" dxfId="3272" priority="42">
      <formula>$I5&gt;=0</formula>
    </cfRule>
    <cfRule type="expression" dxfId="3271" priority="43">
      <formula>$I5&lt;0</formula>
    </cfRule>
  </conditionalFormatting>
  <conditionalFormatting sqref="J9">
    <cfRule type="expression" dxfId="3270" priority="40">
      <formula>$J5&gt;=0</formula>
    </cfRule>
    <cfRule type="expression" dxfId="3269" priority="41">
      <formula>$J5&lt;0</formula>
    </cfRule>
  </conditionalFormatting>
  <conditionalFormatting sqref="L207">
    <cfRule type="cellIs" dxfId="3268" priority="39" operator="lessThan">
      <formula>0</formula>
    </cfRule>
  </conditionalFormatting>
  <conditionalFormatting sqref="H207">
    <cfRule type="cellIs" dxfId="3267" priority="38" operator="lessThan">
      <formula>0</formula>
    </cfRule>
  </conditionalFormatting>
  <conditionalFormatting sqref="F207">
    <cfRule type="cellIs" dxfId="3266" priority="37" operator="lessThan">
      <formula>0</formula>
    </cfRule>
  </conditionalFormatting>
  <conditionalFormatting sqref="F192">
    <cfRule type="cellIs" dxfId="3265" priority="36" operator="lessThan">
      <formula>0</formula>
    </cfRule>
  </conditionalFormatting>
  <conditionalFormatting sqref="H192">
    <cfRule type="cellIs" dxfId="3264" priority="35" operator="lessThan">
      <formula>0</formula>
    </cfRule>
  </conditionalFormatting>
  <conditionalFormatting sqref="L192">
    <cfRule type="cellIs" dxfId="3263" priority="34" operator="lessThan">
      <formula>0</formula>
    </cfRule>
  </conditionalFormatting>
  <conditionalFormatting sqref="L177">
    <cfRule type="cellIs" dxfId="3262" priority="33" operator="lessThan">
      <formula>0</formula>
    </cfRule>
  </conditionalFormatting>
  <conditionalFormatting sqref="H177">
    <cfRule type="cellIs" dxfId="3261" priority="32" operator="lessThan">
      <formula>0</formula>
    </cfRule>
  </conditionalFormatting>
  <conditionalFormatting sqref="F177">
    <cfRule type="cellIs" dxfId="3260" priority="31" operator="lessThan">
      <formula>0</formula>
    </cfRule>
  </conditionalFormatting>
  <conditionalFormatting sqref="F162">
    <cfRule type="cellIs" dxfId="3259" priority="30" operator="lessThan">
      <formula>0</formula>
    </cfRule>
  </conditionalFormatting>
  <conditionalFormatting sqref="H162">
    <cfRule type="cellIs" dxfId="3258" priority="29" operator="lessThan">
      <formula>0</formula>
    </cfRule>
  </conditionalFormatting>
  <conditionalFormatting sqref="L162">
    <cfRule type="cellIs" dxfId="3257" priority="28" operator="lessThan">
      <formula>0</formula>
    </cfRule>
  </conditionalFormatting>
  <conditionalFormatting sqref="L147">
    <cfRule type="cellIs" dxfId="3256" priority="27" operator="lessThan">
      <formula>0</formula>
    </cfRule>
  </conditionalFormatting>
  <conditionalFormatting sqref="H147">
    <cfRule type="cellIs" dxfId="3255" priority="26" operator="lessThan">
      <formula>0</formula>
    </cfRule>
  </conditionalFormatting>
  <conditionalFormatting sqref="F147">
    <cfRule type="cellIs" dxfId="3254" priority="25" operator="lessThan">
      <formula>0</formula>
    </cfRule>
  </conditionalFormatting>
  <conditionalFormatting sqref="F132">
    <cfRule type="cellIs" dxfId="3253" priority="24" operator="lessThan">
      <formula>0</formula>
    </cfRule>
  </conditionalFormatting>
  <conditionalFormatting sqref="H132">
    <cfRule type="cellIs" dxfId="3252" priority="23" operator="lessThan">
      <formula>0</formula>
    </cfRule>
  </conditionalFormatting>
  <conditionalFormatting sqref="L132">
    <cfRule type="cellIs" dxfId="3251" priority="22" operator="lessThan">
      <formula>0</formula>
    </cfRule>
  </conditionalFormatting>
  <conditionalFormatting sqref="L117">
    <cfRule type="cellIs" dxfId="3250" priority="21" operator="lessThan">
      <formula>0</formula>
    </cfRule>
  </conditionalFormatting>
  <conditionalFormatting sqref="H117">
    <cfRule type="cellIs" dxfId="3249" priority="20" operator="lessThan">
      <formula>0</formula>
    </cfRule>
  </conditionalFormatting>
  <conditionalFormatting sqref="F117">
    <cfRule type="cellIs" dxfId="3248" priority="19" operator="lessThan">
      <formula>0</formula>
    </cfRule>
  </conditionalFormatting>
  <conditionalFormatting sqref="F102">
    <cfRule type="cellIs" dxfId="3247" priority="18" operator="lessThan">
      <formula>0</formula>
    </cfRule>
  </conditionalFormatting>
  <conditionalFormatting sqref="H102">
    <cfRule type="cellIs" dxfId="3246" priority="17" operator="lessThan">
      <formula>0</formula>
    </cfRule>
  </conditionalFormatting>
  <conditionalFormatting sqref="L102">
    <cfRule type="cellIs" dxfId="3245" priority="16" operator="lessThan">
      <formula>0</formula>
    </cfRule>
  </conditionalFormatting>
  <conditionalFormatting sqref="L87">
    <cfRule type="cellIs" dxfId="3244" priority="15" operator="lessThan">
      <formula>0</formula>
    </cfRule>
  </conditionalFormatting>
  <conditionalFormatting sqref="H87">
    <cfRule type="cellIs" dxfId="3243" priority="14" operator="lessThan">
      <formula>0</formula>
    </cfRule>
  </conditionalFormatting>
  <conditionalFormatting sqref="F87">
    <cfRule type="cellIs" dxfId="3242" priority="13" operator="lessThan">
      <formula>0</formula>
    </cfRule>
  </conditionalFormatting>
  <conditionalFormatting sqref="F72">
    <cfRule type="cellIs" dxfId="3241" priority="12" operator="lessThan">
      <formula>0</formula>
    </cfRule>
  </conditionalFormatting>
  <conditionalFormatting sqref="H72">
    <cfRule type="cellIs" dxfId="3240" priority="11" operator="lessThan">
      <formula>0</formula>
    </cfRule>
  </conditionalFormatting>
  <conditionalFormatting sqref="L72">
    <cfRule type="cellIs" dxfId="3239" priority="10" operator="lessThan">
      <formula>0</formula>
    </cfRule>
  </conditionalFormatting>
  <conditionalFormatting sqref="L57">
    <cfRule type="cellIs" dxfId="3238" priority="9" operator="lessThan">
      <formula>0</formula>
    </cfRule>
  </conditionalFormatting>
  <conditionalFormatting sqref="H57">
    <cfRule type="cellIs" dxfId="3237" priority="8" operator="lessThan">
      <formula>0</formula>
    </cfRule>
  </conditionalFormatting>
  <conditionalFormatting sqref="F57">
    <cfRule type="cellIs" dxfId="3236" priority="7" operator="lessThan">
      <formula>0</formula>
    </cfRule>
  </conditionalFormatting>
  <conditionalFormatting sqref="F42">
    <cfRule type="cellIs" dxfId="3235" priority="6" operator="lessThan">
      <formula>0</formula>
    </cfRule>
  </conditionalFormatting>
  <conditionalFormatting sqref="H42">
    <cfRule type="cellIs" dxfId="3234" priority="5" operator="lessThan">
      <formula>0</formula>
    </cfRule>
  </conditionalFormatting>
  <conditionalFormatting sqref="L42">
    <cfRule type="cellIs" dxfId="3233" priority="4" operator="lessThan">
      <formula>0</formula>
    </cfRule>
  </conditionalFormatting>
  <conditionalFormatting sqref="L27">
    <cfRule type="cellIs" dxfId="3232" priority="3" operator="lessThan">
      <formula>0</formula>
    </cfRule>
  </conditionalFormatting>
  <conditionalFormatting sqref="H27">
    <cfRule type="cellIs" dxfId="3231" priority="2" operator="lessThan">
      <formula>0</formula>
    </cfRule>
  </conditionalFormatting>
  <conditionalFormatting sqref="F27">
    <cfRule type="cellIs" dxfId="3230" priority="1" operator="lessThan">
      <formula>0</formula>
    </cfRule>
  </conditionalFormatting>
  <dataValidations count="1">
    <dataValidation type="list" allowBlank="1" showInputMessage="1" showErrorMessage="1" sqref="B3:B4" xr:uid="{95CF2A11-B402-43D8-AC05-B7DFC9060B1A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5A726-A17F-41EF-B239-B28E73386997}">
  <sheetPr codeName="Tabelle35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119</v>
      </c>
      <c r="N1" s="73" t="s">
        <v>28</v>
      </c>
    </row>
    <row r="2" spans="1:14" ht="15.75" thickBot="1" x14ac:dyDescent="0.3">
      <c r="M2" s="72">
        <v>236</v>
      </c>
      <c r="N2" s="73" t="s">
        <v>29</v>
      </c>
    </row>
    <row r="3" spans="1:14" s="70" customFormat="1" ht="13.5" customHeight="1" thickBot="1" x14ac:dyDescent="0.25">
      <c r="A3" s="144"/>
      <c r="B3" s="146" t="s">
        <v>130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65.509285455632011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1040989</v>
      </c>
      <c r="D5" s="84">
        <v>131339</v>
      </c>
      <c r="E5" s="84">
        <v>131339</v>
      </c>
      <c r="F5" s="85">
        <v>-909650</v>
      </c>
      <c r="G5" s="84">
        <v>1402782</v>
      </c>
      <c r="H5" s="85">
        <v>-1271443</v>
      </c>
      <c r="I5" s="20">
        <v>-0.87383248045848705</v>
      </c>
      <c r="J5" s="86">
        <v>-0.90637247982936764</v>
      </c>
      <c r="K5" s="87">
        <v>131339</v>
      </c>
      <c r="L5" s="85">
        <v>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685956</v>
      </c>
      <c r="D6" s="90">
        <v>25980</v>
      </c>
      <c r="E6" s="90">
        <v>25980</v>
      </c>
      <c r="F6" s="91">
        <v>-659976</v>
      </c>
      <c r="G6" s="90">
        <v>921920</v>
      </c>
      <c r="H6" s="91">
        <v>-895940</v>
      </c>
      <c r="I6" s="21">
        <v>-0.96212585063765022</v>
      </c>
      <c r="J6" s="92">
        <v>-0.97181968066643531</v>
      </c>
      <c r="K6" s="93">
        <v>25980</v>
      </c>
      <c r="L6" s="91">
        <v>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301088</v>
      </c>
      <c r="D7" s="90">
        <v>14706</v>
      </c>
      <c r="E7" s="90">
        <v>14706</v>
      </c>
      <c r="F7" s="91">
        <v>-286382</v>
      </c>
      <c r="G7" s="90">
        <v>356627</v>
      </c>
      <c r="H7" s="91">
        <v>-341921</v>
      </c>
      <c r="I7" s="21">
        <v>-0.95115713678393032</v>
      </c>
      <c r="J7" s="92">
        <v>-0.95876363819901467</v>
      </c>
      <c r="K7" s="93">
        <v>14706</v>
      </c>
      <c r="L7" s="91">
        <v>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53945</v>
      </c>
      <c r="D8" s="90">
        <v>90653</v>
      </c>
      <c r="E8" s="90">
        <v>90653</v>
      </c>
      <c r="F8" s="91">
        <v>36708</v>
      </c>
      <c r="G8" s="90">
        <v>124235</v>
      </c>
      <c r="H8" s="91">
        <v>-33582</v>
      </c>
      <c r="I8" s="21">
        <v>0.68047084993975337</v>
      </c>
      <c r="J8" s="92">
        <v>-0.27031029903006398</v>
      </c>
      <c r="K8" s="93">
        <v>90653</v>
      </c>
      <c r="L8" s="91">
        <v>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10948</v>
      </c>
      <c r="D10" s="90">
        <v>3689</v>
      </c>
      <c r="E10" s="90">
        <v>3689</v>
      </c>
      <c r="F10" s="91">
        <v>-7259</v>
      </c>
      <c r="G10" s="90">
        <v>43554</v>
      </c>
      <c r="H10" s="91">
        <v>-39865</v>
      </c>
      <c r="I10" s="96"/>
      <c r="J10" s="97"/>
      <c r="K10" s="93">
        <v>3689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8695</v>
      </c>
      <c r="D11" s="90">
        <v>389</v>
      </c>
      <c r="E11" s="90">
        <v>389</v>
      </c>
      <c r="F11" s="91">
        <v>-8306</v>
      </c>
      <c r="G11" s="90">
        <v>12705</v>
      </c>
      <c r="H11" s="91">
        <v>-12316</v>
      </c>
      <c r="I11" s="96"/>
      <c r="J11" s="97"/>
      <c r="K11" s="93">
        <v>389</v>
      </c>
      <c r="L11" s="91">
        <v>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0.79420898794300332</v>
      </c>
      <c r="D12" s="86">
        <v>0.10544863106532935</v>
      </c>
      <c r="E12" s="86">
        <v>0.10544863106532935</v>
      </c>
      <c r="F12" s="100">
        <v>-0.68876035687767401</v>
      </c>
      <c r="G12" s="86">
        <v>0.29170684667309549</v>
      </c>
      <c r="H12" s="100">
        <v>-0.18625821560776612</v>
      </c>
      <c r="I12" s="20">
        <v>-0.86722810662412586</v>
      </c>
      <c r="J12" s="86">
        <v>-0.63851163499257346</v>
      </c>
      <c r="K12" s="101">
        <v>0.10544863106532935</v>
      </c>
      <c r="L12" s="100">
        <v>0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13589</v>
      </c>
      <c r="D14" s="90">
        <v>389</v>
      </c>
      <c r="E14" s="90">
        <v>389</v>
      </c>
      <c r="F14" s="91">
        <v>-13200</v>
      </c>
      <c r="G14" s="90">
        <v>17486</v>
      </c>
      <c r="H14" s="91">
        <v>-17097</v>
      </c>
      <c r="I14" s="21">
        <v>-0.97137390536463319</v>
      </c>
      <c r="J14" s="92">
        <v>-0.97775363147660987</v>
      </c>
      <c r="K14" s="93">
        <v>389</v>
      </c>
      <c r="L14" s="91">
        <v>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1.5628522139160437</v>
      </c>
      <c r="D15" s="105">
        <v>1</v>
      </c>
      <c r="E15" s="105">
        <v>1</v>
      </c>
      <c r="F15" s="106">
        <v>-0.56285221391604368</v>
      </c>
      <c r="G15" s="105">
        <v>1.3763085399449035</v>
      </c>
      <c r="H15" s="106">
        <v>-0.37630853994490354</v>
      </c>
      <c r="I15" s="21"/>
      <c r="J15" s="92"/>
      <c r="K15" s="107">
        <v>1</v>
      </c>
      <c r="L15" s="106">
        <v>0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78.89085681426107</v>
      </c>
      <c r="D17" s="105">
        <v>66.786632390745496</v>
      </c>
      <c r="E17" s="105">
        <v>66.786632390745496</v>
      </c>
      <c r="F17" s="106">
        <v>-12.104224423515575</v>
      </c>
      <c r="G17" s="105">
        <v>72.563557654466749</v>
      </c>
      <c r="H17" s="106">
        <v>-5.7769252637212531</v>
      </c>
      <c r="I17" s="20">
        <v>-0.15343000332742618</v>
      </c>
      <c r="J17" s="86">
        <v>-7.9611935390899946E-2</v>
      </c>
      <c r="K17" s="107">
        <v>66.786632390745496</v>
      </c>
      <c r="L17" s="106">
        <v>0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62.65582754841067</v>
      </c>
      <c r="D18" s="108">
        <v>7.042558959067498</v>
      </c>
      <c r="E18" s="108">
        <v>7.042558959067498</v>
      </c>
      <c r="F18" s="109">
        <v>-55.613268589343171</v>
      </c>
      <c r="G18" s="108">
        <v>21.167286586765854</v>
      </c>
      <c r="H18" s="109">
        <v>-14.124727627698356</v>
      </c>
      <c r="I18" s="20">
        <v>-0.88759929866657483</v>
      </c>
      <c r="J18" s="86">
        <v>-0.66729042335210664</v>
      </c>
      <c r="K18" s="110">
        <v>7.042558959067498</v>
      </c>
      <c r="L18" s="109">
        <v>0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119.72271420356526</v>
      </c>
      <c r="D19" s="113">
        <v>337.63239074550131</v>
      </c>
      <c r="E19" s="113">
        <v>337.63239074550131</v>
      </c>
      <c r="F19" s="106">
        <v>217.90967654193605</v>
      </c>
      <c r="G19" s="113">
        <v>110.41180637544274</v>
      </c>
      <c r="H19" s="106">
        <v>227.22058437005859</v>
      </c>
      <c r="I19" s="38">
        <v>1.8201197491348458</v>
      </c>
      <c r="J19" s="114">
        <v>2.0579373875781086</v>
      </c>
      <c r="K19" s="115">
        <v>337.63239074550131</v>
      </c>
      <c r="L19" s="106">
        <v>0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42293.87</v>
      </c>
      <c r="E20" s="84">
        <v>42293.87</v>
      </c>
      <c r="F20" s="118">
        <v>42293.87</v>
      </c>
      <c r="G20" s="84">
        <v>317336.24000000005</v>
      </c>
      <c r="H20" s="118">
        <v>-275042.37000000005</v>
      </c>
      <c r="I20" s="20">
        <v>0</v>
      </c>
      <c r="J20" s="86">
        <v>-0.86672221867883736</v>
      </c>
      <c r="K20" s="87">
        <v>42293.87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211085.67</v>
      </c>
      <c r="H21" s="91">
        <v>-211085.67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88129.8</v>
      </c>
      <c r="H22" s="91">
        <v>-88129.8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42293.87</v>
      </c>
      <c r="E23" s="90">
        <v>42293.87</v>
      </c>
      <c r="F23" s="91">
        <v>42293.87</v>
      </c>
      <c r="G23" s="90">
        <v>18120.77</v>
      </c>
      <c r="H23" s="91">
        <v>24173.100000000002</v>
      </c>
      <c r="I23" s="21">
        <v>0</v>
      </c>
      <c r="J23" s="92">
        <v>1.3339996037695969</v>
      </c>
      <c r="K23" s="93">
        <v>42293.87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0</v>
      </c>
      <c r="D25" s="90">
        <v>0</v>
      </c>
      <c r="E25" s="90">
        <v>0</v>
      </c>
      <c r="F25" s="91">
        <v>0</v>
      </c>
      <c r="G25" s="90">
        <v>3689</v>
      </c>
      <c r="H25" s="91">
        <v>-3689</v>
      </c>
      <c r="I25" s="96"/>
      <c r="J25" s="97"/>
      <c r="K25" s="93">
        <v>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2742</v>
      </c>
      <c r="H26" s="91">
        <v>-2742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0.74329086473299</v>
      </c>
      <c r="H27" s="100">
        <v>-0.74329086473299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4147</v>
      </c>
      <c r="H29" s="91">
        <v>-4147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1.512399708242159</v>
      </c>
      <c r="H30" s="106">
        <v>-1.512399708242159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76.982374179431076</v>
      </c>
      <c r="H32" s="106">
        <v>-76.982374179431076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57.220295473027925</v>
      </c>
      <c r="H33" s="109">
        <v>-57.220295473027925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115.7316703136397</v>
      </c>
      <c r="H34" s="119">
        <v>-115.7316703136397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30248.53</v>
      </c>
      <c r="E35" s="84">
        <v>30248.53</v>
      </c>
      <c r="F35" s="118">
        <v>30248.53</v>
      </c>
      <c r="G35" s="84">
        <v>380349.31</v>
      </c>
      <c r="H35" s="118">
        <v>-350100.78</v>
      </c>
      <c r="I35" s="20">
        <v>0</v>
      </c>
      <c r="J35" s="86">
        <v>-0.92047171059676691</v>
      </c>
      <c r="K35" s="87">
        <v>30248.53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116.82</v>
      </c>
      <c r="E36" s="90">
        <v>116.82</v>
      </c>
      <c r="F36" s="91">
        <v>116.82</v>
      </c>
      <c r="G36" s="90">
        <v>243292.26</v>
      </c>
      <c r="H36" s="91">
        <v>-243175.44</v>
      </c>
      <c r="I36" s="21">
        <v>0</v>
      </c>
      <c r="J36" s="92">
        <v>-0.99951983675929523</v>
      </c>
      <c r="K36" s="93">
        <v>116.82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112371.98</v>
      </c>
      <c r="H37" s="91">
        <v>-112371.98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30131.71</v>
      </c>
      <c r="E38" s="90">
        <v>30131.71</v>
      </c>
      <c r="F38" s="91">
        <v>30131.71</v>
      </c>
      <c r="G38" s="90">
        <v>24685.07</v>
      </c>
      <c r="H38" s="91">
        <v>5446.6399999999994</v>
      </c>
      <c r="I38" s="21">
        <v>0</v>
      </c>
      <c r="J38" s="92">
        <v>0.22064511058708769</v>
      </c>
      <c r="K38" s="93">
        <v>30131.71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0</v>
      </c>
      <c r="D40" s="90">
        <v>0</v>
      </c>
      <c r="E40" s="90">
        <v>0</v>
      </c>
      <c r="F40" s="91">
        <v>0</v>
      </c>
      <c r="G40" s="90">
        <v>3451</v>
      </c>
      <c r="H40" s="91">
        <v>-3451</v>
      </c>
      <c r="I40" s="96"/>
      <c r="J40" s="97"/>
      <c r="K40" s="93">
        <v>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2979</v>
      </c>
      <c r="H41" s="91">
        <v>-2979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0.86322804984062596</v>
      </c>
      <c r="H42" s="100">
        <v>-0.86322804984062596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4574</v>
      </c>
      <c r="H44" s="91">
        <v>-4574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1.5354145686471969</v>
      </c>
      <c r="H45" s="106">
        <v>-1.5354145686471969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81.669103726082582</v>
      </c>
      <c r="H47" s="106">
        <v>-81.669103726082582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70.499061141698064</v>
      </c>
      <c r="H48" s="109">
        <v>-70.499061141698064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127.67684122188653</v>
      </c>
      <c r="H49" s="119">
        <v>-127.67684122188653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2693.85</v>
      </c>
      <c r="E50" s="84">
        <v>2693.85</v>
      </c>
      <c r="F50" s="118">
        <v>2693.85</v>
      </c>
      <c r="G50" s="84">
        <v>125014.85</v>
      </c>
      <c r="H50" s="118">
        <v>-122321</v>
      </c>
      <c r="I50" s="20">
        <v>0</v>
      </c>
      <c r="J50" s="86">
        <v>-0.97845175993092026</v>
      </c>
      <c r="K50" s="87">
        <v>2693.85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72299.16</v>
      </c>
      <c r="H51" s="91">
        <v>-72299.16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34374.33</v>
      </c>
      <c r="H52" s="91">
        <v>-34374.33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2693.85</v>
      </c>
      <c r="E53" s="90">
        <v>2693.85</v>
      </c>
      <c r="F53" s="91">
        <v>2693.85</v>
      </c>
      <c r="G53" s="90">
        <v>18341.36</v>
      </c>
      <c r="H53" s="91">
        <v>-15647.51</v>
      </c>
      <c r="I53" s="21">
        <v>0</v>
      </c>
      <c r="J53" s="92">
        <v>-0.85312703092900422</v>
      </c>
      <c r="K53" s="93">
        <v>2693.85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0</v>
      </c>
      <c r="D55" s="90">
        <v>0</v>
      </c>
      <c r="E55" s="90">
        <v>0</v>
      </c>
      <c r="F55" s="91">
        <v>0</v>
      </c>
      <c r="G55" s="90">
        <v>3689</v>
      </c>
      <c r="H55" s="91">
        <v>-3689</v>
      </c>
      <c r="I55" s="96"/>
      <c r="J55" s="97"/>
      <c r="K55" s="93">
        <v>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937</v>
      </c>
      <c r="H56" s="91">
        <v>-937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0.25399837354296556</v>
      </c>
      <c r="H57" s="100">
        <v>-0.25399837354296556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1412</v>
      </c>
      <c r="H59" s="91">
        <v>-1412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1.5069370330843117</v>
      </c>
      <c r="H60" s="106">
        <v>-1.5069370330843117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77.160256136606193</v>
      </c>
      <c r="H62" s="106">
        <v>-77.160256136606193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19.598579560856603</v>
      </c>
      <c r="H63" s="109">
        <v>-19.598579560856603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133.42033084311635</v>
      </c>
      <c r="H64" s="119">
        <v>-133.42033084311635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1.68</v>
      </c>
      <c r="E65" s="84">
        <v>1.68</v>
      </c>
      <c r="F65" s="118">
        <v>1.68</v>
      </c>
      <c r="G65" s="84">
        <v>10005.609999999999</v>
      </c>
      <c r="H65" s="118">
        <v>-10003.929999999998</v>
      </c>
      <c r="I65" s="20">
        <v>0</v>
      </c>
      <c r="J65" s="86">
        <v>-0.99983209419515651</v>
      </c>
      <c r="K65" s="87">
        <v>1.68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0</v>
      </c>
      <c r="E66" s="90">
        <v>0</v>
      </c>
      <c r="F66" s="91">
        <v>0</v>
      </c>
      <c r="G66" s="90">
        <v>-186.35</v>
      </c>
      <c r="H66" s="91">
        <v>186.35</v>
      </c>
      <c r="I66" s="21">
        <v>0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0</v>
      </c>
      <c r="H67" s="91">
        <v>0</v>
      </c>
      <c r="I67" s="21">
        <v>0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1.68</v>
      </c>
      <c r="E68" s="90">
        <v>1.68</v>
      </c>
      <c r="F68" s="91">
        <v>1.68</v>
      </c>
      <c r="G68" s="90">
        <v>10191.959999999999</v>
      </c>
      <c r="H68" s="91">
        <v>-10190.279999999999</v>
      </c>
      <c r="I68" s="21">
        <v>0</v>
      </c>
      <c r="J68" s="92">
        <v>-0.99983516418824248</v>
      </c>
      <c r="K68" s="93">
        <v>1.68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0</v>
      </c>
      <c r="D70" s="90">
        <v>0</v>
      </c>
      <c r="E70" s="90">
        <v>0</v>
      </c>
      <c r="F70" s="91">
        <v>0</v>
      </c>
      <c r="G70" s="90">
        <v>3570</v>
      </c>
      <c r="H70" s="91">
        <v>-3570</v>
      </c>
      <c r="I70" s="96"/>
      <c r="J70" s="97"/>
      <c r="K70" s="93">
        <v>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</v>
      </c>
      <c r="E78" s="108">
        <v>0</v>
      </c>
      <c r="F78" s="109">
        <v>0</v>
      </c>
      <c r="G78" s="108">
        <v>-5.2198879551820725E-2</v>
      </c>
      <c r="H78" s="109">
        <v>5.2198879551820725E-2</v>
      </c>
      <c r="I78" s="20">
        <v>0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51141.740000000005</v>
      </c>
      <c r="E80" s="84">
        <v>51141.740000000005</v>
      </c>
      <c r="F80" s="118">
        <v>51141.740000000005</v>
      </c>
      <c r="G80" s="84">
        <v>59187.929999999993</v>
      </c>
      <c r="H80" s="118">
        <v>-8046.1899999999878</v>
      </c>
      <c r="I80" s="20">
        <v>0</v>
      </c>
      <c r="J80" s="86">
        <v>-0.13594308839656988</v>
      </c>
      <c r="K80" s="87">
        <v>51141.740000000005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26273.47</v>
      </c>
      <c r="E81" s="90">
        <v>26273.47</v>
      </c>
      <c r="F81" s="91">
        <v>26273.47</v>
      </c>
      <c r="G81" s="90">
        <v>42646.84</v>
      </c>
      <c r="H81" s="91">
        <v>-16373.369999999995</v>
      </c>
      <c r="I81" s="21">
        <v>0</v>
      </c>
      <c r="J81" s="92">
        <v>-0.38392926650602943</v>
      </c>
      <c r="K81" s="93">
        <v>26273.47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14705.849999999989</v>
      </c>
      <c r="E82" s="90">
        <v>14705.849999999989</v>
      </c>
      <c r="F82" s="91">
        <v>14705.849999999989</v>
      </c>
      <c r="G82" s="90">
        <v>12479.21</v>
      </c>
      <c r="H82" s="91">
        <v>2226.6399999999903</v>
      </c>
      <c r="I82" s="21">
        <v>0</v>
      </c>
      <c r="J82" s="92">
        <v>0.17842796138537542</v>
      </c>
      <c r="K82" s="93">
        <v>14705.849999999989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10162.420000000009</v>
      </c>
      <c r="E83" s="90">
        <v>10162.420000000009</v>
      </c>
      <c r="F83" s="91">
        <v>10162.420000000009</v>
      </c>
      <c r="G83" s="90">
        <v>4061.88</v>
      </c>
      <c r="H83" s="91">
        <v>6100.5400000000091</v>
      </c>
      <c r="I83" s="21">
        <v>0</v>
      </c>
      <c r="J83" s="92">
        <v>1.5019005977527669</v>
      </c>
      <c r="K83" s="93">
        <v>10162.420000000009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0</v>
      </c>
      <c r="D85" s="90">
        <v>3689</v>
      </c>
      <c r="E85" s="90">
        <v>3689</v>
      </c>
      <c r="F85" s="91">
        <v>3689</v>
      </c>
      <c r="G85" s="90">
        <v>3689</v>
      </c>
      <c r="H85" s="91">
        <v>0</v>
      </c>
      <c r="I85" s="96"/>
      <c r="J85" s="97"/>
      <c r="K85" s="93">
        <v>3689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389</v>
      </c>
      <c r="E86" s="90">
        <v>389</v>
      </c>
      <c r="F86" s="91">
        <v>389</v>
      </c>
      <c r="G86" s="90">
        <v>651</v>
      </c>
      <c r="H86" s="91">
        <v>-262</v>
      </c>
      <c r="I86" s="96"/>
      <c r="J86" s="97"/>
      <c r="K86" s="93">
        <v>389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0.10544863106532935</v>
      </c>
      <c r="E87" s="86">
        <v>0.10544863106532935</v>
      </c>
      <c r="F87" s="100">
        <v>0.10544863106532935</v>
      </c>
      <c r="G87" s="86">
        <v>0.17647058823529413</v>
      </c>
      <c r="H87" s="100">
        <v>-7.1021957169964775E-2</v>
      </c>
      <c r="I87" s="20">
        <v>0</v>
      </c>
      <c r="J87" s="86">
        <v>-0.40245775729646704</v>
      </c>
      <c r="K87" s="101">
        <v>0.10544863106532935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389</v>
      </c>
      <c r="E89" s="90">
        <v>389</v>
      </c>
      <c r="F89" s="91">
        <v>389</v>
      </c>
      <c r="G89" s="90">
        <v>724</v>
      </c>
      <c r="H89" s="91">
        <v>-335</v>
      </c>
      <c r="I89" s="21"/>
      <c r="J89" s="92"/>
      <c r="K89" s="93">
        <v>389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</v>
      </c>
      <c r="E90" s="105">
        <v>1</v>
      </c>
      <c r="F90" s="106">
        <v>1</v>
      </c>
      <c r="G90" s="105">
        <v>1.1121351766513057</v>
      </c>
      <c r="H90" s="106">
        <v>-0.11213517665130568</v>
      </c>
      <c r="I90" s="21"/>
      <c r="J90" s="92"/>
      <c r="K90" s="107">
        <v>1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67.541053984575839</v>
      </c>
      <c r="E92" s="105">
        <v>67.541053984575839</v>
      </c>
      <c r="F92" s="106">
        <v>67.541053984575839</v>
      </c>
      <c r="G92" s="105">
        <v>65.509738863287239</v>
      </c>
      <c r="H92" s="106">
        <v>2.0313151212885998</v>
      </c>
      <c r="I92" s="21">
        <v>0</v>
      </c>
      <c r="J92" s="92">
        <v>3.1007834201991935E-2</v>
      </c>
      <c r="K92" s="107">
        <v>67.541053984575839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7.1221116833830314</v>
      </c>
      <c r="E93" s="108">
        <v>7.1221116833830314</v>
      </c>
      <c r="F93" s="109">
        <v>7.1221116833830314</v>
      </c>
      <c r="G93" s="108">
        <v>11.560542152344809</v>
      </c>
      <c r="H93" s="109">
        <v>-4.4384304689617773</v>
      </c>
      <c r="I93" s="20">
        <v>0</v>
      </c>
      <c r="J93" s="86">
        <v>-0.38392926650602943</v>
      </c>
      <c r="K93" s="110">
        <v>7.1221116833830314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131.46976863753216</v>
      </c>
      <c r="E94" s="113">
        <v>131.46976863753216</v>
      </c>
      <c r="F94" s="119">
        <v>131.46976863753216</v>
      </c>
      <c r="G94" s="113">
        <v>90.918479262672804</v>
      </c>
      <c r="H94" s="119">
        <v>40.551289374859351</v>
      </c>
      <c r="I94" s="25">
        <v>0</v>
      </c>
      <c r="J94" s="120">
        <v>0.44601812198928803</v>
      </c>
      <c r="K94" s="115">
        <v>131.46976863753216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4188.1600000000008</v>
      </c>
      <c r="E95" s="84">
        <v>4188.1600000000008</v>
      </c>
      <c r="F95" s="118">
        <v>4188.1600000000008</v>
      </c>
      <c r="G95" s="84">
        <v>81499.740000000005</v>
      </c>
      <c r="H95" s="118">
        <v>-77311.58</v>
      </c>
      <c r="I95" s="20">
        <v>0</v>
      </c>
      <c r="J95" s="86">
        <v>-0.94861136980314287</v>
      </c>
      <c r="K95" s="87">
        <v>4188.1600000000008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-409.88</v>
      </c>
      <c r="E96" s="90">
        <v>-409.88</v>
      </c>
      <c r="F96" s="91">
        <v>-409.88</v>
      </c>
      <c r="G96" s="90">
        <v>65311.94</v>
      </c>
      <c r="H96" s="91">
        <v>-65721.820000000007</v>
      </c>
      <c r="I96" s="21">
        <v>0</v>
      </c>
      <c r="J96" s="92">
        <v>-1.006275728450265</v>
      </c>
      <c r="K96" s="93">
        <v>-409.88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0</v>
      </c>
      <c r="E97" s="90">
        <v>0</v>
      </c>
      <c r="F97" s="91">
        <v>0</v>
      </c>
      <c r="G97" s="90">
        <v>10918.08</v>
      </c>
      <c r="H97" s="91">
        <v>-10918.08</v>
      </c>
      <c r="I97" s="21">
        <v>0</v>
      </c>
      <c r="J97" s="92">
        <v>-1</v>
      </c>
      <c r="K97" s="93">
        <v>0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4598.0400000000009</v>
      </c>
      <c r="E98" s="90">
        <v>4598.0400000000009</v>
      </c>
      <c r="F98" s="91">
        <v>4598.0400000000009</v>
      </c>
      <c r="G98" s="90">
        <v>5269.72</v>
      </c>
      <c r="H98" s="91">
        <v>-671.67999999999938</v>
      </c>
      <c r="I98" s="21">
        <v>0</v>
      </c>
      <c r="J98" s="92">
        <v>-0.12746028251975428</v>
      </c>
      <c r="K98" s="93">
        <v>4598.0400000000009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0</v>
      </c>
      <c r="D100" s="90">
        <v>0</v>
      </c>
      <c r="E100" s="90">
        <v>0</v>
      </c>
      <c r="F100" s="91">
        <v>0</v>
      </c>
      <c r="G100" s="90">
        <v>3570</v>
      </c>
      <c r="H100" s="91">
        <v>-3570</v>
      </c>
      <c r="I100" s="96"/>
      <c r="J100" s="97"/>
      <c r="K100" s="93">
        <v>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0</v>
      </c>
      <c r="E101" s="90">
        <v>0</v>
      </c>
      <c r="F101" s="91">
        <v>0</v>
      </c>
      <c r="G101" s="90">
        <v>939</v>
      </c>
      <c r="H101" s="91">
        <v>-939</v>
      </c>
      <c r="I101" s="96"/>
      <c r="J101" s="97"/>
      <c r="K101" s="93">
        <v>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</v>
      </c>
      <c r="E102" s="86">
        <v>0</v>
      </c>
      <c r="F102" s="100">
        <v>0</v>
      </c>
      <c r="G102" s="86">
        <v>0.26302521008403362</v>
      </c>
      <c r="H102" s="100">
        <v>-0.26302521008403362</v>
      </c>
      <c r="I102" s="20">
        <v>0</v>
      </c>
      <c r="J102" s="86">
        <v>-1</v>
      </c>
      <c r="K102" s="101">
        <v>0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0</v>
      </c>
      <c r="E104" s="90">
        <v>0</v>
      </c>
      <c r="F104" s="91">
        <v>0</v>
      </c>
      <c r="G104" s="90">
        <v>1153</v>
      </c>
      <c r="H104" s="91">
        <v>-1153</v>
      </c>
      <c r="I104" s="21"/>
      <c r="J104" s="92"/>
      <c r="K104" s="93">
        <v>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0</v>
      </c>
      <c r="E105" s="105">
        <v>0</v>
      </c>
      <c r="F105" s="106">
        <v>0</v>
      </c>
      <c r="G105" s="105">
        <v>1.22790202342918</v>
      </c>
      <c r="H105" s="106">
        <v>-1.22790202342918</v>
      </c>
      <c r="I105" s="21"/>
      <c r="J105" s="92"/>
      <c r="K105" s="107">
        <v>0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0</v>
      </c>
      <c r="E107" s="105">
        <v>0</v>
      </c>
      <c r="F107" s="106">
        <v>0</v>
      </c>
      <c r="G107" s="105">
        <v>69.554781682641106</v>
      </c>
      <c r="H107" s="106">
        <v>-69.554781682641106</v>
      </c>
      <c r="I107" s="21">
        <v>0</v>
      </c>
      <c r="J107" s="92">
        <v>-1</v>
      </c>
      <c r="K107" s="107">
        <v>0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0</v>
      </c>
      <c r="E108" s="108">
        <v>0</v>
      </c>
      <c r="F108" s="109">
        <v>0</v>
      </c>
      <c r="G108" s="108">
        <v>18.294661064425771</v>
      </c>
      <c r="H108" s="109">
        <v>-18.294661064425771</v>
      </c>
      <c r="I108" s="20">
        <v>0</v>
      </c>
      <c r="J108" s="86">
        <v>-1</v>
      </c>
      <c r="K108" s="110">
        <v>0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0</v>
      </c>
      <c r="E109" s="113">
        <v>0</v>
      </c>
      <c r="F109" s="119">
        <v>0</v>
      </c>
      <c r="G109" s="113">
        <v>86.794185303514382</v>
      </c>
      <c r="H109" s="119">
        <v>-86.794185303514382</v>
      </c>
      <c r="I109" s="25">
        <v>0</v>
      </c>
      <c r="J109" s="120">
        <v>-1</v>
      </c>
      <c r="K109" s="115">
        <v>0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326341.26182718662</v>
      </c>
      <c r="D110" s="123">
        <v>0</v>
      </c>
      <c r="E110" s="123">
        <v>0</v>
      </c>
      <c r="F110" s="118">
        <v>-326341.26182718662</v>
      </c>
      <c r="G110" s="123">
        <v>67574.16</v>
      </c>
      <c r="H110" s="118">
        <v>-67574.16</v>
      </c>
      <c r="I110" s="59">
        <v>-1</v>
      </c>
      <c r="J110" s="124">
        <v>-1</v>
      </c>
      <c r="K110" s="125">
        <v>0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207801.9302</v>
      </c>
      <c r="D111" s="90">
        <v>0</v>
      </c>
      <c r="E111" s="90">
        <v>0</v>
      </c>
      <c r="F111" s="91">
        <v>-207801.9302</v>
      </c>
      <c r="G111" s="90">
        <v>57033.18</v>
      </c>
      <c r="H111" s="91">
        <v>-57033.18</v>
      </c>
      <c r="I111" s="21">
        <v>-1</v>
      </c>
      <c r="J111" s="92">
        <v>-1</v>
      </c>
      <c r="K111" s="93">
        <v>0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101672.2740608</v>
      </c>
      <c r="D112" s="90">
        <v>0</v>
      </c>
      <c r="E112" s="90">
        <v>0</v>
      </c>
      <c r="F112" s="91">
        <v>-101672.2740608</v>
      </c>
      <c r="G112" s="90">
        <v>6589.23</v>
      </c>
      <c r="H112" s="91">
        <v>-6589.23</v>
      </c>
      <c r="I112" s="21">
        <v>-1</v>
      </c>
      <c r="J112" s="92">
        <v>-1</v>
      </c>
      <c r="K112" s="93">
        <v>0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16867.0575663866</v>
      </c>
      <c r="D113" s="90">
        <v>0</v>
      </c>
      <c r="E113" s="90">
        <v>0</v>
      </c>
      <c r="F113" s="91">
        <v>-16867.0575663866</v>
      </c>
      <c r="G113" s="90">
        <v>3951.75</v>
      </c>
      <c r="H113" s="91">
        <v>-3951.75</v>
      </c>
      <c r="I113" s="21">
        <v>-1</v>
      </c>
      <c r="J113" s="92">
        <v>-1</v>
      </c>
      <c r="K113" s="93">
        <v>0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3689</v>
      </c>
      <c r="D115" s="90">
        <v>0</v>
      </c>
      <c r="E115" s="90">
        <v>0</v>
      </c>
      <c r="F115" s="91">
        <v>-3689</v>
      </c>
      <c r="G115" s="90">
        <v>3689</v>
      </c>
      <c r="H115" s="91">
        <v>-3689</v>
      </c>
      <c r="I115" s="96"/>
      <c r="J115" s="97"/>
      <c r="K115" s="93">
        <v>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2763</v>
      </c>
      <c r="D116" s="90">
        <v>0</v>
      </c>
      <c r="E116" s="90">
        <v>0</v>
      </c>
      <c r="F116" s="91">
        <v>-2763</v>
      </c>
      <c r="G116" s="90">
        <v>894</v>
      </c>
      <c r="H116" s="91">
        <v>-894</v>
      </c>
      <c r="I116" s="96"/>
      <c r="J116" s="97"/>
      <c r="K116" s="93">
        <v>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0.74898346435348329</v>
      </c>
      <c r="D117" s="86">
        <v>0</v>
      </c>
      <c r="E117" s="86">
        <v>0</v>
      </c>
      <c r="F117" s="100">
        <v>-0.74898346435348329</v>
      </c>
      <c r="G117" s="86">
        <v>0.24234209812957441</v>
      </c>
      <c r="H117" s="100">
        <v>-0.24234209812957441</v>
      </c>
      <c r="I117" s="20">
        <v>-1</v>
      </c>
      <c r="J117" s="86">
        <v>-1</v>
      </c>
      <c r="K117" s="101">
        <v>0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4492.16</v>
      </c>
      <c r="D119" s="90">
        <v>0</v>
      </c>
      <c r="E119" s="90">
        <v>0</v>
      </c>
      <c r="F119" s="91">
        <v>-4492.16</v>
      </c>
      <c r="G119" s="90">
        <v>1083</v>
      </c>
      <c r="H119" s="91">
        <v>-1083</v>
      </c>
      <c r="I119" s="21"/>
      <c r="J119" s="92"/>
      <c r="K119" s="93">
        <v>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1.6258269996380745</v>
      </c>
      <c r="D120" s="105">
        <v>0</v>
      </c>
      <c r="E120" s="105">
        <v>0</v>
      </c>
      <c r="F120" s="106">
        <v>-1.6258269996380745</v>
      </c>
      <c r="G120" s="105">
        <v>1.2114093959731544</v>
      </c>
      <c r="H120" s="106">
        <v>-1.2114093959731544</v>
      </c>
      <c r="I120" s="21"/>
      <c r="J120" s="92"/>
      <c r="K120" s="107">
        <v>0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75.208805718421999</v>
      </c>
      <c r="D122" s="105">
        <v>0</v>
      </c>
      <c r="E122" s="105">
        <v>0</v>
      </c>
      <c r="F122" s="106">
        <v>-75.208805718421999</v>
      </c>
      <c r="G122" s="105">
        <v>63.795503355704696</v>
      </c>
      <c r="H122" s="106">
        <v>-63.795503355704696</v>
      </c>
      <c r="I122" s="21">
        <v>-1</v>
      </c>
      <c r="J122" s="92">
        <v>-1</v>
      </c>
      <c r="K122" s="107">
        <v>0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56.33015185687178</v>
      </c>
      <c r="D123" s="108">
        <v>0</v>
      </c>
      <c r="E123" s="108">
        <v>0</v>
      </c>
      <c r="F123" s="109">
        <v>-56.33015185687178</v>
      </c>
      <c r="G123" s="108">
        <v>15.460336134453781</v>
      </c>
      <c r="H123" s="109">
        <v>-15.460336134453781</v>
      </c>
      <c r="I123" s="20">
        <v>-1</v>
      </c>
      <c r="J123" s="86">
        <v>-1</v>
      </c>
      <c r="K123" s="110">
        <v>0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118.11120587303171</v>
      </c>
      <c r="D124" s="113">
        <v>0</v>
      </c>
      <c r="E124" s="113">
        <v>0</v>
      </c>
      <c r="F124" s="119">
        <v>-118.11120587303171</v>
      </c>
      <c r="G124" s="113">
        <v>75.586308724832222</v>
      </c>
      <c r="H124" s="119">
        <v>-75.586308724832222</v>
      </c>
      <c r="I124" s="25">
        <v>-1</v>
      </c>
      <c r="J124" s="120">
        <v>-1</v>
      </c>
      <c r="K124" s="115">
        <v>0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330324.43371107732</v>
      </c>
      <c r="D125" s="84">
        <v>771.14</v>
      </c>
      <c r="E125" s="84">
        <v>771.14</v>
      </c>
      <c r="F125" s="118">
        <v>-329553.29371107731</v>
      </c>
      <c r="G125" s="84">
        <v>105821.82</v>
      </c>
      <c r="H125" s="118">
        <v>-105050.68000000001</v>
      </c>
      <c r="I125" s="20">
        <v>-0.99766550723682013</v>
      </c>
      <c r="J125" s="86">
        <v>-0.99271284504462309</v>
      </c>
      <c r="K125" s="87">
        <v>771.14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217410.6825</v>
      </c>
      <c r="D126" s="90">
        <v>0</v>
      </c>
      <c r="E126" s="90">
        <v>0</v>
      </c>
      <c r="F126" s="91">
        <v>-217410.6825</v>
      </c>
      <c r="G126" s="90">
        <v>68750.22</v>
      </c>
      <c r="H126" s="91">
        <v>-68750.22</v>
      </c>
      <c r="I126" s="21">
        <v>-1</v>
      </c>
      <c r="J126" s="92">
        <v>-1</v>
      </c>
      <c r="K126" s="93">
        <v>0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98080.939017800003</v>
      </c>
      <c r="D127" s="90">
        <v>0</v>
      </c>
      <c r="E127" s="90">
        <v>0</v>
      </c>
      <c r="F127" s="91">
        <v>-98080.939017800003</v>
      </c>
      <c r="G127" s="90">
        <v>28430.53</v>
      </c>
      <c r="H127" s="91">
        <v>-28430.53</v>
      </c>
      <c r="I127" s="21">
        <v>-1</v>
      </c>
      <c r="J127" s="92">
        <v>-1</v>
      </c>
      <c r="K127" s="93">
        <v>0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14832.812193277301</v>
      </c>
      <c r="D128" s="90">
        <v>771.14</v>
      </c>
      <c r="E128" s="90">
        <v>771.14</v>
      </c>
      <c r="F128" s="91">
        <v>-14061.672193277302</v>
      </c>
      <c r="G128" s="90">
        <v>8641.07</v>
      </c>
      <c r="H128" s="91">
        <v>-7869.9299999999994</v>
      </c>
      <c r="I128" s="21">
        <v>-0.94801120718365839</v>
      </c>
      <c r="J128" s="92">
        <v>-0.91075873705455457</v>
      </c>
      <c r="K128" s="93">
        <v>771.14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3689</v>
      </c>
      <c r="D130" s="90">
        <v>0</v>
      </c>
      <c r="E130" s="90">
        <v>0</v>
      </c>
      <c r="F130" s="91">
        <v>-3689</v>
      </c>
      <c r="G130" s="90">
        <v>3689</v>
      </c>
      <c r="H130" s="91">
        <v>-3689</v>
      </c>
      <c r="I130" s="96"/>
      <c r="J130" s="97"/>
      <c r="K130" s="93">
        <v>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2885</v>
      </c>
      <c r="D131" s="90">
        <v>0</v>
      </c>
      <c r="E131" s="90">
        <v>0</v>
      </c>
      <c r="F131" s="91">
        <v>-2885</v>
      </c>
      <c r="G131" s="90">
        <v>1115</v>
      </c>
      <c r="H131" s="91">
        <v>-1115</v>
      </c>
      <c r="I131" s="96"/>
      <c r="J131" s="97"/>
      <c r="K131" s="93">
        <v>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0.78205475738682573</v>
      </c>
      <c r="D132" s="86">
        <v>0</v>
      </c>
      <c r="E132" s="86">
        <v>0</v>
      </c>
      <c r="F132" s="100">
        <v>-0.78205475738682573</v>
      </c>
      <c r="G132" s="86">
        <v>0.30224993223095692</v>
      </c>
      <c r="H132" s="100">
        <v>-0.30224993223095692</v>
      </c>
      <c r="I132" s="20">
        <v>-1</v>
      </c>
      <c r="J132" s="86">
        <v>-1</v>
      </c>
      <c r="K132" s="101">
        <v>0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4769.4699999999993</v>
      </c>
      <c r="D134" s="90">
        <v>0</v>
      </c>
      <c r="E134" s="90">
        <v>0</v>
      </c>
      <c r="F134" s="91">
        <v>-4769.4699999999993</v>
      </c>
      <c r="G134" s="90">
        <v>1412</v>
      </c>
      <c r="H134" s="91">
        <v>-1412</v>
      </c>
      <c r="I134" s="21"/>
      <c r="J134" s="92"/>
      <c r="K134" s="93">
        <v>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1.6531958405545926</v>
      </c>
      <c r="D135" s="105">
        <v>0</v>
      </c>
      <c r="E135" s="105">
        <v>0</v>
      </c>
      <c r="F135" s="106">
        <v>-1.6531958405545926</v>
      </c>
      <c r="G135" s="105">
        <v>1.2663677130044844</v>
      </c>
      <c r="H135" s="106">
        <v>-1.2663677130044844</v>
      </c>
      <c r="I135" s="21"/>
      <c r="J135" s="92"/>
      <c r="K135" s="107">
        <v>0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75.35898873483535</v>
      </c>
      <c r="D137" s="105">
        <v>0</v>
      </c>
      <c r="E137" s="105">
        <v>0</v>
      </c>
      <c r="F137" s="106">
        <v>-75.35898873483535</v>
      </c>
      <c r="G137" s="105">
        <v>61.659390134529147</v>
      </c>
      <c r="H137" s="106">
        <v>-61.659390134529147</v>
      </c>
      <c r="I137" s="21">
        <v>-1</v>
      </c>
      <c r="J137" s="92">
        <v>-1</v>
      </c>
      <c r="K137" s="107">
        <v>0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58.934855651938193</v>
      </c>
      <c r="D138" s="108">
        <v>0</v>
      </c>
      <c r="E138" s="108">
        <v>0</v>
      </c>
      <c r="F138" s="109">
        <v>-58.934855651938193</v>
      </c>
      <c r="G138" s="108">
        <v>18.636546489563568</v>
      </c>
      <c r="H138" s="109">
        <v>-18.636546489563568</v>
      </c>
      <c r="I138" s="20">
        <v>-1</v>
      </c>
      <c r="J138" s="86">
        <v>-1</v>
      </c>
      <c r="K138" s="110">
        <v>0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114.49720405929889</v>
      </c>
      <c r="D139" s="113">
        <v>0</v>
      </c>
      <c r="E139" s="113">
        <v>0</v>
      </c>
      <c r="F139" s="119">
        <v>-114.49720405929889</v>
      </c>
      <c r="G139" s="113">
        <v>94.907461883408075</v>
      </c>
      <c r="H139" s="119">
        <v>-94.907461883408075</v>
      </c>
      <c r="I139" s="25">
        <v>-1</v>
      </c>
      <c r="J139" s="120">
        <v>-1</v>
      </c>
      <c r="K139" s="115">
        <v>0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384323.12685237825</v>
      </c>
      <c r="D140" s="84">
        <v>0</v>
      </c>
      <c r="E140" s="84">
        <v>0</v>
      </c>
      <c r="F140" s="118">
        <v>-384323.12685237825</v>
      </c>
      <c r="G140" s="84">
        <v>117652.9</v>
      </c>
      <c r="H140" s="118">
        <v>-117652.9</v>
      </c>
      <c r="I140" s="20">
        <v>-1</v>
      </c>
      <c r="J140" s="86">
        <v>-1</v>
      </c>
      <c r="K140" s="87">
        <v>0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260743.06700000001</v>
      </c>
      <c r="D141" s="90">
        <v>0</v>
      </c>
      <c r="E141" s="90">
        <v>0</v>
      </c>
      <c r="F141" s="91">
        <v>-260743.06700000001</v>
      </c>
      <c r="G141" s="90">
        <v>80223.64</v>
      </c>
      <c r="H141" s="91">
        <v>-80223.64</v>
      </c>
      <c r="I141" s="21">
        <v>-1</v>
      </c>
      <c r="J141" s="92">
        <v>-1</v>
      </c>
      <c r="K141" s="93">
        <v>0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101334.90320700001</v>
      </c>
      <c r="D142" s="90">
        <v>0</v>
      </c>
      <c r="E142" s="90">
        <v>0</v>
      </c>
      <c r="F142" s="91">
        <v>-101334.90320700001</v>
      </c>
      <c r="G142" s="90">
        <v>29309.32</v>
      </c>
      <c r="H142" s="91">
        <v>-29309.32</v>
      </c>
      <c r="I142" s="21">
        <v>-1</v>
      </c>
      <c r="J142" s="92">
        <v>-1</v>
      </c>
      <c r="K142" s="93">
        <v>0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22245.1566453782</v>
      </c>
      <c r="D143" s="90">
        <v>0</v>
      </c>
      <c r="E143" s="90">
        <v>0</v>
      </c>
      <c r="F143" s="91">
        <v>-22245.1566453782</v>
      </c>
      <c r="G143" s="90">
        <v>8119.94</v>
      </c>
      <c r="H143" s="91">
        <v>-8119.94</v>
      </c>
      <c r="I143" s="21">
        <v>-1</v>
      </c>
      <c r="J143" s="92">
        <v>-1</v>
      </c>
      <c r="K143" s="93">
        <v>0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3570</v>
      </c>
      <c r="D145" s="90">
        <v>0</v>
      </c>
      <c r="E145" s="90">
        <v>0</v>
      </c>
      <c r="F145" s="91">
        <v>-3570</v>
      </c>
      <c r="G145" s="90">
        <v>3570</v>
      </c>
      <c r="H145" s="91">
        <v>-3570</v>
      </c>
      <c r="I145" s="96"/>
      <c r="J145" s="97"/>
      <c r="K145" s="93">
        <v>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3047</v>
      </c>
      <c r="D146" s="90">
        <v>0</v>
      </c>
      <c r="E146" s="90">
        <v>0</v>
      </c>
      <c r="F146" s="91">
        <v>-3047</v>
      </c>
      <c r="G146" s="90">
        <v>1187</v>
      </c>
      <c r="H146" s="91">
        <v>-1187</v>
      </c>
      <c r="I146" s="96"/>
      <c r="J146" s="97"/>
      <c r="K146" s="93">
        <v>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0.85350140056022405</v>
      </c>
      <c r="D147" s="86">
        <v>0</v>
      </c>
      <c r="E147" s="86">
        <v>0</v>
      </c>
      <c r="F147" s="100">
        <v>-0.85350140056022405</v>
      </c>
      <c r="G147" s="86">
        <v>0.33249299719887954</v>
      </c>
      <c r="H147" s="100">
        <v>-0.33249299719887954</v>
      </c>
      <c r="I147" s="20">
        <v>-1</v>
      </c>
      <c r="J147" s="86">
        <v>-1</v>
      </c>
      <c r="K147" s="101">
        <v>0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4326.92</v>
      </c>
      <c r="D149" s="90">
        <v>0</v>
      </c>
      <c r="E149" s="90">
        <v>0</v>
      </c>
      <c r="F149" s="91">
        <v>-4326.92</v>
      </c>
      <c r="G149" s="90">
        <v>1417</v>
      </c>
      <c r="H149" s="91">
        <v>-1417</v>
      </c>
      <c r="I149" s="21"/>
      <c r="J149" s="92"/>
      <c r="K149" s="93">
        <v>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1.4200590744995076</v>
      </c>
      <c r="D150" s="105">
        <v>0</v>
      </c>
      <c r="E150" s="105">
        <v>0</v>
      </c>
      <c r="F150" s="106">
        <v>-1.4200590744995076</v>
      </c>
      <c r="G150" s="105">
        <v>1.1937657961246841</v>
      </c>
      <c r="H150" s="106">
        <v>-1.1937657961246841</v>
      </c>
      <c r="I150" s="21"/>
      <c r="J150" s="92"/>
      <c r="K150" s="107">
        <v>0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85.573701017394157</v>
      </c>
      <c r="D152" s="105">
        <v>0</v>
      </c>
      <c r="E152" s="105">
        <v>0</v>
      </c>
      <c r="F152" s="106">
        <v>-85.573701017394157</v>
      </c>
      <c r="G152" s="105">
        <v>67.585206402695874</v>
      </c>
      <c r="H152" s="106">
        <v>-67.585206402695874</v>
      </c>
      <c r="I152" s="21">
        <v>-1</v>
      </c>
      <c r="J152" s="92">
        <v>-1</v>
      </c>
      <c r="K152" s="107">
        <v>0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73.037273669467794</v>
      </c>
      <c r="D153" s="108">
        <v>0</v>
      </c>
      <c r="E153" s="108">
        <v>0</v>
      </c>
      <c r="F153" s="109">
        <v>-73.037273669467794</v>
      </c>
      <c r="G153" s="108">
        <v>22.471607843137253</v>
      </c>
      <c r="H153" s="109">
        <v>-22.471607843137253</v>
      </c>
      <c r="I153" s="20">
        <v>-1</v>
      </c>
      <c r="J153" s="86">
        <v>-1</v>
      </c>
      <c r="K153" s="110">
        <v>0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126.13164648912972</v>
      </c>
      <c r="D154" s="113">
        <v>0</v>
      </c>
      <c r="E154" s="113">
        <v>0</v>
      </c>
      <c r="F154" s="119">
        <v>-126.13164648912972</v>
      </c>
      <c r="G154" s="113">
        <v>99.117860151642788</v>
      </c>
      <c r="H154" s="119">
        <v>-99.117860151642788</v>
      </c>
      <c r="I154" s="25">
        <v>-1</v>
      </c>
      <c r="J154" s="120">
        <v>-1</v>
      </c>
      <c r="K154" s="115">
        <v>0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0</v>
      </c>
      <c r="D155" s="84">
        <v>0</v>
      </c>
      <c r="E155" s="84">
        <v>0</v>
      </c>
      <c r="F155" s="118">
        <v>0</v>
      </c>
      <c r="G155" s="84">
        <v>128198.12000000001</v>
      </c>
      <c r="H155" s="118">
        <v>-128198.12000000001</v>
      </c>
      <c r="I155" s="20">
        <v>0</v>
      </c>
      <c r="J155" s="86">
        <v>-1</v>
      </c>
      <c r="K155" s="87">
        <v>0</v>
      </c>
      <c r="L155" s="118">
        <v>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0</v>
      </c>
      <c r="D156" s="90">
        <v>0</v>
      </c>
      <c r="E156" s="90">
        <v>0</v>
      </c>
      <c r="F156" s="91">
        <v>0</v>
      </c>
      <c r="G156" s="90">
        <v>79682.62000000001</v>
      </c>
      <c r="H156" s="91">
        <v>-79682.62000000001</v>
      </c>
      <c r="I156" s="21">
        <v>0</v>
      </c>
      <c r="J156" s="92">
        <v>-1</v>
      </c>
      <c r="K156" s="93">
        <v>0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0</v>
      </c>
      <c r="D157" s="90">
        <v>0</v>
      </c>
      <c r="E157" s="90">
        <v>0</v>
      </c>
      <c r="F157" s="91">
        <v>0</v>
      </c>
      <c r="G157" s="90">
        <v>34047.199999999997</v>
      </c>
      <c r="H157" s="91">
        <v>-34047.199999999997</v>
      </c>
      <c r="I157" s="21">
        <v>0</v>
      </c>
      <c r="J157" s="92">
        <v>-1</v>
      </c>
      <c r="K157" s="93">
        <v>0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0</v>
      </c>
      <c r="D158" s="90">
        <v>0</v>
      </c>
      <c r="E158" s="90">
        <v>0</v>
      </c>
      <c r="F158" s="91">
        <v>0</v>
      </c>
      <c r="G158" s="90">
        <v>14468.3</v>
      </c>
      <c r="H158" s="91">
        <v>-14468.3</v>
      </c>
      <c r="I158" s="21">
        <v>0</v>
      </c>
      <c r="J158" s="92">
        <v>-1</v>
      </c>
      <c r="K158" s="93">
        <v>0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0</v>
      </c>
      <c r="D160" s="90">
        <v>0</v>
      </c>
      <c r="E160" s="90">
        <v>0</v>
      </c>
      <c r="F160" s="91">
        <v>0</v>
      </c>
      <c r="G160" s="90">
        <v>3689</v>
      </c>
      <c r="H160" s="91">
        <v>-3689</v>
      </c>
      <c r="I160" s="96"/>
      <c r="J160" s="97"/>
      <c r="K160" s="93">
        <v>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0</v>
      </c>
      <c r="D161" s="90">
        <v>0</v>
      </c>
      <c r="E161" s="90">
        <v>0</v>
      </c>
      <c r="F161" s="91">
        <v>0</v>
      </c>
      <c r="G161" s="90">
        <v>1261</v>
      </c>
      <c r="H161" s="91">
        <v>-1261</v>
      </c>
      <c r="I161" s="96"/>
      <c r="J161" s="97"/>
      <c r="K161" s="93">
        <v>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</v>
      </c>
      <c r="D162" s="86">
        <v>0</v>
      </c>
      <c r="E162" s="86">
        <v>0</v>
      </c>
      <c r="F162" s="100">
        <v>0</v>
      </c>
      <c r="G162" s="86">
        <v>0.34182705340200598</v>
      </c>
      <c r="H162" s="100">
        <v>-0.34182705340200598</v>
      </c>
      <c r="I162" s="20">
        <v>0</v>
      </c>
      <c r="J162" s="86">
        <v>-1</v>
      </c>
      <c r="K162" s="101">
        <v>0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0</v>
      </c>
      <c r="D164" s="90">
        <v>0</v>
      </c>
      <c r="E164" s="90">
        <v>0</v>
      </c>
      <c r="F164" s="91">
        <v>0</v>
      </c>
      <c r="G164" s="90">
        <v>1564</v>
      </c>
      <c r="H164" s="91">
        <v>-1564</v>
      </c>
      <c r="I164" s="21"/>
      <c r="J164" s="92"/>
      <c r="K164" s="93">
        <v>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0</v>
      </c>
      <c r="D165" s="105">
        <v>0</v>
      </c>
      <c r="E165" s="105">
        <v>0</v>
      </c>
      <c r="F165" s="106">
        <v>0</v>
      </c>
      <c r="G165" s="105">
        <v>1.2402854877081682</v>
      </c>
      <c r="H165" s="106">
        <v>-1.2402854877081682</v>
      </c>
      <c r="I165" s="21"/>
      <c r="J165" s="92"/>
      <c r="K165" s="107">
        <v>0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0</v>
      </c>
      <c r="D167" s="105">
        <v>0</v>
      </c>
      <c r="E167" s="105">
        <v>0</v>
      </c>
      <c r="F167" s="106">
        <v>0</v>
      </c>
      <c r="G167" s="105">
        <v>63.190023790642357</v>
      </c>
      <c r="H167" s="106">
        <v>-63.190023790642357</v>
      </c>
      <c r="I167" s="21">
        <v>0</v>
      </c>
      <c r="J167" s="92">
        <v>-1</v>
      </c>
      <c r="K167" s="107">
        <v>0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0</v>
      </c>
      <c r="D168" s="108">
        <v>0</v>
      </c>
      <c r="E168" s="108">
        <v>0</v>
      </c>
      <c r="F168" s="109">
        <v>0</v>
      </c>
      <c r="G168" s="108">
        <v>21.600059636757933</v>
      </c>
      <c r="H168" s="109">
        <v>-21.600059636757933</v>
      </c>
      <c r="I168" s="20">
        <v>0</v>
      </c>
      <c r="J168" s="86">
        <v>-1</v>
      </c>
      <c r="K168" s="110">
        <v>0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0</v>
      </c>
      <c r="D169" s="113">
        <v>0</v>
      </c>
      <c r="E169" s="113">
        <v>0</v>
      </c>
      <c r="F169" s="119">
        <v>0</v>
      </c>
      <c r="G169" s="113">
        <v>101.66385408406028</v>
      </c>
      <c r="H169" s="119">
        <v>-101.66385408406028</v>
      </c>
      <c r="I169" s="25">
        <v>0</v>
      </c>
      <c r="J169" s="120">
        <v>-1</v>
      </c>
      <c r="K169" s="115">
        <v>0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0</v>
      </c>
      <c r="D170" s="84">
        <v>0</v>
      </c>
      <c r="E170" s="84">
        <v>0</v>
      </c>
      <c r="F170" s="118">
        <v>0</v>
      </c>
      <c r="G170" s="84">
        <v>-996.79000000000008</v>
      </c>
      <c r="H170" s="118">
        <v>996.79000000000008</v>
      </c>
      <c r="I170" s="20">
        <v>0</v>
      </c>
      <c r="J170" s="86">
        <v>-1</v>
      </c>
      <c r="K170" s="87">
        <v>0</v>
      </c>
      <c r="L170" s="118">
        <v>0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0</v>
      </c>
      <c r="D171" s="90">
        <v>0</v>
      </c>
      <c r="E171" s="90">
        <v>0</v>
      </c>
      <c r="F171" s="91">
        <v>0</v>
      </c>
      <c r="G171" s="90">
        <v>-96.95</v>
      </c>
      <c r="H171" s="91">
        <v>96.95</v>
      </c>
      <c r="I171" s="21">
        <v>0</v>
      </c>
      <c r="J171" s="92">
        <v>-1</v>
      </c>
      <c r="K171" s="93">
        <v>0</v>
      </c>
      <c r="L171" s="91">
        <v>0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0</v>
      </c>
      <c r="D172" s="90">
        <v>0</v>
      </c>
      <c r="E172" s="90">
        <v>0</v>
      </c>
      <c r="F172" s="91">
        <v>0</v>
      </c>
      <c r="G172" s="90">
        <v>-8.76</v>
      </c>
      <c r="H172" s="91">
        <v>8.76</v>
      </c>
      <c r="I172" s="21">
        <v>0</v>
      </c>
      <c r="J172" s="92">
        <v>-1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0</v>
      </c>
      <c r="D173" s="90">
        <v>0</v>
      </c>
      <c r="E173" s="90">
        <v>0</v>
      </c>
      <c r="F173" s="91">
        <v>0</v>
      </c>
      <c r="G173" s="90">
        <v>-891.08</v>
      </c>
      <c r="H173" s="91">
        <v>891.08</v>
      </c>
      <c r="I173" s="21">
        <v>0</v>
      </c>
      <c r="J173" s="92">
        <v>-1</v>
      </c>
      <c r="K173" s="93">
        <v>0</v>
      </c>
      <c r="L173" s="91">
        <v>0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0</v>
      </c>
      <c r="D175" s="90">
        <v>0</v>
      </c>
      <c r="E175" s="90">
        <v>0</v>
      </c>
      <c r="F175" s="91">
        <v>0</v>
      </c>
      <c r="G175" s="90">
        <v>3570</v>
      </c>
      <c r="H175" s="91">
        <v>-3570</v>
      </c>
      <c r="I175" s="96"/>
      <c r="J175" s="97"/>
      <c r="K175" s="93">
        <v>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0</v>
      </c>
      <c r="D176" s="90">
        <v>0</v>
      </c>
      <c r="E176" s="90">
        <v>0</v>
      </c>
      <c r="F176" s="91">
        <v>0</v>
      </c>
      <c r="G176" s="90">
        <v>0</v>
      </c>
      <c r="H176" s="91">
        <v>0</v>
      </c>
      <c r="I176" s="96"/>
      <c r="J176" s="97"/>
      <c r="K176" s="93">
        <v>0</v>
      </c>
      <c r="L176" s="91">
        <v>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</v>
      </c>
      <c r="D177" s="86">
        <v>0</v>
      </c>
      <c r="E177" s="86">
        <v>0</v>
      </c>
      <c r="F177" s="100">
        <v>0</v>
      </c>
      <c r="G177" s="86">
        <v>0</v>
      </c>
      <c r="H177" s="100">
        <v>0</v>
      </c>
      <c r="I177" s="20">
        <v>0</v>
      </c>
      <c r="J177" s="86">
        <v>0</v>
      </c>
      <c r="K177" s="101">
        <v>0</v>
      </c>
      <c r="L177" s="100">
        <v>0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0</v>
      </c>
      <c r="D179" s="90">
        <v>0</v>
      </c>
      <c r="E179" s="90">
        <v>0</v>
      </c>
      <c r="F179" s="91">
        <v>0</v>
      </c>
      <c r="G179" s="90">
        <v>0</v>
      </c>
      <c r="H179" s="91">
        <v>0</v>
      </c>
      <c r="I179" s="21"/>
      <c r="J179" s="92"/>
      <c r="K179" s="93">
        <v>0</v>
      </c>
      <c r="L179" s="91">
        <v>0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0</v>
      </c>
      <c r="D180" s="105">
        <v>0</v>
      </c>
      <c r="E180" s="105">
        <v>0</v>
      </c>
      <c r="F180" s="106">
        <v>0</v>
      </c>
      <c r="G180" s="105">
        <v>0</v>
      </c>
      <c r="H180" s="106">
        <v>0</v>
      </c>
      <c r="I180" s="21"/>
      <c r="J180" s="92"/>
      <c r="K180" s="107">
        <v>0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0</v>
      </c>
      <c r="D182" s="105">
        <v>0</v>
      </c>
      <c r="E182" s="105">
        <v>0</v>
      </c>
      <c r="F182" s="106">
        <v>0</v>
      </c>
      <c r="G182" s="105">
        <v>0</v>
      </c>
      <c r="H182" s="106">
        <v>0</v>
      </c>
      <c r="I182" s="21">
        <v>0</v>
      </c>
      <c r="J182" s="92">
        <v>0</v>
      </c>
      <c r="K182" s="107">
        <v>0</v>
      </c>
      <c r="L182" s="106">
        <v>0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0</v>
      </c>
      <c r="D183" s="108">
        <v>0</v>
      </c>
      <c r="E183" s="108">
        <v>0</v>
      </c>
      <c r="F183" s="109">
        <v>0</v>
      </c>
      <c r="G183" s="108">
        <v>-2.7156862745098039E-2</v>
      </c>
      <c r="H183" s="109">
        <v>2.7156862745098039E-2</v>
      </c>
      <c r="I183" s="20">
        <v>0</v>
      </c>
      <c r="J183" s="86">
        <v>-1</v>
      </c>
      <c r="K183" s="110">
        <v>0</v>
      </c>
      <c r="L183" s="109">
        <v>0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0</v>
      </c>
      <c r="D184" s="113">
        <v>0</v>
      </c>
      <c r="E184" s="113">
        <v>0</v>
      </c>
      <c r="F184" s="119">
        <v>0</v>
      </c>
      <c r="G184" s="113">
        <v>0</v>
      </c>
      <c r="H184" s="119">
        <v>0</v>
      </c>
      <c r="I184" s="25">
        <v>0</v>
      </c>
      <c r="J184" s="120">
        <v>0</v>
      </c>
      <c r="K184" s="115">
        <v>0</v>
      </c>
      <c r="L184" s="119">
        <v>0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0</v>
      </c>
      <c r="D185" s="84">
        <v>0</v>
      </c>
      <c r="E185" s="84">
        <v>0</v>
      </c>
      <c r="F185" s="118">
        <v>0</v>
      </c>
      <c r="G185" s="84">
        <v>11139.060000000001</v>
      </c>
      <c r="H185" s="118">
        <v>-11139.060000000001</v>
      </c>
      <c r="I185" s="20">
        <v>0</v>
      </c>
      <c r="J185" s="86">
        <v>-1</v>
      </c>
      <c r="K185" s="87">
        <v>0</v>
      </c>
      <c r="L185" s="118">
        <v>0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0</v>
      </c>
      <c r="D186" s="90">
        <v>0</v>
      </c>
      <c r="E186" s="90">
        <v>0</v>
      </c>
      <c r="F186" s="91">
        <v>0</v>
      </c>
      <c r="G186" s="90">
        <v>1878.05</v>
      </c>
      <c r="H186" s="91">
        <v>-1878.05</v>
      </c>
      <c r="I186" s="21">
        <v>0</v>
      </c>
      <c r="J186" s="92">
        <v>-1</v>
      </c>
      <c r="K186" s="93">
        <v>0</v>
      </c>
      <c r="L186" s="91">
        <v>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0</v>
      </c>
      <c r="D187" s="90">
        <v>0</v>
      </c>
      <c r="E187" s="90">
        <v>0</v>
      </c>
      <c r="F187" s="91">
        <v>0</v>
      </c>
      <c r="G187" s="90">
        <v>-13.72</v>
      </c>
      <c r="H187" s="91">
        <v>13.72</v>
      </c>
      <c r="I187" s="21">
        <v>0</v>
      </c>
      <c r="J187" s="92">
        <v>-1</v>
      </c>
      <c r="K187" s="93">
        <v>0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0</v>
      </c>
      <c r="D188" s="90">
        <v>0</v>
      </c>
      <c r="E188" s="90">
        <v>0</v>
      </c>
      <c r="F188" s="91">
        <v>0</v>
      </c>
      <c r="G188" s="90">
        <v>9274.7300000000014</v>
      </c>
      <c r="H188" s="91">
        <v>-9274.7300000000014</v>
      </c>
      <c r="I188" s="21">
        <v>0</v>
      </c>
      <c r="J188" s="92">
        <v>-1</v>
      </c>
      <c r="K188" s="93">
        <v>0</v>
      </c>
      <c r="L188" s="91">
        <v>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0</v>
      </c>
      <c r="D190" s="90">
        <v>0</v>
      </c>
      <c r="E190" s="90">
        <v>0</v>
      </c>
      <c r="F190" s="91">
        <v>0</v>
      </c>
      <c r="G190" s="90">
        <v>3689</v>
      </c>
      <c r="H190" s="91">
        <v>-3689</v>
      </c>
      <c r="I190" s="96"/>
      <c r="J190" s="97"/>
      <c r="K190" s="93">
        <v>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0</v>
      </c>
      <c r="D191" s="90">
        <v>0</v>
      </c>
      <c r="E191" s="90">
        <v>0</v>
      </c>
      <c r="F191" s="91">
        <v>0</v>
      </c>
      <c r="G191" s="90">
        <v>0</v>
      </c>
      <c r="H191" s="91">
        <v>0</v>
      </c>
      <c r="I191" s="96"/>
      <c r="J191" s="97"/>
      <c r="K191" s="93">
        <v>0</v>
      </c>
      <c r="L191" s="91">
        <v>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</v>
      </c>
      <c r="D192" s="86">
        <v>0</v>
      </c>
      <c r="E192" s="86">
        <v>0</v>
      </c>
      <c r="F192" s="100">
        <v>0</v>
      </c>
      <c r="G192" s="86">
        <v>0</v>
      </c>
      <c r="H192" s="100">
        <v>0</v>
      </c>
      <c r="I192" s="20">
        <v>0</v>
      </c>
      <c r="J192" s="86">
        <v>0</v>
      </c>
      <c r="K192" s="101">
        <v>0</v>
      </c>
      <c r="L192" s="100">
        <v>0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0</v>
      </c>
      <c r="D194" s="90">
        <v>0</v>
      </c>
      <c r="E194" s="90">
        <v>0</v>
      </c>
      <c r="F194" s="91">
        <v>0</v>
      </c>
      <c r="G194" s="90">
        <v>0</v>
      </c>
      <c r="H194" s="91">
        <v>0</v>
      </c>
      <c r="I194" s="21"/>
      <c r="J194" s="92"/>
      <c r="K194" s="93">
        <v>0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0</v>
      </c>
      <c r="D195" s="105">
        <v>0</v>
      </c>
      <c r="E195" s="105">
        <v>0</v>
      </c>
      <c r="F195" s="106">
        <v>0</v>
      </c>
      <c r="G195" s="105">
        <v>0</v>
      </c>
      <c r="H195" s="106">
        <v>0</v>
      </c>
      <c r="I195" s="21"/>
      <c r="J195" s="92"/>
      <c r="K195" s="107">
        <v>0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0</v>
      </c>
      <c r="D197" s="105">
        <v>0</v>
      </c>
      <c r="E197" s="105">
        <v>0</v>
      </c>
      <c r="F197" s="106">
        <v>0</v>
      </c>
      <c r="G197" s="105">
        <v>0</v>
      </c>
      <c r="H197" s="106">
        <v>0</v>
      </c>
      <c r="I197" s="21">
        <v>0</v>
      </c>
      <c r="J197" s="92">
        <v>0</v>
      </c>
      <c r="K197" s="107">
        <v>0</v>
      </c>
      <c r="L197" s="106">
        <v>0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0</v>
      </c>
      <c r="D198" s="108">
        <v>0</v>
      </c>
      <c r="E198" s="108">
        <v>0</v>
      </c>
      <c r="F198" s="109">
        <v>0</v>
      </c>
      <c r="G198" s="108">
        <v>0.50909460558416919</v>
      </c>
      <c r="H198" s="109">
        <v>-0.50909460558416919</v>
      </c>
      <c r="I198" s="20">
        <v>0</v>
      </c>
      <c r="J198" s="86">
        <v>-1</v>
      </c>
      <c r="K198" s="110">
        <v>0</v>
      </c>
      <c r="L198" s="109">
        <v>0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0</v>
      </c>
      <c r="D199" s="113">
        <v>0</v>
      </c>
      <c r="E199" s="113">
        <v>0</v>
      </c>
      <c r="F199" s="119">
        <v>0</v>
      </c>
      <c r="G199" s="113">
        <v>0</v>
      </c>
      <c r="H199" s="119">
        <v>0</v>
      </c>
      <c r="I199" s="25">
        <v>0</v>
      </c>
      <c r="J199" s="120">
        <v>0</v>
      </c>
      <c r="K199" s="115">
        <v>0</v>
      </c>
      <c r="L199" s="119">
        <v>0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1040988.822390642</v>
      </c>
      <c r="D200" s="84">
        <v>131338.97</v>
      </c>
      <c r="E200" s="84">
        <v>131338.97</v>
      </c>
      <c r="F200" s="118">
        <v>-909649.85239064205</v>
      </c>
      <c r="G200" s="84">
        <v>1402782.95</v>
      </c>
      <c r="H200" s="118">
        <v>-1271443.98</v>
      </c>
      <c r="I200" s="20">
        <v>-0.87383248775104172</v>
      </c>
      <c r="J200" s="86">
        <v>-0.90637256462234594</v>
      </c>
      <c r="K200" s="87">
        <v>131338.97</v>
      </c>
      <c r="L200" s="118">
        <v>0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685955.67969999998</v>
      </c>
      <c r="D201" s="90">
        <v>25980.41</v>
      </c>
      <c r="E201" s="90">
        <v>25980.41</v>
      </c>
      <c r="F201" s="91">
        <v>-659975.26969999995</v>
      </c>
      <c r="G201" s="90">
        <v>921920.28000000014</v>
      </c>
      <c r="H201" s="91">
        <v>-895939.87000000011</v>
      </c>
      <c r="I201" s="21">
        <v>-0.96212523524644855</v>
      </c>
      <c r="J201" s="92">
        <v>-0.97181924450127077</v>
      </c>
      <c r="K201" s="93">
        <v>25980.41</v>
      </c>
      <c r="L201" s="91">
        <v>0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301088.1162856</v>
      </c>
      <c r="D202" s="90">
        <v>14705.849999999989</v>
      </c>
      <c r="E202" s="90">
        <v>14705.849999999989</v>
      </c>
      <c r="F202" s="91">
        <v>-286382.26628560002</v>
      </c>
      <c r="G202" s="90">
        <v>356627.19999999995</v>
      </c>
      <c r="H202" s="91">
        <v>-341921.35</v>
      </c>
      <c r="I202" s="21">
        <v>-0.95115765384094197</v>
      </c>
      <c r="J202" s="92">
        <v>-0.95876408193205676</v>
      </c>
      <c r="K202" s="93">
        <v>14705.849999999989</v>
      </c>
      <c r="L202" s="91">
        <v>0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53945.026405042096</v>
      </c>
      <c r="D203" s="90">
        <v>90652.710000000021</v>
      </c>
      <c r="E203" s="90">
        <v>90652.710000000021</v>
      </c>
      <c r="F203" s="91">
        <v>36707.683594957925</v>
      </c>
      <c r="G203" s="90">
        <v>124235.47000000002</v>
      </c>
      <c r="H203" s="91">
        <v>-33582.759999999995</v>
      </c>
      <c r="I203" s="21">
        <v>0.68046465153879243</v>
      </c>
      <c r="J203" s="92">
        <v>-0.27031539382432401</v>
      </c>
      <c r="K203" s="93">
        <v>90652.710000000021</v>
      </c>
      <c r="L203" s="91">
        <v>0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10948</v>
      </c>
      <c r="D205" s="90">
        <v>3689</v>
      </c>
      <c r="E205" s="90">
        <v>3689</v>
      </c>
      <c r="F205" s="91">
        <v>-7259</v>
      </c>
      <c r="G205" s="90">
        <v>43554</v>
      </c>
      <c r="H205" s="91">
        <v>-39865</v>
      </c>
      <c r="I205" s="96"/>
      <c r="J205" s="97"/>
      <c r="K205" s="93">
        <v>3689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8695</v>
      </c>
      <c r="D206" s="90">
        <v>389</v>
      </c>
      <c r="E206" s="90">
        <v>389</v>
      </c>
      <c r="F206" s="91">
        <v>-8306</v>
      </c>
      <c r="G206" s="90">
        <v>12705</v>
      </c>
      <c r="H206" s="91">
        <v>-12316</v>
      </c>
      <c r="I206" s="96"/>
      <c r="J206" s="97"/>
      <c r="K206" s="93">
        <v>389</v>
      </c>
      <c r="L206" s="91">
        <v>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0.79420898794300332</v>
      </c>
      <c r="D207" s="86">
        <v>0.10544863106532935</v>
      </c>
      <c r="E207" s="86">
        <v>0.10544863106532935</v>
      </c>
      <c r="F207" s="100">
        <v>-0.68876035687767401</v>
      </c>
      <c r="G207" s="86">
        <v>0.29170684667309549</v>
      </c>
      <c r="H207" s="100">
        <v>-0.18625821560776612</v>
      </c>
      <c r="I207" s="20">
        <v>-0.86722810662412586</v>
      </c>
      <c r="J207" s="86">
        <v>-0.63851163499257346</v>
      </c>
      <c r="K207" s="101">
        <v>0.10544863106532935</v>
      </c>
      <c r="L207" s="100">
        <v>0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13588.55</v>
      </c>
      <c r="D209" s="90">
        <v>389</v>
      </c>
      <c r="E209" s="90">
        <v>389</v>
      </c>
      <c r="F209" s="91">
        <v>-13199.55</v>
      </c>
      <c r="G209" s="90">
        <v>17486</v>
      </c>
      <c r="H209" s="91">
        <v>-17097</v>
      </c>
      <c r="I209" s="21">
        <v>-0.97137295737955853</v>
      </c>
      <c r="J209" s="92">
        <v>-0.97775363147660987</v>
      </c>
      <c r="K209" s="93">
        <v>389</v>
      </c>
      <c r="L209" s="91">
        <v>0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1.5628004600345025</v>
      </c>
      <c r="D210" s="105">
        <v>1</v>
      </c>
      <c r="E210" s="105">
        <v>1</v>
      </c>
      <c r="F210" s="106">
        <v>-0.56280046003450246</v>
      </c>
      <c r="G210" s="105">
        <v>1.3763085399449035</v>
      </c>
      <c r="H210" s="106">
        <v>-0.37630853994490354</v>
      </c>
      <c r="I210" s="21"/>
      <c r="J210" s="92"/>
      <c r="K210" s="107">
        <v>1</v>
      </c>
      <c r="L210" s="106">
        <v>0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78.890819976998273</v>
      </c>
      <c r="D212" s="105">
        <v>66.787686375321343</v>
      </c>
      <c r="E212" s="105">
        <v>66.787686375321343</v>
      </c>
      <c r="F212" s="106">
        <v>-12.10313360167693</v>
      </c>
      <c r="G212" s="105">
        <v>72.563579693034256</v>
      </c>
      <c r="H212" s="106">
        <v>-5.7758933177129137</v>
      </c>
      <c r="I212" s="21">
        <v>-0.15341624798938291</v>
      </c>
      <c r="J212" s="92">
        <v>-7.9597689945102967E-2</v>
      </c>
      <c r="K212" s="107">
        <v>66.787686375321343</v>
      </c>
      <c r="L212" s="106">
        <v>0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62.655798291925464</v>
      </c>
      <c r="D213" s="108">
        <v>7.0426701002981842</v>
      </c>
      <c r="E213" s="108">
        <v>7.0426701002981842</v>
      </c>
      <c r="F213" s="109">
        <v>-55.613128191627283</v>
      </c>
      <c r="G213" s="108">
        <v>21.167293015566887</v>
      </c>
      <c r="H213" s="109">
        <v>-14.124622915268702</v>
      </c>
      <c r="I213" s="20">
        <v>-0.88759747234429887</v>
      </c>
      <c r="J213" s="86">
        <v>-0.66728527378919678</v>
      </c>
      <c r="K213" s="110">
        <v>7.0426701002981842</v>
      </c>
      <c r="L213" s="109">
        <v>0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119.7226937769571</v>
      </c>
      <c r="D214" s="113">
        <v>337.63231362467866</v>
      </c>
      <c r="E214" s="113">
        <v>337.63231362467866</v>
      </c>
      <c r="F214" s="119">
        <v>217.90961984772156</v>
      </c>
      <c r="G214" s="113">
        <v>110.41188114915387</v>
      </c>
      <c r="H214" s="119">
        <v>227.22043247552477</v>
      </c>
      <c r="I214" s="25">
        <v>1.8201195861303145</v>
      </c>
      <c r="J214" s="120">
        <v>2.0579346181827649</v>
      </c>
      <c r="K214" s="115">
        <v>337.63231362467866</v>
      </c>
      <c r="L214" s="119">
        <v>0</v>
      </c>
      <c r="M214" s="142"/>
      <c r="N214" s="143"/>
    </row>
  </sheetData>
  <sheetProtection algorithmName="SHA-512" hashValue="OaQFQa223cxvIlKizJXIy+X65J7LTY0vZS6ooKgs31WQysv6LdXLuxWJ/flp42c3CWmqvpkMAjQw17eb531bYg==" saltValue="iw0k8Dt6KOhMG5wshbKRj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229" priority="58">
      <formula>$I155&gt;=0</formula>
    </cfRule>
    <cfRule type="expression" dxfId="3228" priority="59">
      <formula>$I155&lt;0</formula>
    </cfRule>
  </conditionalFormatting>
  <conditionalFormatting sqref="J159">
    <cfRule type="expression" dxfId="3227" priority="56">
      <formula>$J155&gt;=0</formula>
    </cfRule>
    <cfRule type="expression" dxfId="3226" priority="57">
      <formula>$J155&lt;0</formula>
    </cfRule>
  </conditionalFormatting>
  <conditionalFormatting sqref="I174">
    <cfRule type="expression" dxfId="3225" priority="54">
      <formula>$I170&gt;=0</formula>
    </cfRule>
    <cfRule type="expression" dxfId="3224" priority="55">
      <formula>$I170&lt;0</formula>
    </cfRule>
  </conditionalFormatting>
  <conditionalFormatting sqref="J174">
    <cfRule type="expression" dxfId="3223" priority="52">
      <formula>$J170&gt;=0</formula>
    </cfRule>
    <cfRule type="expression" dxfId="3222" priority="53">
      <formula>$J170&lt;0</formula>
    </cfRule>
  </conditionalFormatting>
  <conditionalFormatting sqref="I24">
    <cfRule type="expression" dxfId="3221" priority="94">
      <formula>$I20&gt;=0</formula>
    </cfRule>
    <cfRule type="expression" dxfId="3220" priority="95">
      <formula>$I20&lt;0</formula>
    </cfRule>
  </conditionalFormatting>
  <conditionalFormatting sqref="J24">
    <cfRule type="expression" dxfId="3219" priority="92">
      <formula>$J20&gt;=0</formula>
    </cfRule>
    <cfRule type="expression" dxfId="3218" priority="93">
      <formula>$J20&lt;0</formula>
    </cfRule>
  </conditionalFormatting>
  <conditionalFormatting sqref="I39">
    <cfRule type="expression" dxfId="3217" priority="90">
      <formula>$I35&gt;=0</formula>
    </cfRule>
    <cfRule type="expression" dxfId="3216" priority="91">
      <formula>$I35&lt;0</formula>
    </cfRule>
  </conditionalFormatting>
  <conditionalFormatting sqref="J39">
    <cfRule type="expression" dxfId="3215" priority="88">
      <formula>$J35&gt;=0</formula>
    </cfRule>
    <cfRule type="expression" dxfId="3214" priority="89">
      <formula>$J35&lt;0</formula>
    </cfRule>
  </conditionalFormatting>
  <conditionalFormatting sqref="I54">
    <cfRule type="expression" dxfId="3213" priority="86">
      <formula>$I50&gt;=0</formula>
    </cfRule>
    <cfRule type="expression" dxfId="3212" priority="87">
      <formula>$I50&lt;0</formula>
    </cfRule>
  </conditionalFormatting>
  <conditionalFormatting sqref="J54">
    <cfRule type="expression" dxfId="3211" priority="84">
      <formula>$J50&gt;=0</formula>
    </cfRule>
    <cfRule type="expression" dxfId="3210" priority="85">
      <formula>$J50&lt;0</formula>
    </cfRule>
  </conditionalFormatting>
  <conditionalFormatting sqref="I69">
    <cfRule type="expression" dxfId="3209" priority="82">
      <formula>$I65&gt;=0</formula>
    </cfRule>
    <cfRule type="expression" dxfId="3208" priority="83">
      <formula>$I65&lt;0</formula>
    </cfRule>
  </conditionalFormatting>
  <conditionalFormatting sqref="J69">
    <cfRule type="expression" dxfId="3207" priority="80">
      <formula>$J65&gt;=0</formula>
    </cfRule>
    <cfRule type="expression" dxfId="3206" priority="81">
      <formula>$J65&lt;0</formula>
    </cfRule>
  </conditionalFormatting>
  <conditionalFormatting sqref="I84">
    <cfRule type="expression" dxfId="3205" priority="78">
      <formula>$I80&gt;=0</formula>
    </cfRule>
    <cfRule type="expression" dxfId="3204" priority="79">
      <formula>$I80&lt;0</formula>
    </cfRule>
  </conditionalFormatting>
  <conditionalFormatting sqref="J84">
    <cfRule type="expression" dxfId="3203" priority="76">
      <formula>$J80&gt;=0</formula>
    </cfRule>
    <cfRule type="expression" dxfId="3202" priority="77">
      <formula>$J80&lt;0</formula>
    </cfRule>
  </conditionalFormatting>
  <conditionalFormatting sqref="I99">
    <cfRule type="expression" dxfId="3201" priority="74">
      <formula>$I95&gt;=0</formula>
    </cfRule>
    <cfRule type="expression" dxfId="3200" priority="75">
      <formula>$I95&lt;0</formula>
    </cfRule>
  </conditionalFormatting>
  <conditionalFormatting sqref="J99">
    <cfRule type="expression" dxfId="3199" priority="72">
      <formula>$J95&gt;=0</formula>
    </cfRule>
    <cfRule type="expression" dxfId="3198" priority="73">
      <formula>$J95&lt;0</formula>
    </cfRule>
  </conditionalFormatting>
  <conditionalFormatting sqref="I114">
    <cfRule type="expression" dxfId="3197" priority="70">
      <formula>$I110&gt;=0</formula>
    </cfRule>
    <cfRule type="expression" dxfId="3196" priority="71">
      <formula>$I110&lt;0</formula>
    </cfRule>
  </conditionalFormatting>
  <conditionalFormatting sqref="J114">
    <cfRule type="expression" dxfId="3195" priority="68">
      <formula>$J110&gt;=0</formula>
    </cfRule>
    <cfRule type="expression" dxfId="3194" priority="69">
      <formula>$J110&lt;0</formula>
    </cfRule>
  </conditionalFormatting>
  <conditionalFormatting sqref="I129">
    <cfRule type="expression" dxfId="3193" priority="66">
      <formula>$I125&gt;=0</formula>
    </cfRule>
    <cfRule type="expression" dxfId="3192" priority="67">
      <formula>$I125&lt;0</formula>
    </cfRule>
  </conditionalFormatting>
  <conditionalFormatting sqref="J129">
    <cfRule type="expression" dxfId="3191" priority="64">
      <formula>$J125&gt;=0</formula>
    </cfRule>
    <cfRule type="expression" dxfId="3190" priority="65">
      <formula>$J125&lt;0</formula>
    </cfRule>
  </conditionalFormatting>
  <conditionalFormatting sqref="I144">
    <cfRule type="expression" dxfId="3189" priority="62">
      <formula>$I140&gt;=0</formula>
    </cfRule>
    <cfRule type="expression" dxfId="3188" priority="63">
      <formula>$I140&lt;0</formula>
    </cfRule>
  </conditionalFormatting>
  <conditionalFormatting sqref="J144">
    <cfRule type="expression" dxfId="3187" priority="60">
      <formula>$J140&gt;=0</formula>
    </cfRule>
    <cfRule type="expression" dxfId="3186" priority="61">
      <formula>$J140&lt;0</formula>
    </cfRule>
  </conditionalFormatting>
  <conditionalFormatting sqref="I189">
    <cfRule type="expression" dxfId="3185" priority="50">
      <formula>$I185&gt;=0</formula>
    </cfRule>
    <cfRule type="expression" dxfId="3184" priority="51">
      <formula>$I185&lt;0</formula>
    </cfRule>
  </conditionalFormatting>
  <conditionalFormatting sqref="J189">
    <cfRule type="expression" dxfId="3183" priority="48">
      <formula>$J185&gt;=0</formula>
    </cfRule>
    <cfRule type="expression" dxfId="3182" priority="49">
      <formula>$J185&lt;0</formula>
    </cfRule>
  </conditionalFormatting>
  <conditionalFormatting sqref="I204">
    <cfRule type="expression" dxfId="3181" priority="46">
      <formula>$I200&gt;=0</formula>
    </cfRule>
    <cfRule type="expression" dxfId="3180" priority="47">
      <formula>$I200&lt;0</formula>
    </cfRule>
  </conditionalFormatting>
  <conditionalFormatting sqref="J204">
    <cfRule type="expression" dxfId="3179" priority="44">
      <formula>$J200&gt;=0</formula>
    </cfRule>
    <cfRule type="expression" dxfId="3178" priority="45">
      <formula>$J200&lt;0</formula>
    </cfRule>
  </conditionalFormatting>
  <conditionalFormatting sqref="I9">
    <cfRule type="expression" dxfId="3177" priority="42">
      <formula>$I5&gt;=0</formula>
    </cfRule>
    <cfRule type="expression" dxfId="3176" priority="43">
      <formula>$I5&lt;0</formula>
    </cfRule>
  </conditionalFormatting>
  <conditionalFormatting sqref="J9">
    <cfRule type="expression" dxfId="3175" priority="40">
      <formula>$J5&gt;=0</formula>
    </cfRule>
    <cfRule type="expression" dxfId="3174" priority="41">
      <formula>$J5&lt;0</formula>
    </cfRule>
  </conditionalFormatting>
  <conditionalFormatting sqref="L207">
    <cfRule type="cellIs" dxfId="3173" priority="39" operator="lessThan">
      <formula>0</formula>
    </cfRule>
  </conditionalFormatting>
  <conditionalFormatting sqref="H207">
    <cfRule type="cellIs" dxfId="3172" priority="38" operator="lessThan">
      <formula>0</formula>
    </cfRule>
  </conditionalFormatting>
  <conditionalFormatting sqref="F207">
    <cfRule type="cellIs" dxfId="3171" priority="37" operator="lessThan">
      <formula>0</formula>
    </cfRule>
  </conditionalFormatting>
  <conditionalFormatting sqref="F192">
    <cfRule type="cellIs" dxfId="3170" priority="36" operator="lessThan">
      <formula>0</formula>
    </cfRule>
  </conditionalFormatting>
  <conditionalFormatting sqref="H192">
    <cfRule type="cellIs" dxfId="3169" priority="35" operator="lessThan">
      <formula>0</formula>
    </cfRule>
  </conditionalFormatting>
  <conditionalFormatting sqref="L192">
    <cfRule type="cellIs" dxfId="3168" priority="34" operator="lessThan">
      <formula>0</formula>
    </cfRule>
  </conditionalFormatting>
  <conditionalFormatting sqref="L177">
    <cfRule type="cellIs" dxfId="3167" priority="33" operator="lessThan">
      <formula>0</formula>
    </cfRule>
  </conditionalFormatting>
  <conditionalFormatting sqref="H177">
    <cfRule type="cellIs" dxfId="3166" priority="32" operator="lessThan">
      <formula>0</formula>
    </cfRule>
  </conditionalFormatting>
  <conditionalFormatting sqref="F177">
    <cfRule type="cellIs" dxfId="3165" priority="31" operator="lessThan">
      <formula>0</formula>
    </cfRule>
  </conditionalFormatting>
  <conditionalFormatting sqref="F162">
    <cfRule type="cellIs" dxfId="3164" priority="30" operator="lessThan">
      <formula>0</formula>
    </cfRule>
  </conditionalFormatting>
  <conditionalFormatting sqref="H162">
    <cfRule type="cellIs" dxfId="3163" priority="29" operator="lessThan">
      <formula>0</formula>
    </cfRule>
  </conditionalFormatting>
  <conditionalFormatting sqref="L162">
    <cfRule type="cellIs" dxfId="3162" priority="28" operator="lessThan">
      <formula>0</formula>
    </cfRule>
  </conditionalFormatting>
  <conditionalFormatting sqref="L147">
    <cfRule type="cellIs" dxfId="3161" priority="27" operator="lessThan">
      <formula>0</formula>
    </cfRule>
  </conditionalFormatting>
  <conditionalFormatting sqref="H147">
    <cfRule type="cellIs" dxfId="3160" priority="26" operator="lessThan">
      <formula>0</formula>
    </cfRule>
  </conditionalFormatting>
  <conditionalFormatting sqref="F147">
    <cfRule type="cellIs" dxfId="3159" priority="25" operator="lessThan">
      <formula>0</formula>
    </cfRule>
  </conditionalFormatting>
  <conditionalFormatting sqref="F132">
    <cfRule type="cellIs" dxfId="3158" priority="24" operator="lessThan">
      <formula>0</formula>
    </cfRule>
  </conditionalFormatting>
  <conditionalFormatting sqref="H132">
    <cfRule type="cellIs" dxfId="3157" priority="23" operator="lessThan">
      <formula>0</formula>
    </cfRule>
  </conditionalFormatting>
  <conditionalFormatting sqref="L132">
    <cfRule type="cellIs" dxfId="3156" priority="22" operator="lessThan">
      <formula>0</formula>
    </cfRule>
  </conditionalFormatting>
  <conditionalFormatting sqref="L117">
    <cfRule type="cellIs" dxfId="3155" priority="21" operator="lessThan">
      <formula>0</formula>
    </cfRule>
  </conditionalFormatting>
  <conditionalFormatting sqref="H117">
    <cfRule type="cellIs" dxfId="3154" priority="20" operator="lessThan">
      <formula>0</formula>
    </cfRule>
  </conditionalFormatting>
  <conditionalFormatting sqref="F117">
    <cfRule type="cellIs" dxfId="3153" priority="19" operator="lessThan">
      <formula>0</formula>
    </cfRule>
  </conditionalFormatting>
  <conditionalFormatting sqref="F102">
    <cfRule type="cellIs" dxfId="3152" priority="18" operator="lessThan">
      <formula>0</formula>
    </cfRule>
  </conditionalFormatting>
  <conditionalFormatting sqref="H102">
    <cfRule type="cellIs" dxfId="3151" priority="17" operator="lessThan">
      <formula>0</formula>
    </cfRule>
  </conditionalFormatting>
  <conditionalFormatting sqref="L102">
    <cfRule type="cellIs" dxfId="3150" priority="16" operator="lessThan">
      <formula>0</formula>
    </cfRule>
  </conditionalFormatting>
  <conditionalFormatting sqref="L87">
    <cfRule type="cellIs" dxfId="3149" priority="15" operator="lessThan">
      <formula>0</formula>
    </cfRule>
  </conditionalFormatting>
  <conditionalFormatting sqref="H87">
    <cfRule type="cellIs" dxfId="3148" priority="14" operator="lessThan">
      <formula>0</formula>
    </cfRule>
  </conditionalFormatting>
  <conditionalFormatting sqref="F87">
    <cfRule type="cellIs" dxfId="3147" priority="13" operator="lessThan">
      <formula>0</formula>
    </cfRule>
  </conditionalFormatting>
  <conditionalFormatting sqref="F72">
    <cfRule type="cellIs" dxfId="3146" priority="12" operator="lessThan">
      <formula>0</formula>
    </cfRule>
  </conditionalFormatting>
  <conditionalFormatting sqref="H72">
    <cfRule type="cellIs" dxfId="3145" priority="11" operator="lessThan">
      <formula>0</formula>
    </cfRule>
  </conditionalFormatting>
  <conditionalFormatting sqref="L72">
    <cfRule type="cellIs" dxfId="3144" priority="10" operator="lessThan">
      <formula>0</formula>
    </cfRule>
  </conditionalFormatting>
  <conditionalFormatting sqref="L57">
    <cfRule type="cellIs" dxfId="3143" priority="9" operator="lessThan">
      <formula>0</formula>
    </cfRule>
  </conditionalFormatting>
  <conditionalFormatting sqref="H57">
    <cfRule type="cellIs" dxfId="3142" priority="8" operator="lessThan">
      <formula>0</formula>
    </cfRule>
  </conditionalFormatting>
  <conditionalFormatting sqref="F57">
    <cfRule type="cellIs" dxfId="3141" priority="7" operator="lessThan">
      <formula>0</formula>
    </cfRule>
  </conditionalFormatting>
  <conditionalFormatting sqref="F42">
    <cfRule type="cellIs" dxfId="3140" priority="6" operator="lessThan">
      <formula>0</formula>
    </cfRule>
  </conditionalFormatting>
  <conditionalFormatting sqref="H42">
    <cfRule type="cellIs" dxfId="3139" priority="5" operator="lessThan">
      <formula>0</formula>
    </cfRule>
  </conditionalFormatting>
  <conditionalFormatting sqref="L42">
    <cfRule type="cellIs" dxfId="3138" priority="4" operator="lessThan">
      <formula>0</formula>
    </cfRule>
  </conditionalFormatting>
  <conditionalFormatting sqref="L27">
    <cfRule type="cellIs" dxfId="3137" priority="3" operator="lessThan">
      <formula>0</formula>
    </cfRule>
  </conditionalFormatting>
  <conditionalFormatting sqref="H27">
    <cfRule type="cellIs" dxfId="3136" priority="2" operator="lessThan">
      <formula>0</formula>
    </cfRule>
  </conditionalFormatting>
  <conditionalFormatting sqref="F27">
    <cfRule type="cellIs" dxfId="3135" priority="1" operator="lessThan">
      <formula>0</formula>
    </cfRule>
  </conditionalFormatting>
  <dataValidations count="1">
    <dataValidation type="list" allowBlank="1" showInputMessage="1" showErrorMessage="1" sqref="B3:B4" xr:uid="{0D8A6FFD-4083-4DC3-9464-A083B8679494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662C3-4F08-4475-A529-8A68E80300B3}">
  <sheetPr codeName="Tabelle36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157</v>
      </c>
      <c r="N1" s="73" t="s">
        <v>28</v>
      </c>
    </row>
    <row r="2" spans="1:14" ht="15.75" thickBot="1" x14ac:dyDescent="0.3">
      <c r="M2" s="72">
        <v>314</v>
      </c>
      <c r="N2" s="73" t="s">
        <v>29</v>
      </c>
    </row>
    <row r="3" spans="1:14" s="70" customFormat="1" ht="13.5" customHeight="1" thickBot="1" x14ac:dyDescent="0.25">
      <c r="A3" s="144"/>
      <c r="B3" s="146" t="s">
        <v>132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48.48473114771501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4192976</v>
      </c>
      <c r="D5" s="84">
        <v>2247369</v>
      </c>
      <c r="E5" s="84">
        <v>2239180</v>
      </c>
      <c r="F5" s="85">
        <v>-1953796</v>
      </c>
      <c r="G5" s="84">
        <v>2892245</v>
      </c>
      <c r="H5" s="85">
        <v>-653065</v>
      </c>
      <c r="I5" s="20">
        <v>-0.46596880115698258</v>
      </c>
      <c r="J5" s="86">
        <v>-0.22579864430572094</v>
      </c>
      <c r="K5" s="87">
        <v>2423883</v>
      </c>
      <c r="L5" s="85">
        <v>-184703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2818468</v>
      </c>
      <c r="D6" s="90">
        <v>1538922</v>
      </c>
      <c r="E6" s="90">
        <v>1511125</v>
      </c>
      <c r="F6" s="91">
        <v>-1307343</v>
      </c>
      <c r="G6" s="90">
        <v>1934253</v>
      </c>
      <c r="H6" s="91">
        <v>-423128</v>
      </c>
      <c r="I6" s="21">
        <v>-0.46384880012829666</v>
      </c>
      <c r="J6" s="92">
        <v>-0.21875525073503832</v>
      </c>
      <c r="K6" s="93">
        <v>1611618</v>
      </c>
      <c r="L6" s="91">
        <v>-100493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1043678</v>
      </c>
      <c r="D7" s="90">
        <v>553880</v>
      </c>
      <c r="E7" s="90">
        <v>553530</v>
      </c>
      <c r="F7" s="91">
        <v>-490148</v>
      </c>
      <c r="G7" s="90">
        <v>640488</v>
      </c>
      <c r="H7" s="91">
        <v>-86958</v>
      </c>
      <c r="I7" s="21">
        <v>-0.46963527064860999</v>
      </c>
      <c r="J7" s="92">
        <v>-0.13576835163188072</v>
      </c>
      <c r="K7" s="93">
        <v>624320</v>
      </c>
      <c r="L7" s="91">
        <v>-70790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330830</v>
      </c>
      <c r="D8" s="90">
        <v>154567</v>
      </c>
      <c r="E8" s="90">
        <v>174525</v>
      </c>
      <c r="F8" s="91">
        <v>-156305</v>
      </c>
      <c r="G8" s="90">
        <v>317504</v>
      </c>
      <c r="H8" s="91">
        <v>-142979</v>
      </c>
      <c r="I8" s="21">
        <v>-0.47246319862164854</v>
      </c>
      <c r="J8" s="92">
        <v>-0.45032188570852649</v>
      </c>
      <c r="K8" s="93">
        <v>187945</v>
      </c>
      <c r="L8" s="91">
        <v>-13420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57305</v>
      </c>
      <c r="D10" s="90">
        <v>57305</v>
      </c>
      <c r="E10" s="90">
        <v>57305</v>
      </c>
      <c r="F10" s="91">
        <v>0</v>
      </c>
      <c r="G10" s="90">
        <v>57462</v>
      </c>
      <c r="H10" s="91">
        <v>-157</v>
      </c>
      <c r="I10" s="96"/>
      <c r="J10" s="97"/>
      <c r="K10" s="93">
        <v>57305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37948</v>
      </c>
      <c r="D11" s="90">
        <v>22623</v>
      </c>
      <c r="E11" s="90">
        <v>22060</v>
      </c>
      <c r="F11" s="91">
        <v>-15888</v>
      </c>
      <c r="G11" s="90">
        <v>28206</v>
      </c>
      <c r="H11" s="91">
        <v>-6146</v>
      </c>
      <c r="I11" s="96"/>
      <c r="J11" s="97"/>
      <c r="K11" s="93">
        <v>23535</v>
      </c>
      <c r="L11" s="91">
        <v>-1475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0.66221097635459381</v>
      </c>
      <c r="D12" s="86">
        <v>0.39478230520896956</v>
      </c>
      <c r="E12" s="86">
        <v>0.38495768257569146</v>
      </c>
      <c r="F12" s="100">
        <v>-0.27725329377890234</v>
      </c>
      <c r="G12" s="86">
        <v>0.49086352720058474</v>
      </c>
      <c r="H12" s="100">
        <v>-0.10590584462489327</v>
      </c>
      <c r="I12" s="20">
        <v>-0.41867819120902283</v>
      </c>
      <c r="J12" s="86">
        <v>-0.21575415315307445</v>
      </c>
      <c r="K12" s="101">
        <v>0.41069714684582498</v>
      </c>
      <c r="L12" s="100">
        <v>-2.5739464270133516E-2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53971</v>
      </c>
      <c r="D14" s="90">
        <v>32961</v>
      </c>
      <c r="E14" s="90">
        <v>32564</v>
      </c>
      <c r="F14" s="91">
        <v>-21407</v>
      </c>
      <c r="G14" s="90">
        <v>38642</v>
      </c>
      <c r="H14" s="91">
        <v>-6078</v>
      </c>
      <c r="I14" s="21">
        <v>-0.39663893572474107</v>
      </c>
      <c r="J14" s="92">
        <v>-0.15728999534185606</v>
      </c>
      <c r="K14" s="93">
        <v>34509</v>
      </c>
      <c r="L14" s="91">
        <v>-1945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1.4222356909455043</v>
      </c>
      <c r="D15" s="105">
        <v>1.4569685718074525</v>
      </c>
      <c r="E15" s="105">
        <v>1.4761559383499547</v>
      </c>
      <c r="F15" s="106">
        <v>5.392024740445045E-2</v>
      </c>
      <c r="G15" s="105">
        <v>1.3699922002410834</v>
      </c>
      <c r="H15" s="106">
        <v>0.10616373810887136</v>
      </c>
      <c r="I15" s="21"/>
      <c r="J15" s="92"/>
      <c r="K15" s="107">
        <v>1.4662842574888464</v>
      </c>
      <c r="L15" s="106">
        <v>9.8716808611083451E-3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74.27184568356698</v>
      </c>
      <c r="D17" s="105">
        <v>68.024665163771388</v>
      </c>
      <c r="E17" s="105">
        <v>68.500679963735266</v>
      </c>
      <c r="F17" s="106">
        <v>-5.7711657198317141</v>
      </c>
      <c r="G17" s="105">
        <v>68.575941289087424</v>
      </c>
      <c r="H17" s="106">
        <v>-7.5261325352158792E-2</v>
      </c>
      <c r="I17" s="20">
        <v>-7.7703275941459649E-2</v>
      </c>
      <c r="J17" s="86">
        <v>-1.0974887684718215E-3</v>
      </c>
      <c r="K17" s="107">
        <v>68.477501593371571</v>
      </c>
      <c r="L17" s="106">
        <v>2.3178370363694967E-2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49.183631445772619</v>
      </c>
      <c r="D18" s="108">
        <v>26.854934124421952</v>
      </c>
      <c r="E18" s="108">
        <v>26.36986301369863</v>
      </c>
      <c r="F18" s="109">
        <v>-22.813768432073989</v>
      </c>
      <c r="G18" s="108">
        <v>33.661428422261672</v>
      </c>
      <c r="H18" s="109">
        <v>-7.2915654085630415</v>
      </c>
      <c r="I18" s="20">
        <v>-0.46384880012829666</v>
      </c>
      <c r="J18" s="86">
        <v>-0.21661485416170967</v>
      </c>
      <c r="K18" s="110">
        <v>28.12351452752814</v>
      </c>
      <c r="L18" s="109">
        <v>-1.7536515138295101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110.49267418572784</v>
      </c>
      <c r="D19" s="113">
        <v>99.340007956504436</v>
      </c>
      <c r="E19" s="113">
        <v>101.50407978241161</v>
      </c>
      <c r="F19" s="106">
        <v>-8.9885944033162275</v>
      </c>
      <c r="G19" s="113">
        <v>102.54006239807133</v>
      </c>
      <c r="H19" s="106">
        <v>-1.0359826156597194</v>
      </c>
      <c r="I19" s="38">
        <v>-8.1350138998421251E-2</v>
      </c>
      <c r="J19" s="114">
        <v>-1.010319860775899E-2</v>
      </c>
      <c r="K19" s="115">
        <v>102.99056724028043</v>
      </c>
      <c r="L19" s="106">
        <v>-1.4864874578688188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195899.44181052159</v>
      </c>
      <c r="D20" s="84">
        <v>782.96</v>
      </c>
      <c r="E20" s="84">
        <v>782.96</v>
      </c>
      <c r="F20" s="118">
        <v>-195116.48181052157</v>
      </c>
      <c r="G20" s="84">
        <v>373253.05000000005</v>
      </c>
      <c r="H20" s="118">
        <v>-372470.09</v>
      </c>
      <c r="I20" s="20">
        <v>-0.99600325558478464</v>
      </c>
      <c r="J20" s="86">
        <v>-0.99790233462258382</v>
      </c>
      <c r="K20" s="87">
        <v>782.96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133473.81048762618</v>
      </c>
      <c r="D21" s="90">
        <v>-311.43</v>
      </c>
      <c r="E21" s="90">
        <v>-311.43</v>
      </c>
      <c r="F21" s="91">
        <v>-133785.24048762617</v>
      </c>
      <c r="G21" s="90">
        <v>246789.77</v>
      </c>
      <c r="H21" s="91">
        <v>-247101.19999999998</v>
      </c>
      <c r="I21" s="21">
        <v>-1.0023332667199822</v>
      </c>
      <c r="J21" s="92">
        <v>-1.001261924268579</v>
      </c>
      <c r="K21" s="93">
        <v>-311.43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50917.770399440044</v>
      </c>
      <c r="D22" s="90">
        <v>0</v>
      </c>
      <c r="E22" s="90">
        <v>0</v>
      </c>
      <c r="F22" s="91">
        <v>-50917.770399440044</v>
      </c>
      <c r="G22" s="90">
        <v>96123</v>
      </c>
      <c r="H22" s="91">
        <v>-96123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11507.860923455355</v>
      </c>
      <c r="D23" s="90">
        <v>1094.3900000000001</v>
      </c>
      <c r="E23" s="90">
        <v>1094.3900000000001</v>
      </c>
      <c r="F23" s="91">
        <v>-10413.470923455356</v>
      </c>
      <c r="G23" s="90">
        <v>30340.28</v>
      </c>
      <c r="H23" s="91">
        <v>-29245.89</v>
      </c>
      <c r="I23" s="21">
        <v>-0.90490065814321663</v>
      </c>
      <c r="J23" s="92">
        <v>-0.96392946933910961</v>
      </c>
      <c r="K23" s="93">
        <v>1094.3900000000001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4867</v>
      </c>
      <c r="D25" s="90">
        <v>4867</v>
      </c>
      <c r="E25" s="90">
        <v>4867</v>
      </c>
      <c r="F25" s="91">
        <v>0</v>
      </c>
      <c r="G25" s="90">
        <v>4867</v>
      </c>
      <c r="H25" s="91">
        <v>0</v>
      </c>
      <c r="I25" s="96"/>
      <c r="J25" s="97"/>
      <c r="K25" s="93">
        <v>4867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1902</v>
      </c>
      <c r="D26" s="90">
        <v>0</v>
      </c>
      <c r="E26" s="90">
        <v>0</v>
      </c>
      <c r="F26" s="91">
        <v>-1902</v>
      </c>
      <c r="G26" s="90">
        <v>3544</v>
      </c>
      <c r="H26" s="91">
        <v>-3544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0.39079515101705364</v>
      </c>
      <c r="D27" s="86">
        <v>0</v>
      </c>
      <c r="E27" s="86">
        <v>0</v>
      </c>
      <c r="F27" s="100">
        <v>-0.39079515101705364</v>
      </c>
      <c r="G27" s="86">
        <v>0.72816930347236486</v>
      </c>
      <c r="H27" s="100">
        <v>-0.72816930347236486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2583.8199999999997</v>
      </c>
      <c r="D29" s="90">
        <v>0</v>
      </c>
      <c r="E29" s="90">
        <v>0</v>
      </c>
      <c r="F29" s="91">
        <v>-2583.8199999999997</v>
      </c>
      <c r="G29" s="90">
        <v>5105</v>
      </c>
      <c r="H29" s="91">
        <v>-5105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1.3584752891692953</v>
      </c>
      <c r="D30" s="105">
        <v>0</v>
      </c>
      <c r="E30" s="105">
        <v>0</v>
      </c>
      <c r="F30" s="106">
        <v>-1.3584752891692953</v>
      </c>
      <c r="G30" s="105">
        <v>1.4404627539503385</v>
      </c>
      <c r="H30" s="106">
        <v>-1.4404627539503385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70.175504988236682</v>
      </c>
      <c r="D32" s="105">
        <v>0</v>
      </c>
      <c r="E32" s="105">
        <v>0</v>
      </c>
      <c r="F32" s="106">
        <v>-70.175504988236682</v>
      </c>
      <c r="G32" s="105">
        <v>69.635939616252813</v>
      </c>
      <c r="H32" s="106">
        <v>-69.635939616252813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27.424247069575955</v>
      </c>
      <c r="D33" s="108">
        <v>-6.3988083008013147E-2</v>
      </c>
      <c r="E33" s="108">
        <v>-6.3988083008013147E-2</v>
      </c>
      <c r="F33" s="109">
        <v>-27.488235152583968</v>
      </c>
      <c r="G33" s="108">
        <v>50.70675364701048</v>
      </c>
      <c r="H33" s="109">
        <v>-50.770741730018493</v>
      </c>
      <c r="I33" s="20">
        <v>-1.0023332667199822</v>
      </c>
      <c r="J33" s="86">
        <v>-1.001261924268579</v>
      </c>
      <c r="K33" s="110">
        <v>-6.3988083008013147E-2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102.99655195085256</v>
      </c>
      <c r="D34" s="113">
        <v>0</v>
      </c>
      <c r="E34" s="113">
        <v>0</v>
      </c>
      <c r="F34" s="119">
        <v>-102.99655195085256</v>
      </c>
      <c r="G34" s="113">
        <v>105.31970936794583</v>
      </c>
      <c r="H34" s="119">
        <v>-105.31970936794583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317588.47266012325</v>
      </c>
      <c r="D35" s="84">
        <v>-3571.309999999999</v>
      </c>
      <c r="E35" s="84">
        <v>-3571.309999999999</v>
      </c>
      <c r="F35" s="118">
        <v>-321159.78266012325</v>
      </c>
      <c r="G35" s="84">
        <v>268748.27</v>
      </c>
      <c r="H35" s="118">
        <v>-272319.58</v>
      </c>
      <c r="I35" s="20">
        <v>-1.0112450869834371</v>
      </c>
      <c r="J35" s="86">
        <v>-1.0132886808908574</v>
      </c>
      <c r="K35" s="87">
        <v>-3571.31</v>
      </c>
      <c r="L35" s="118">
        <v>9.0949470177292824E-13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206340.23602245571</v>
      </c>
      <c r="D36" s="90">
        <v>-822.67000000000007</v>
      </c>
      <c r="E36" s="90">
        <v>-822.67000000000007</v>
      </c>
      <c r="F36" s="91">
        <v>-207162.90602245572</v>
      </c>
      <c r="G36" s="90">
        <v>173785.15</v>
      </c>
      <c r="H36" s="91">
        <v>-174607.82</v>
      </c>
      <c r="I36" s="21">
        <v>-1.0039869587040235</v>
      </c>
      <c r="J36" s="92">
        <v>-1.0047338337021317</v>
      </c>
      <c r="K36" s="93">
        <v>-822.67000000000007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82508.897679205998</v>
      </c>
      <c r="D37" s="90">
        <v>0</v>
      </c>
      <c r="E37" s="90">
        <v>0</v>
      </c>
      <c r="F37" s="91">
        <v>-82508.897679205998</v>
      </c>
      <c r="G37" s="90">
        <v>68455.25</v>
      </c>
      <c r="H37" s="91">
        <v>-68455.25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28739.338958461536</v>
      </c>
      <c r="D38" s="90">
        <v>-2748.639999999999</v>
      </c>
      <c r="E38" s="90">
        <v>-2748.639999999999</v>
      </c>
      <c r="F38" s="91">
        <v>-31487.978958461536</v>
      </c>
      <c r="G38" s="90">
        <v>26507.87</v>
      </c>
      <c r="H38" s="91">
        <v>-29256.51</v>
      </c>
      <c r="I38" s="21">
        <v>-1.0956403348028552</v>
      </c>
      <c r="J38" s="92">
        <v>-1.1036914697408731</v>
      </c>
      <c r="K38" s="93">
        <v>-2748.64</v>
      </c>
      <c r="L38" s="91">
        <v>9.0949470177292824E-13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4396</v>
      </c>
      <c r="D40" s="90">
        <v>4396</v>
      </c>
      <c r="E40" s="90">
        <v>4396</v>
      </c>
      <c r="F40" s="91">
        <v>0</v>
      </c>
      <c r="G40" s="90">
        <v>4553</v>
      </c>
      <c r="H40" s="91">
        <v>-157</v>
      </c>
      <c r="I40" s="96"/>
      <c r="J40" s="97"/>
      <c r="K40" s="93">
        <v>4396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2929</v>
      </c>
      <c r="D41" s="90">
        <v>0</v>
      </c>
      <c r="E41" s="90">
        <v>0</v>
      </c>
      <c r="F41" s="91">
        <v>-2929</v>
      </c>
      <c r="G41" s="90">
        <v>2507</v>
      </c>
      <c r="H41" s="91">
        <v>-2507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0.66628753412192898</v>
      </c>
      <c r="D42" s="86">
        <v>0</v>
      </c>
      <c r="E42" s="86">
        <v>0</v>
      </c>
      <c r="F42" s="100">
        <v>-0.66628753412192898</v>
      </c>
      <c r="G42" s="86">
        <v>0.5506259609048979</v>
      </c>
      <c r="H42" s="100">
        <v>-0.5506259609048979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3583.2999999999997</v>
      </c>
      <c r="D44" s="90">
        <v>0</v>
      </c>
      <c r="E44" s="90">
        <v>0</v>
      </c>
      <c r="F44" s="91">
        <v>-3583.2999999999997</v>
      </c>
      <c r="G44" s="90">
        <v>3229</v>
      </c>
      <c r="H44" s="91">
        <v>-3229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1.2233868214407646</v>
      </c>
      <c r="D45" s="105">
        <v>0</v>
      </c>
      <c r="E45" s="105">
        <v>0</v>
      </c>
      <c r="F45" s="106">
        <v>-1.2233868214407646</v>
      </c>
      <c r="G45" s="105">
        <v>1.287993617869964</v>
      </c>
      <c r="H45" s="106">
        <v>-1.287993617869964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70.447332202955181</v>
      </c>
      <c r="D47" s="105">
        <v>0</v>
      </c>
      <c r="E47" s="105">
        <v>0</v>
      </c>
      <c r="F47" s="106">
        <v>-70.447332202955181</v>
      </c>
      <c r="G47" s="105">
        <v>69.319964100518547</v>
      </c>
      <c r="H47" s="106">
        <v>-69.319964100518547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46.938179258975367</v>
      </c>
      <c r="D48" s="108">
        <v>-0.18714058234758874</v>
      </c>
      <c r="E48" s="108">
        <v>-0.18714058234758874</v>
      </c>
      <c r="F48" s="109">
        <v>-47.125319841322955</v>
      </c>
      <c r="G48" s="108">
        <v>38.16937184274105</v>
      </c>
      <c r="H48" s="109">
        <v>-38.356512425088638</v>
      </c>
      <c r="I48" s="20">
        <v>-1.0039869587040235</v>
      </c>
      <c r="J48" s="86">
        <v>-1.0049028991914934</v>
      </c>
      <c r="K48" s="110">
        <v>-0.18714058234758874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108.4289766678468</v>
      </c>
      <c r="D49" s="113">
        <v>0</v>
      </c>
      <c r="E49" s="113">
        <v>0</v>
      </c>
      <c r="F49" s="119">
        <v>-108.4289766678468</v>
      </c>
      <c r="G49" s="113">
        <v>107.19915037893898</v>
      </c>
      <c r="H49" s="119">
        <v>-107.19915037893898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329089.11652747181</v>
      </c>
      <c r="D50" s="84">
        <v>817.17</v>
      </c>
      <c r="E50" s="84">
        <v>817.17</v>
      </c>
      <c r="F50" s="118">
        <v>-328271.94652747182</v>
      </c>
      <c r="G50" s="84">
        <v>136476.13999999998</v>
      </c>
      <c r="H50" s="118">
        <v>-135658.96999999997</v>
      </c>
      <c r="I50" s="20">
        <v>-0.99751687321470028</v>
      </c>
      <c r="J50" s="86">
        <v>-0.99401235996270121</v>
      </c>
      <c r="K50" s="87">
        <v>817.17000000000019</v>
      </c>
      <c r="L50" s="118">
        <v>-2.2737367544323206E-13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230453.446</v>
      </c>
      <c r="D51" s="90">
        <v>-141.68</v>
      </c>
      <c r="E51" s="90">
        <v>-141.68</v>
      </c>
      <c r="F51" s="91">
        <v>-230595.12599999999</v>
      </c>
      <c r="G51" s="90">
        <v>80085.409999999989</v>
      </c>
      <c r="H51" s="91">
        <v>-80227.089999999982</v>
      </c>
      <c r="I51" s="21">
        <v>-1.0006147879428975</v>
      </c>
      <c r="J51" s="92">
        <v>-1.001769111252599</v>
      </c>
      <c r="K51" s="93">
        <v>-141.68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77053.190124110493</v>
      </c>
      <c r="D52" s="90">
        <v>-11.21</v>
      </c>
      <c r="E52" s="90">
        <v>-11.21</v>
      </c>
      <c r="F52" s="91">
        <v>-77064.4001241105</v>
      </c>
      <c r="G52" s="90">
        <v>24058.79</v>
      </c>
      <c r="H52" s="91">
        <v>-24070</v>
      </c>
      <c r="I52" s="21">
        <v>-1.0001454839180823</v>
      </c>
      <c r="J52" s="92">
        <v>-1.0004659419696502</v>
      </c>
      <c r="K52" s="93">
        <v>-11.21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21582.4804033613</v>
      </c>
      <c r="D53" s="90">
        <v>970.06</v>
      </c>
      <c r="E53" s="90">
        <v>970.06</v>
      </c>
      <c r="F53" s="91">
        <v>-20612.420403361299</v>
      </c>
      <c r="G53" s="90">
        <v>32331.94</v>
      </c>
      <c r="H53" s="91">
        <v>-31361.879999999997</v>
      </c>
      <c r="I53" s="21">
        <v>-0.95505335893417886</v>
      </c>
      <c r="J53" s="92">
        <v>-0.96999685141071024</v>
      </c>
      <c r="K53" s="93">
        <v>970.06000000000017</v>
      </c>
      <c r="L53" s="91">
        <v>-2.2737367544323206E-13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4867</v>
      </c>
      <c r="D55" s="90">
        <v>4867</v>
      </c>
      <c r="E55" s="90">
        <v>4867</v>
      </c>
      <c r="F55" s="91">
        <v>0</v>
      </c>
      <c r="G55" s="90">
        <v>4867</v>
      </c>
      <c r="H55" s="91">
        <v>0</v>
      </c>
      <c r="I55" s="96"/>
      <c r="J55" s="97"/>
      <c r="K55" s="93">
        <v>4867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3020</v>
      </c>
      <c r="D56" s="90">
        <v>0</v>
      </c>
      <c r="E56" s="90">
        <v>0</v>
      </c>
      <c r="F56" s="91">
        <v>-3020</v>
      </c>
      <c r="G56" s="90">
        <v>1034</v>
      </c>
      <c r="H56" s="91">
        <v>-1034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0.62050544483254566</v>
      </c>
      <c r="D57" s="86">
        <v>0</v>
      </c>
      <c r="E57" s="86">
        <v>0</v>
      </c>
      <c r="F57" s="100">
        <v>-0.62050544483254566</v>
      </c>
      <c r="G57" s="86">
        <v>0.21245120197246764</v>
      </c>
      <c r="H57" s="100">
        <v>-0.21245120197246764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3791.75</v>
      </c>
      <c r="D59" s="90">
        <v>0</v>
      </c>
      <c r="E59" s="90">
        <v>0</v>
      </c>
      <c r="F59" s="91">
        <v>-3791.75</v>
      </c>
      <c r="G59" s="90">
        <v>1245</v>
      </c>
      <c r="H59" s="91">
        <v>-1245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1.2555463576158941</v>
      </c>
      <c r="D60" s="105">
        <v>0</v>
      </c>
      <c r="E60" s="105">
        <v>0</v>
      </c>
      <c r="F60" s="106">
        <v>-1.2555463576158941</v>
      </c>
      <c r="G60" s="105">
        <v>1.2040618955512572</v>
      </c>
      <c r="H60" s="106">
        <v>-1.2040618955512572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76.3090880794702</v>
      </c>
      <c r="D62" s="105">
        <v>0</v>
      </c>
      <c r="E62" s="105">
        <v>0</v>
      </c>
      <c r="F62" s="106">
        <v>-76.3090880794702</v>
      </c>
      <c r="G62" s="105">
        <v>77.452040618955508</v>
      </c>
      <c r="H62" s="106">
        <v>-77.452040618955508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47.350204643517564</v>
      </c>
      <c r="D63" s="108">
        <v>-2.9110334908567907E-2</v>
      </c>
      <c r="E63" s="108">
        <v>-2.9110334908567907E-2</v>
      </c>
      <c r="F63" s="109">
        <v>-47.37931497842613</v>
      </c>
      <c r="G63" s="108">
        <v>16.454779124717483</v>
      </c>
      <c r="H63" s="109">
        <v>-16.483889459626052</v>
      </c>
      <c r="I63" s="20">
        <v>-1.0006147879428975</v>
      </c>
      <c r="J63" s="86">
        <v>-1.001769111252599</v>
      </c>
      <c r="K63" s="110">
        <v>-2.9110334908567907E-2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108.96990613492444</v>
      </c>
      <c r="D64" s="113">
        <v>0</v>
      </c>
      <c r="E64" s="113">
        <v>0</v>
      </c>
      <c r="F64" s="119">
        <v>-108.96990613492444</v>
      </c>
      <c r="G64" s="113">
        <v>131.98852998065763</v>
      </c>
      <c r="H64" s="119">
        <v>-131.98852998065763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284906.38139618014</v>
      </c>
      <c r="D65" s="84">
        <v>891.29</v>
      </c>
      <c r="E65" s="84">
        <v>891.29</v>
      </c>
      <c r="F65" s="118">
        <v>-284015.0913961801</v>
      </c>
      <c r="G65" s="84">
        <v>7341.97</v>
      </c>
      <c r="H65" s="118">
        <v>-6450.68</v>
      </c>
      <c r="I65" s="20">
        <v>-0.99687163904285947</v>
      </c>
      <c r="J65" s="86">
        <v>-0.87860342660076252</v>
      </c>
      <c r="K65" s="87">
        <v>891.29000000000008</v>
      </c>
      <c r="L65" s="118">
        <v>-1.1368683772161603E-13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192017.2839602071</v>
      </c>
      <c r="D66" s="90">
        <v>0</v>
      </c>
      <c r="E66" s="90">
        <v>0</v>
      </c>
      <c r="F66" s="91">
        <v>-192017.2839602071</v>
      </c>
      <c r="G66" s="90">
        <v>-361.38</v>
      </c>
      <c r="H66" s="91">
        <v>361.38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71009.577133572893</v>
      </c>
      <c r="D67" s="90">
        <v>0</v>
      </c>
      <c r="E67" s="90">
        <v>0</v>
      </c>
      <c r="F67" s="91">
        <v>-71009.577133572893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21879.520302400095</v>
      </c>
      <c r="D68" s="90">
        <v>891.29</v>
      </c>
      <c r="E68" s="90">
        <v>891.29</v>
      </c>
      <c r="F68" s="91">
        <v>-20988.230302400094</v>
      </c>
      <c r="G68" s="90">
        <v>7703.35</v>
      </c>
      <c r="H68" s="91">
        <v>-6812.06</v>
      </c>
      <c r="I68" s="21">
        <v>-0.95926373212568883</v>
      </c>
      <c r="J68" s="92">
        <v>-0.88429838966164076</v>
      </c>
      <c r="K68" s="93">
        <v>891.29000000000008</v>
      </c>
      <c r="L68" s="91">
        <v>-1.1368683772161603E-13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4710</v>
      </c>
      <c r="D70" s="90">
        <v>4710</v>
      </c>
      <c r="E70" s="90">
        <v>4710</v>
      </c>
      <c r="F70" s="91">
        <v>0</v>
      </c>
      <c r="G70" s="90">
        <v>4710</v>
      </c>
      <c r="H70" s="91">
        <v>0</v>
      </c>
      <c r="I70" s="96"/>
      <c r="J70" s="97"/>
      <c r="K70" s="93">
        <v>4710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2701</v>
      </c>
      <c r="D71" s="90">
        <v>0</v>
      </c>
      <c r="E71" s="90">
        <v>0</v>
      </c>
      <c r="F71" s="91">
        <v>-2701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0.57346072186836516</v>
      </c>
      <c r="D72" s="86">
        <v>0</v>
      </c>
      <c r="E72" s="86">
        <v>0</v>
      </c>
      <c r="F72" s="100">
        <v>-0.57346072186836516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3927.42</v>
      </c>
      <c r="D74" s="90">
        <v>0</v>
      </c>
      <c r="E74" s="90">
        <v>0</v>
      </c>
      <c r="F74" s="91">
        <v>-3927.42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1.4540614587189931</v>
      </c>
      <c r="D75" s="105">
        <v>0</v>
      </c>
      <c r="E75" s="105">
        <v>0</v>
      </c>
      <c r="F75" s="106">
        <v>-1.4540614587189931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71.091182510258093</v>
      </c>
      <c r="D77" s="105">
        <v>0</v>
      </c>
      <c r="E77" s="105">
        <v>0</v>
      </c>
      <c r="F77" s="106">
        <v>-71.091182510258093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40.768000840808305</v>
      </c>
      <c r="D78" s="108">
        <v>0</v>
      </c>
      <c r="E78" s="108">
        <v>0</v>
      </c>
      <c r="F78" s="109">
        <v>-40.768000840808305</v>
      </c>
      <c r="G78" s="108">
        <v>-7.6726114649681529E-2</v>
      </c>
      <c r="H78" s="109">
        <v>7.6726114649681529E-2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105.48181465982233</v>
      </c>
      <c r="D79" s="113">
        <v>0</v>
      </c>
      <c r="E79" s="113">
        <v>0</v>
      </c>
      <c r="F79" s="119">
        <v>-105.48181465982233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292962.41832705156</v>
      </c>
      <c r="D80" s="84">
        <v>1120.3799999999999</v>
      </c>
      <c r="E80" s="84">
        <v>1120.3799999999999</v>
      </c>
      <c r="F80" s="118">
        <v>-291842.03832705156</v>
      </c>
      <c r="G80" s="84">
        <v>205313.19</v>
      </c>
      <c r="H80" s="118">
        <v>-204192.81</v>
      </c>
      <c r="I80" s="20">
        <v>-0.99617568694852443</v>
      </c>
      <c r="J80" s="86">
        <v>-0.9945430685675869</v>
      </c>
      <c r="K80" s="87">
        <v>1120.3800000000001</v>
      </c>
      <c r="L80" s="118">
        <v>-1.1368683772161603E-13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200729.39293634141</v>
      </c>
      <c r="D81" s="90">
        <v>215.19</v>
      </c>
      <c r="E81" s="90">
        <v>215.19</v>
      </c>
      <c r="F81" s="91">
        <v>-200514.2029363414</v>
      </c>
      <c r="G81" s="90">
        <v>154457.97</v>
      </c>
      <c r="H81" s="91">
        <v>-154242.78</v>
      </c>
      <c r="I81" s="21">
        <v>-0.99892795969313652</v>
      </c>
      <c r="J81" s="92">
        <v>-0.99860680546300074</v>
      </c>
      <c r="K81" s="93">
        <v>215.19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68926.745545346988</v>
      </c>
      <c r="D82" s="90">
        <v>11.21</v>
      </c>
      <c r="E82" s="90">
        <v>11.21</v>
      </c>
      <c r="F82" s="91">
        <v>-68915.535545346982</v>
      </c>
      <c r="G82" s="90">
        <v>37536.78</v>
      </c>
      <c r="H82" s="91">
        <v>-37525.57</v>
      </c>
      <c r="I82" s="21">
        <v>-0.99983736356749031</v>
      </c>
      <c r="J82" s="92">
        <v>-0.99970135957319728</v>
      </c>
      <c r="K82" s="93">
        <v>11.21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23306.279845363159</v>
      </c>
      <c r="D83" s="90">
        <v>893.9799999999999</v>
      </c>
      <c r="E83" s="90">
        <v>893.9799999999999</v>
      </c>
      <c r="F83" s="91">
        <v>-22412.299845363159</v>
      </c>
      <c r="G83" s="90">
        <v>13318.44</v>
      </c>
      <c r="H83" s="91">
        <v>-12424.460000000001</v>
      </c>
      <c r="I83" s="21">
        <v>-0.96164209792675859</v>
      </c>
      <c r="J83" s="92">
        <v>-0.93287652307627622</v>
      </c>
      <c r="K83" s="93">
        <v>893.98</v>
      </c>
      <c r="L83" s="91">
        <v>-1.1368683772161603E-13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4867</v>
      </c>
      <c r="D85" s="90">
        <v>4867</v>
      </c>
      <c r="E85" s="90">
        <v>4867</v>
      </c>
      <c r="F85" s="91">
        <v>0</v>
      </c>
      <c r="G85" s="90">
        <v>4867</v>
      </c>
      <c r="H85" s="91">
        <v>0</v>
      </c>
      <c r="I85" s="96"/>
      <c r="J85" s="97"/>
      <c r="K85" s="93">
        <v>4867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2638</v>
      </c>
      <c r="D86" s="90">
        <v>6</v>
      </c>
      <c r="E86" s="90">
        <v>6</v>
      </c>
      <c r="F86" s="91">
        <v>-2632</v>
      </c>
      <c r="G86" s="90">
        <v>1975</v>
      </c>
      <c r="H86" s="91">
        <v>-1969</v>
      </c>
      <c r="I86" s="96"/>
      <c r="J86" s="97"/>
      <c r="K86" s="93">
        <v>6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0.54201767002260115</v>
      </c>
      <c r="D87" s="86">
        <v>1.2327922745017466E-3</v>
      </c>
      <c r="E87" s="86">
        <v>1.2327922745017466E-3</v>
      </c>
      <c r="F87" s="100">
        <v>-0.54078487774809936</v>
      </c>
      <c r="G87" s="86">
        <v>0.40579412369015821</v>
      </c>
      <c r="H87" s="100">
        <v>-0.40456133141565648</v>
      </c>
      <c r="I87" s="20">
        <v>-0.99772554965883242</v>
      </c>
      <c r="J87" s="86">
        <v>-0.99696202531645572</v>
      </c>
      <c r="K87" s="101">
        <v>1.2327922745017466E-3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3789.14</v>
      </c>
      <c r="D89" s="90">
        <v>12</v>
      </c>
      <c r="E89" s="90">
        <v>12</v>
      </c>
      <c r="F89" s="91">
        <v>-3777.14</v>
      </c>
      <c r="G89" s="90">
        <v>2118</v>
      </c>
      <c r="H89" s="91">
        <v>-2106</v>
      </c>
      <c r="I89" s="21"/>
      <c r="J89" s="92"/>
      <c r="K89" s="93">
        <v>12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1.4363684609552692</v>
      </c>
      <c r="D90" s="105">
        <v>2</v>
      </c>
      <c r="E90" s="105">
        <v>2</v>
      </c>
      <c r="F90" s="106">
        <v>0.56363153904473084</v>
      </c>
      <c r="G90" s="105">
        <v>1.0724050632911393</v>
      </c>
      <c r="H90" s="106">
        <v>0.92759493670886073</v>
      </c>
      <c r="I90" s="21"/>
      <c r="J90" s="92"/>
      <c r="K90" s="107">
        <v>2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76.091506041069522</v>
      </c>
      <c r="D92" s="105">
        <v>35.865000000000002</v>
      </c>
      <c r="E92" s="105">
        <v>35.865000000000002</v>
      </c>
      <c r="F92" s="106">
        <v>-40.22650604106952</v>
      </c>
      <c r="G92" s="105">
        <v>78.206567088607599</v>
      </c>
      <c r="H92" s="106">
        <v>-42.341567088607597</v>
      </c>
      <c r="I92" s="21">
        <v>-0.52865961174901344</v>
      </c>
      <c r="J92" s="92">
        <v>-0.54140679823773419</v>
      </c>
      <c r="K92" s="107">
        <v>35.865000000000002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41.242940812891185</v>
      </c>
      <c r="D93" s="108">
        <v>4.4214094925005137E-2</v>
      </c>
      <c r="E93" s="108">
        <v>4.4214094925005137E-2</v>
      </c>
      <c r="F93" s="109">
        <v>-41.198726717966181</v>
      </c>
      <c r="G93" s="108">
        <v>31.735765358537087</v>
      </c>
      <c r="H93" s="109">
        <v>-31.69155126361208</v>
      </c>
      <c r="I93" s="20">
        <v>-0.99892795969313652</v>
      </c>
      <c r="J93" s="86">
        <v>-0.99860680546300074</v>
      </c>
      <c r="K93" s="110">
        <v>4.4214094925005137E-2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111.05474538553888</v>
      </c>
      <c r="D94" s="113">
        <v>186.73</v>
      </c>
      <c r="E94" s="113">
        <v>186.73</v>
      </c>
      <c r="F94" s="119">
        <v>75.67525461446111</v>
      </c>
      <c r="G94" s="113">
        <v>103.95604556962026</v>
      </c>
      <c r="H94" s="119">
        <v>82.773954430379732</v>
      </c>
      <c r="I94" s="25">
        <v>0.68142297163210874</v>
      </c>
      <c r="J94" s="120">
        <v>0.79623992983597391</v>
      </c>
      <c r="K94" s="115">
        <v>186.73000000000002</v>
      </c>
      <c r="L94" s="119">
        <v>-2.8421709430404007E-14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321643.59692364314</v>
      </c>
      <c r="D95" s="84">
        <v>141892.32000000007</v>
      </c>
      <c r="E95" s="84">
        <v>141892.32000000007</v>
      </c>
      <c r="F95" s="118">
        <v>-179751.27692364305</v>
      </c>
      <c r="G95" s="84">
        <v>217339.07</v>
      </c>
      <c r="H95" s="118">
        <v>-75446.749999999942</v>
      </c>
      <c r="I95" s="20">
        <v>-0.55885234042546572</v>
      </c>
      <c r="J95" s="86">
        <v>-0.34713845973482793</v>
      </c>
      <c r="K95" s="87">
        <v>141892.32000000004</v>
      </c>
      <c r="L95" s="118">
        <v>1.0913936421275139E-11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198145.24226850425</v>
      </c>
      <c r="D96" s="90">
        <v>97535.500000000058</v>
      </c>
      <c r="E96" s="90">
        <v>97535.500000000058</v>
      </c>
      <c r="F96" s="91">
        <v>-100609.7422685042</v>
      </c>
      <c r="G96" s="90">
        <v>151639.04000000001</v>
      </c>
      <c r="H96" s="91">
        <v>-54103.53999999995</v>
      </c>
      <c r="I96" s="21">
        <v>-0.50775754752753099</v>
      </c>
      <c r="J96" s="92">
        <v>-0.35679162833001277</v>
      </c>
      <c r="K96" s="93">
        <v>97535.500000000044</v>
      </c>
      <c r="L96" s="91">
        <v>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95292.394188381208</v>
      </c>
      <c r="D97" s="90">
        <v>33145.909999999996</v>
      </c>
      <c r="E97" s="90">
        <v>33145.909999999996</v>
      </c>
      <c r="F97" s="91">
        <v>-62146.484188381211</v>
      </c>
      <c r="G97" s="90">
        <v>36661.17</v>
      </c>
      <c r="H97" s="91">
        <v>-3515.260000000002</v>
      </c>
      <c r="I97" s="21">
        <v>-0.65216625857385158</v>
      </c>
      <c r="J97" s="92">
        <v>-9.5885101321098065E-2</v>
      </c>
      <c r="K97" s="93">
        <v>33145.909999999996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28205.96046675765</v>
      </c>
      <c r="D98" s="90">
        <v>11210.91</v>
      </c>
      <c r="E98" s="90">
        <v>11210.91</v>
      </c>
      <c r="F98" s="91">
        <v>-16995.05046675765</v>
      </c>
      <c r="G98" s="90">
        <v>29038.86</v>
      </c>
      <c r="H98" s="91">
        <v>-17827.95</v>
      </c>
      <c r="I98" s="21">
        <v>-0.60253401002909635</v>
      </c>
      <c r="J98" s="92">
        <v>-0.61393422469063874</v>
      </c>
      <c r="K98" s="93">
        <v>11210.910000000003</v>
      </c>
      <c r="L98" s="91">
        <v>-3.637978807091713E-12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4710</v>
      </c>
      <c r="D100" s="90">
        <v>4710</v>
      </c>
      <c r="E100" s="90">
        <v>4710</v>
      </c>
      <c r="F100" s="91">
        <v>0</v>
      </c>
      <c r="G100" s="90">
        <v>4710</v>
      </c>
      <c r="H100" s="91">
        <v>0</v>
      </c>
      <c r="I100" s="96"/>
      <c r="J100" s="97"/>
      <c r="K100" s="93">
        <v>4710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2908</v>
      </c>
      <c r="D101" s="90">
        <v>1655</v>
      </c>
      <c r="E101" s="90">
        <v>1655</v>
      </c>
      <c r="F101" s="91">
        <v>-1253</v>
      </c>
      <c r="G101" s="90">
        <v>2093</v>
      </c>
      <c r="H101" s="91">
        <v>-438</v>
      </c>
      <c r="I101" s="96"/>
      <c r="J101" s="97"/>
      <c r="K101" s="93">
        <v>1655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0.61740976645435242</v>
      </c>
      <c r="D102" s="86">
        <v>0.35138004246284499</v>
      </c>
      <c r="E102" s="86">
        <v>0.35138004246284499</v>
      </c>
      <c r="F102" s="100">
        <v>-0.26602972399150743</v>
      </c>
      <c r="G102" s="86">
        <v>0.44437367303609343</v>
      </c>
      <c r="H102" s="100">
        <v>-9.2993630573248443E-2</v>
      </c>
      <c r="I102" s="20">
        <v>-0.43088033012379645</v>
      </c>
      <c r="J102" s="86">
        <v>-0.20926899187768755</v>
      </c>
      <c r="K102" s="101">
        <v>0.35138004246284499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4207.78</v>
      </c>
      <c r="D104" s="90">
        <v>2493</v>
      </c>
      <c r="E104" s="90">
        <v>2493</v>
      </c>
      <c r="F104" s="91">
        <v>-1714.7799999999997</v>
      </c>
      <c r="G104" s="90">
        <v>2898</v>
      </c>
      <c r="H104" s="91">
        <v>-405</v>
      </c>
      <c r="I104" s="21"/>
      <c r="J104" s="92"/>
      <c r="K104" s="93">
        <v>2493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1.4469669876203575</v>
      </c>
      <c r="D105" s="105">
        <v>1.506344410876133</v>
      </c>
      <c r="E105" s="105">
        <v>1.506344410876133</v>
      </c>
      <c r="F105" s="106">
        <v>5.9377423255775552E-2</v>
      </c>
      <c r="G105" s="105">
        <v>1.3846153846153846</v>
      </c>
      <c r="H105" s="106">
        <v>0.12172902626074844</v>
      </c>
      <c r="I105" s="21"/>
      <c r="J105" s="92"/>
      <c r="K105" s="107">
        <v>1.506344410876133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68.13797877183778</v>
      </c>
      <c r="D107" s="105">
        <v>58.933836858006075</v>
      </c>
      <c r="E107" s="105">
        <v>58.933836858006075</v>
      </c>
      <c r="F107" s="106">
        <v>-9.2041419138317053</v>
      </c>
      <c r="G107" s="105">
        <v>72.450568561872913</v>
      </c>
      <c r="H107" s="106">
        <v>-13.516731703866839</v>
      </c>
      <c r="I107" s="21">
        <v>-0.13508093547435673</v>
      </c>
      <c r="J107" s="92">
        <v>-0.18656488102399815</v>
      </c>
      <c r="K107" s="107">
        <v>58.933836858006067</v>
      </c>
      <c r="L107" s="106">
        <v>7.1054273576010019E-15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42.069053560191989</v>
      </c>
      <c r="D108" s="108">
        <v>20.708174097664557</v>
      </c>
      <c r="E108" s="108">
        <v>20.708174097664557</v>
      </c>
      <c r="F108" s="109">
        <v>-21.360879462527432</v>
      </c>
      <c r="G108" s="108">
        <v>32.195125265392782</v>
      </c>
      <c r="H108" s="109">
        <v>-11.486951167728225</v>
      </c>
      <c r="I108" s="20">
        <v>-0.50775754752753111</v>
      </c>
      <c r="J108" s="86">
        <v>-0.35679162833001277</v>
      </c>
      <c r="K108" s="110">
        <v>20.708174097664553</v>
      </c>
      <c r="L108" s="109">
        <v>3.5527136788005009E-15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110.60646386645224</v>
      </c>
      <c r="D109" s="113">
        <v>85.735540785498529</v>
      </c>
      <c r="E109" s="113">
        <v>85.735540785498529</v>
      </c>
      <c r="F109" s="119">
        <v>-24.870923080953716</v>
      </c>
      <c r="G109" s="113">
        <v>103.84093167701863</v>
      </c>
      <c r="H109" s="119">
        <v>-18.105390891520102</v>
      </c>
      <c r="I109" s="25">
        <v>-0.22485958063882427</v>
      </c>
      <c r="J109" s="120">
        <v>-0.1743569765709938</v>
      </c>
      <c r="K109" s="115">
        <v>85.735540785498515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378855.353585893</v>
      </c>
      <c r="D110" s="123">
        <v>322778.06999999989</v>
      </c>
      <c r="E110" s="123">
        <v>322778.06999999989</v>
      </c>
      <c r="F110" s="118">
        <v>-56077.283585893092</v>
      </c>
      <c r="G110" s="123">
        <v>215715.37000000002</v>
      </c>
      <c r="H110" s="118">
        <v>107062.69999999987</v>
      </c>
      <c r="I110" s="59">
        <v>-0.14801766176752584</v>
      </c>
      <c r="J110" s="124">
        <v>0.49631465759718396</v>
      </c>
      <c r="K110" s="125">
        <v>322778.06999999995</v>
      </c>
      <c r="L110" s="118">
        <v>-2.5465851649641991E-11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246344.08790000001</v>
      </c>
      <c r="D111" s="90">
        <v>216469.56999999989</v>
      </c>
      <c r="E111" s="90">
        <v>216469.56999999989</v>
      </c>
      <c r="F111" s="91">
        <v>-29874.517900000123</v>
      </c>
      <c r="G111" s="90">
        <v>158619.04</v>
      </c>
      <c r="H111" s="91">
        <v>57850.529999999882</v>
      </c>
      <c r="I111" s="21">
        <v>-0.12127150342705717</v>
      </c>
      <c r="J111" s="92">
        <v>0.36471365606550066</v>
      </c>
      <c r="K111" s="93">
        <v>216469.56999999989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97731.788121187084</v>
      </c>
      <c r="D112" s="90">
        <v>83773.130000000019</v>
      </c>
      <c r="E112" s="90">
        <v>83773.130000000019</v>
      </c>
      <c r="F112" s="91">
        <v>-13958.658121187065</v>
      </c>
      <c r="G112" s="90">
        <v>46452.600000000013</v>
      </c>
      <c r="H112" s="91">
        <v>37320.530000000006</v>
      </c>
      <c r="I112" s="21">
        <v>-0.14282618162964922</v>
      </c>
      <c r="J112" s="92">
        <v>0.80341100390505571</v>
      </c>
      <c r="K112" s="93">
        <v>83773.130000000034</v>
      </c>
      <c r="L112" s="91">
        <v>-1.4551915228366852E-11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34779.4775647059</v>
      </c>
      <c r="D113" s="90">
        <v>22535.37</v>
      </c>
      <c r="E113" s="90">
        <v>22535.37</v>
      </c>
      <c r="F113" s="91">
        <v>-12244.107564705901</v>
      </c>
      <c r="G113" s="90">
        <v>10643.73</v>
      </c>
      <c r="H113" s="91">
        <v>11891.64</v>
      </c>
      <c r="I113" s="21">
        <v>-0.35204978401202847</v>
      </c>
      <c r="J113" s="92">
        <v>1.1172436730356745</v>
      </c>
      <c r="K113" s="93">
        <v>22535.37000000001</v>
      </c>
      <c r="L113" s="91">
        <v>-1.0913936421275139E-11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4867</v>
      </c>
      <c r="D115" s="90">
        <v>4867</v>
      </c>
      <c r="E115" s="90">
        <v>4867</v>
      </c>
      <c r="F115" s="91">
        <v>0</v>
      </c>
      <c r="G115" s="90">
        <v>4867</v>
      </c>
      <c r="H115" s="91">
        <v>0</v>
      </c>
      <c r="I115" s="96"/>
      <c r="J115" s="97"/>
      <c r="K115" s="93">
        <v>4867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3633</v>
      </c>
      <c r="D116" s="90">
        <v>3678</v>
      </c>
      <c r="E116" s="90">
        <v>3678</v>
      </c>
      <c r="F116" s="91">
        <v>45</v>
      </c>
      <c r="G116" s="90">
        <v>2303</v>
      </c>
      <c r="H116" s="91">
        <v>1375</v>
      </c>
      <c r="I116" s="96"/>
      <c r="J116" s="97"/>
      <c r="K116" s="93">
        <v>3678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0.74645572221080747</v>
      </c>
      <c r="D117" s="86">
        <v>0.75570166426957053</v>
      </c>
      <c r="E117" s="86">
        <v>0.75570166426957053</v>
      </c>
      <c r="F117" s="100">
        <v>9.245942058763057E-3</v>
      </c>
      <c r="G117" s="86">
        <v>0.47318676802958703</v>
      </c>
      <c r="H117" s="100">
        <v>0.28251489623998349</v>
      </c>
      <c r="I117" s="20">
        <v>1.2386457473162693E-2</v>
      </c>
      <c r="J117" s="86">
        <v>0.59704732957012574</v>
      </c>
      <c r="K117" s="101">
        <v>0.75570166426957053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5723.1</v>
      </c>
      <c r="D119" s="90">
        <v>5618</v>
      </c>
      <c r="E119" s="90">
        <v>5618</v>
      </c>
      <c r="F119" s="91">
        <v>-105.10000000000036</v>
      </c>
      <c r="G119" s="90">
        <v>3827</v>
      </c>
      <c r="H119" s="91">
        <v>1791</v>
      </c>
      <c r="I119" s="21"/>
      <c r="J119" s="92"/>
      <c r="K119" s="93">
        <v>5618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1.5753096614368292</v>
      </c>
      <c r="D120" s="105">
        <v>1.5274605764002176</v>
      </c>
      <c r="E120" s="105">
        <v>1.5274605764002176</v>
      </c>
      <c r="F120" s="106">
        <v>-4.7849085036611561E-2</v>
      </c>
      <c r="G120" s="105">
        <v>1.6617455492835431</v>
      </c>
      <c r="H120" s="106">
        <v>-0.13428497288332553</v>
      </c>
      <c r="I120" s="21"/>
      <c r="J120" s="92"/>
      <c r="K120" s="107">
        <v>1.5274605764002176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67.807345967519964</v>
      </c>
      <c r="D122" s="105">
        <v>58.855239260467613</v>
      </c>
      <c r="E122" s="105">
        <v>58.855239260467613</v>
      </c>
      <c r="F122" s="106">
        <v>-8.9521067070523515</v>
      </c>
      <c r="G122" s="105">
        <v>68.874963091619634</v>
      </c>
      <c r="H122" s="106">
        <v>-10.019723831152021</v>
      </c>
      <c r="I122" s="21">
        <v>-0.13202266774075555</v>
      </c>
      <c r="J122" s="92">
        <v>-0.14547701198508767</v>
      </c>
      <c r="K122" s="107">
        <v>58.855239260467613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50.615181405383197</v>
      </c>
      <c r="D123" s="108">
        <v>44.47700226011915</v>
      </c>
      <c r="E123" s="108">
        <v>44.47700226011915</v>
      </c>
      <c r="F123" s="109">
        <v>-6.1381791452640471</v>
      </c>
      <c r="G123" s="108">
        <v>32.590721183480582</v>
      </c>
      <c r="H123" s="109">
        <v>11.886281076638568</v>
      </c>
      <c r="I123" s="20">
        <v>-0.12127150342705717</v>
      </c>
      <c r="J123" s="86">
        <v>0.36471365606550088</v>
      </c>
      <c r="K123" s="110">
        <v>44.47700226011915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104.28168279270382</v>
      </c>
      <c r="D124" s="113">
        <v>87.759127243066857</v>
      </c>
      <c r="E124" s="113">
        <v>87.759127243066857</v>
      </c>
      <c r="F124" s="119">
        <v>-16.522555549636962</v>
      </c>
      <c r="G124" s="113">
        <v>93.667116804168487</v>
      </c>
      <c r="H124" s="119">
        <v>-5.9079895611016298</v>
      </c>
      <c r="I124" s="25">
        <v>-0.15844158923366536</v>
      </c>
      <c r="J124" s="120">
        <v>-6.307431853009382E-2</v>
      </c>
      <c r="K124" s="115">
        <v>87.759127243066871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412294.40799611271</v>
      </c>
      <c r="D125" s="84">
        <v>412031.89000000019</v>
      </c>
      <c r="E125" s="84">
        <v>412031.89000000019</v>
      </c>
      <c r="F125" s="118">
        <v>-262.51799611250317</v>
      </c>
      <c r="G125" s="84">
        <v>388381.31</v>
      </c>
      <c r="H125" s="118">
        <v>23650.580000000191</v>
      </c>
      <c r="I125" s="20">
        <v>-6.3672460994179669E-4</v>
      </c>
      <c r="J125" s="86">
        <v>6.0895257807334291E-2</v>
      </c>
      <c r="K125" s="87">
        <v>412031.89000000013</v>
      </c>
      <c r="L125" s="118">
        <v>8.0035533756017685E-11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274985.21340000001</v>
      </c>
      <c r="D126" s="90">
        <v>276037.40000000008</v>
      </c>
      <c r="E126" s="90">
        <v>276037.40000000008</v>
      </c>
      <c r="F126" s="91">
        <v>1052.1866000000737</v>
      </c>
      <c r="G126" s="90">
        <v>262424.46999999997</v>
      </c>
      <c r="H126" s="91">
        <v>13612.930000000109</v>
      </c>
      <c r="I126" s="21">
        <v>3.8263388310613156E-3</v>
      </c>
      <c r="J126" s="92">
        <v>5.1873706746935921E-2</v>
      </c>
      <c r="K126" s="93">
        <v>276037.40000000002</v>
      </c>
      <c r="L126" s="91">
        <v>5.8207660913467407E-11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100344.14436249968</v>
      </c>
      <c r="D127" s="90">
        <v>108942.60000000009</v>
      </c>
      <c r="E127" s="90">
        <v>108942.60000000009</v>
      </c>
      <c r="F127" s="91">
        <v>8598.4556375004177</v>
      </c>
      <c r="G127" s="90">
        <v>92527.01999999999</v>
      </c>
      <c r="H127" s="91">
        <v>16415.580000000104</v>
      </c>
      <c r="I127" s="21">
        <v>8.5689660240042986E-2</v>
      </c>
      <c r="J127" s="92">
        <v>0.17741390568938797</v>
      </c>
      <c r="K127" s="93">
        <v>108942.60000000006</v>
      </c>
      <c r="L127" s="91">
        <v>2.9103830456733704E-11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36965.050233613001</v>
      </c>
      <c r="D128" s="90">
        <v>27051.890000000007</v>
      </c>
      <c r="E128" s="90">
        <v>27051.890000000007</v>
      </c>
      <c r="F128" s="91">
        <v>-9913.1602336129945</v>
      </c>
      <c r="G128" s="90">
        <v>33429.82</v>
      </c>
      <c r="H128" s="91">
        <v>-6377.929999999993</v>
      </c>
      <c r="I128" s="21">
        <v>-0.26817656599851647</v>
      </c>
      <c r="J128" s="92">
        <v>-0.19078565185214857</v>
      </c>
      <c r="K128" s="93">
        <v>27051.890000000014</v>
      </c>
      <c r="L128" s="91">
        <v>-7.2759576141834259E-12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4867</v>
      </c>
      <c r="D130" s="90">
        <v>4867</v>
      </c>
      <c r="E130" s="90">
        <v>4867</v>
      </c>
      <c r="F130" s="91">
        <v>0</v>
      </c>
      <c r="G130" s="90">
        <v>4867</v>
      </c>
      <c r="H130" s="91">
        <v>0</v>
      </c>
      <c r="I130" s="96"/>
      <c r="J130" s="97"/>
      <c r="K130" s="93">
        <v>4867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3782</v>
      </c>
      <c r="D131" s="90">
        <v>4262</v>
      </c>
      <c r="E131" s="90">
        <v>4262</v>
      </c>
      <c r="F131" s="91">
        <v>480</v>
      </c>
      <c r="G131" s="90">
        <v>3834</v>
      </c>
      <c r="H131" s="91">
        <v>428</v>
      </c>
      <c r="I131" s="96"/>
      <c r="J131" s="97"/>
      <c r="K131" s="93">
        <v>4262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0.77707006369426757</v>
      </c>
      <c r="D132" s="86">
        <v>0.87569344565440721</v>
      </c>
      <c r="E132" s="86">
        <v>0.87569344565440721</v>
      </c>
      <c r="F132" s="100">
        <v>9.8623381960139644E-2</v>
      </c>
      <c r="G132" s="86">
        <v>0.78775426340661603</v>
      </c>
      <c r="H132" s="100">
        <v>8.7939182247791181E-2</v>
      </c>
      <c r="I132" s="20">
        <v>0.12691697514542555</v>
      </c>
      <c r="J132" s="86">
        <v>0.11163275952008345</v>
      </c>
      <c r="K132" s="101">
        <v>0.87569344565440721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6124.8099999999995</v>
      </c>
      <c r="D134" s="90">
        <v>6538</v>
      </c>
      <c r="E134" s="90">
        <v>6538</v>
      </c>
      <c r="F134" s="91">
        <v>413.19000000000051</v>
      </c>
      <c r="G134" s="90">
        <v>6298</v>
      </c>
      <c r="H134" s="91">
        <v>240</v>
      </c>
      <c r="I134" s="21"/>
      <c r="J134" s="92"/>
      <c r="K134" s="93">
        <v>6538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1.6194632469592807</v>
      </c>
      <c r="D135" s="105">
        <v>1.5340215861098077</v>
      </c>
      <c r="E135" s="105">
        <v>1.5340215861098077</v>
      </c>
      <c r="F135" s="106">
        <v>-8.5441660849473022E-2</v>
      </c>
      <c r="G135" s="105">
        <v>1.6426708398539385</v>
      </c>
      <c r="H135" s="106">
        <v>-0.10864925374413081</v>
      </c>
      <c r="I135" s="21"/>
      <c r="J135" s="92"/>
      <c r="K135" s="107">
        <v>1.5340215861098077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72.708940613432048</v>
      </c>
      <c r="D137" s="105">
        <v>64.767104645706254</v>
      </c>
      <c r="E137" s="105">
        <v>64.767104645706254</v>
      </c>
      <c r="F137" s="106">
        <v>-7.9418359677257939</v>
      </c>
      <c r="G137" s="105">
        <v>68.446653625456435</v>
      </c>
      <c r="H137" s="106">
        <v>-3.6795489797501801</v>
      </c>
      <c r="I137" s="21">
        <v>-0.1092277772268716</v>
      </c>
      <c r="J137" s="92">
        <v>-5.3757909040883955E-2</v>
      </c>
      <c r="K137" s="107">
        <v>64.76710464570624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56.499941113622356</v>
      </c>
      <c r="D138" s="108">
        <v>56.716129032258081</v>
      </c>
      <c r="E138" s="108">
        <v>56.716129032258081</v>
      </c>
      <c r="F138" s="109">
        <v>0.2161879186357254</v>
      </c>
      <c r="G138" s="108">
        <v>53.919143209369217</v>
      </c>
      <c r="H138" s="109">
        <v>2.796985822888864</v>
      </c>
      <c r="I138" s="20">
        <v>3.8263388310613156E-3</v>
      </c>
      <c r="J138" s="86">
        <v>5.1873706746935921E-2</v>
      </c>
      <c r="K138" s="110">
        <v>56.716129032258067</v>
      </c>
      <c r="L138" s="109">
        <v>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109.01491485883467</v>
      </c>
      <c r="D139" s="113">
        <v>96.675713280150205</v>
      </c>
      <c r="E139" s="113">
        <v>96.675713280150205</v>
      </c>
      <c r="F139" s="119">
        <v>-12.339201578684467</v>
      </c>
      <c r="G139" s="113">
        <v>101.29924621804903</v>
      </c>
      <c r="H139" s="119">
        <v>-4.6235329378988297</v>
      </c>
      <c r="I139" s="25">
        <v>-0.11318819626344445</v>
      </c>
      <c r="J139" s="120">
        <v>-4.5642323220713488E-2</v>
      </c>
      <c r="K139" s="115">
        <v>96.675713280150191</v>
      </c>
      <c r="L139" s="119">
        <v>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428819.4602006877</v>
      </c>
      <c r="D140" s="84">
        <v>427302.99999999994</v>
      </c>
      <c r="E140" s="84">
        <v>427302.99999999994</v>
      </c>
      <c r="F140" s="118">
        <v>-1516.4602006877758</v>
      </c>
      <c r="G140" s="84">
        <v>385686.70000000007</v>
      </c>
      <c r="H140" s="118">
        <v>41616.299999999872</v>
      </c>
      <c r="I140" s="20">
        <v>-3.5363605000063858E-3</v>
      </c>
      <c r="J140" s="86">
        <v>0.10790182809000126</v>
      </c>
      <c r="K140" s="87">
        <v>427302.99999999983</v>
      </c>
      <c r="L140" s="118">
        <v>8.7311491370201111E-11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295222.94400000002</v>
      </c>
      <c r="D141" s="90">
        <v>288022.24</v>
      </c>
      <c r="E141" s="90">
        <v>288022.24</v>
      </c>
      <c r="F141" s="91">
        <v>-7200.704000000027</v>
      </c>
      <c r="G141" s="90">
        <v>260716.38</v>
      </c>
      <c r="H141" s="91">
        <v>27305.859999999986</v>
      </c>
      <c r="I141" s="21">
        <v>-2.4390732991267816E-2</v>
      </c>
      <c r="J141" s="92">
        <v>0.10473396416443026</v>
      </c>
      <c r="K141" s="93">
        <v>288022.23999999987</v>
      </c>
      <c r="L141" s="91">
        <v>1.1641532182693481E-10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97471.499881359996</v>
      </c>
      <c r="D142" s="90">
        <v>108208.17999999993</v>
      </c>
      <c r="E142" s="90">
        <v>108208.17999999993</v>
      </c>
      <c r="F142" s="91">
        <v>10736.680118639939</v>
      </c>
      <c r="G142" s="90">
        <v>94157.290000000008</v>
      </c>
      <c r="H142" s="91">
        <v>14050.889999999927</v>
      </c>
      <c r="I142" s="21">
        <v>0.11015199449796476</v>
      </c>
      <c r="J142" s="92">
        <v>0.14922785054667487</v>
      </c>
      <c r="K142" s="93">
        <v>108208.17999999996</v>
      </c>
      <c r="L142" s="91">
        <v>-2.9103830456733704E-11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36125.016319327697</v>
      </c>
      <c r="D143" s="90">
        <v>31072.580000000009</v>
      </c>
      <c r="E143" s="90">
        <v>31072.580000000009</v>
      </c>
      <c r="F143" s="91">
        <v>-5052.4363193276877</v>
      </c>
      <c r="G143" s="90">
        <v>30813.03</v>
      </c>
      <c r="H143" s="91">
        <v>259.55000000001019</v>
      </c>
      <c r="I143" s="21">
        <v>-0.13985976572762182</v>
      </c>
      <c r="J143" s="92">
        <v>8.423384522716848E-3</v>
      </c>
      <c r="K143" s="93">
        <v>31072.580000000009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4710</v>
      </c>
      <c r="D145" s="90">
        <v>4710</v>
      </c>
      <c r="E145" s="90">
        <v>4710</v>
      </c>
      <c r="F145" s="91">
        <v>0</v>
      </c>
      <c r="G145" s="90">
        <v>4710</v>
      </c>
      <c r="H145" s="91">
        <v>0</v>
      </c>
      <c r="I145" s="96"/>
      <c r="J145" s="97"/>
      <c r="K145" s="93">
        <v>4710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3680</v>
      </c>
      <c r="D146" s="90">
        <v>3925</v>
      </c>
      <c r="E146" s="90">
        <v>3925</v>
      </c>
      <c r="F146" s="91">
        <v>245</v>
      </c>
      <c r="G146" s="90">
        <v>3774</v>
      </c>
      <c r="H146" s="91">
        <v>151</v>
      </c>
      <c r="I146" s="96"/>
      <c r="J146" s="97"/>
      <c r="K146" s="93">
        <v>3925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0.78131634819532914</v>
      </c>
      <c r="D147" s="86">
        <v>0.83333333333333337</v>
      </c>
      <c r="E147" s="86">
        <v>0.83333333333333337</v>
      </c>
      <c r="F147" s="100">
        <v>5.2016985138004235E-2</v>
      </c>
      <c r="G147" s="86">
        <v>0.80127388535031852</v>
      </c>
      <c r="H147" s="100">
        <v>3.2059447983014855E-2</v>
      </c>
      <c r="I147" s="20">
        <v>6.6576086956521729E-2</v>
      </c>
      <c r="J147" s="86">
        <v>4.0010598834128164E-2</v>
      </c>
      <c r="K147" s="101">
        <v>0.83333333333333337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4888.0000000000009</v>
      </c>
      <c r="D149" s="90">
        <v>5783</v>
      </c>
      <c r="E149" s="90">
        <v>5783</v>
      </c>
      <c r="F149" s="91">
        <v>894.99999999999909</v>
      </c>
      <c r="G149" s="90">
        <v>5258</v>
      </c>
      <c r="H149" s="91">
        <v>525</v>
      </c>
      <c r="I149" s="21"/>
      <c r="J149" s="92"/>
      <c r="K149" s="93">
        <v>5783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1.3282608695652176</v>
      </c>
      <c r="D150" s="105">
        <v>1.473375796178344</v>
      </c>
      <c r="E150" s="105">
        <v>1.473375796178344</v>
      </c>
      <c r="F150" s="106">
        <v>0.14511492661312642</v>
      </c>
      <c r="G150" s="105">
        <v>1.3932167461579226</v>
      </c>
      <c r="H150" s="106">
        <v>8.0159050020421452E-2</v>
      </c>
      <c r="I150" s="21"/>
      <c r="J150" s="92"/>
      <c r="K150" s="107">
        <v>1.473375796178344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80.223626086956529</v>
      </c>
      <c r="D152" s="105">
        <v>73.381462420382164</v>
      </c>
      <c r="E152" s="105">
        <v>73.381462420382164</v>
      </c>
      <c r="F152" s="106">
        <v>-6.8421636665743648</v>
      </c>
      <c r="G152" s="105">
        <v>69.082241653418123</v>
      </c>
      <c r="H152" s="106">
        <v>4.2992207669640408</v>
      </c>
      <c r="I152" s="21">
        <v>-8.5288636282258801E-2</v>
      </c>
      <c r="J152" s="92">
        <v>6.2233370893391093E-2</v>
      </c>
      <c r="K152" s="107">
        <v>73.381462420382135</v>
      </c>
      <c r="L152" s="106">
        <v>2.8421709430404007E-14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62.680030573248409</v>
      </c>
      <c r="D153" s="108">
        <v>61.151218683651805</v>
      </c>
      <c r="E153" s="108">
        <v>61.151218683651805</v>
      </c>
      <c r="F153" s="109">
        <v>-1.5288118895966036</v>
      </c>
      <c r="G153" s="108">
        <v>55.353796178343948</v>
      </c>
      <c r="H153" s="109">
        <v>5.797422505307857</v>
      </c>
      <c r="I153" s="20">
        <v>-2.4390732991267816E-2</v>
      </c>
      <c r="J153" s="86">
        <v>0.10473396416443026</v>
      </c>
      <c r="K153" s="110">
        <v>61.151218683651777</v>
      </c>
      <c r="L153" s="109">
        <v>2.8421709430404007E-14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116.52702722844775</v>
      </c>
      <c r="D154" s="113">
        <v>108.86700636942673</v>
      </c>
      <c r="E154" s="113">
        <v>108.86700636942673</v>
      </c>
      <c r="F154" s="119">
        <v>-7.6600208590210173</v>
      </c>
      <c r="G154" s="113">
        <v>102.1957339692634</v>
      </c>
      <c r="H154" s="119">
        <v>6.6712724001633319</v>
      </c>
      <c r="I154" s="25">
        <v>-6.5736001691725776E-2</v>
      </c>
      <c r="J154" s="120">
        <v>6.5279362856474954E-2</v>
      </c>
      <c r="K154" s="115">
        <v>108.8670063694267</v>
      </c>
      <c r="L154" s="119">
        <v>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487039.88082031731</v>
      </c>
      <c r="D155" s="84">
        <v>422909.63</v>
      </c>
      <c r="E155" s="84">
        <v>422909.63</v>
      </c>
      <c r="F155" s="118">
        <v>-64130.250820317313</v>
      </c>
      <c r="G155" s="84">
        <v>273765.59999999998</v>
      </c>
      <c r="H155" s="118">
        <v>149144.03000000003</v>
      </c>
      <c r="I155" s="20">
        <v>-0.13167351041623787</v>
      </c>
      <c r="J155" s="86">
        <v>0.54478732901431015</v>
      </c>
      <c r="K155" s="87">
        <v>422909.63</v>
      </c>
      <c r="L155" s="118">
        <v>2.9103830456733704E-11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356259.9191</v>
      </c>
      <c r="D156" s="90">
        <v>300238.43</v>
      </c>
      <c r="E156" s="90">
        <v>300238.43</v>
      </c>
      <c r="F156" s="91">
        <v>-56021.489100000006</v>
      </c>
      <c r="G156" s="90">
        <v>175998.49</v>
      </c>
      <c r="H156" s="91">
        <v>124239.94</v>
      </c>
      <c r="I156" s="21">
        <v>-0.15724892444124516</v>
      </c>
      <c r="J156" s="92">
        <v>0.70591480642816884</v>
      </c>
      <c r="K156" s="93">
        <v>300238.43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94580.917372418116</v>
      </c>
      <c r="D157" s="90">
        <v>99849.62000000001</v>
      </c>
      <c r="E157" s="90">
        <v>99849.62000000001</v>
      </c>
      <c r="F157" s="91">
        <v>5268.7026275818935</v>
      </c>
      <c r="G157" s="90">
        <v>62728.61</v>
      </c>
      <c r="H157" s="91">
        <v>37121.010000000009</v>
      </c>
      <c r="I157" s="21">
        <v>5.5705767864738132E-2</v>
      </c>
      <c r="J157" s="92">
        <v>0.59177160150687236</v>
      </c>
      <c r="K157" s="93">
        <v>99849.619999999981</v>
      </c>
      <c r="L157" s="91">
        <v>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36199.044347899202</v>
      </c>
      <c r="D158" s="90">
        <v>22821.58</v>
      </c>
      <c r="E158" s="90">
        <v>22821.58</v>
      </c>
      <c r="F158" s="91">
        <v>-13377.4643478992</v>
      </c>
      <c r="G158" s="90">
        <v>35038.5</v>
      </c>
      <c r="H158" s="91">
        <v>-12216.919999999998</v>
      </c>
      <c r="I158" s="21">
        <v>-0.36955296994395814</v>
      </c>
      <c r="J158" s="92">
        <v>-0.34867131869229562</v>
      </c>
      <c r="K158" s="93">
        <v>22821.58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4867</v>
      </c>
      <c r="D160" s="90">
        <v>4867</v>
      </c>
      <c r="E160" s="90">
        <v>4867</v>
      </c>
      <c r="F160" s="91">
        <v>0</v>
      </c>
      <c r="G160" s="90">
        <v>4867</v>
      </c>
      <c r="H160" s="91">
        <v>0</v>
      </c>
      <c r="I160" s="96"/>
      <c r="J160" s="97"/>
      <c r="K160" s="93">
        <v>4867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3527</v>
      </c>
      <c r="D161" s="90">
        <v>3762</v>
      </c>
      <c r="E161" s="90">
        <v>3762</v>
      </c>
      <c r="F161" s="91">
        <v>235</v>
      </c>
      <c r="G161" s="90">
        <v>2656</v>
      </c>
      <c r="H161" s="91">
        <v>1106</v>
      </c>
      <c r="I161" s="96"/>
      <c r="J161" s="97"/>
      <c r="K161" s="93">
        <v>3762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0.72467639202794332</v>
      </c>
      <c r="D162" s="86">
        <v>0.77296075611259507</v>
      </c>
      <c r="E162" s="86">
        <v>0.77296075611259507</v>
      </c>
      <c r="F162" s="100">
        <v>4.8284364084651754E-2</v>
      </c>
      <c r="G162" s="86">
        <v>0.54571604684610642</v>
      </c>
      <c r="H162" s="100">
        <v>0.22724470926648865</v>
      </c>
      <c r="I162" s="20">
        <v>6.6628863056422016E-2</v>
      </c>
      <c r="J162" s="86">
        <v>0.41641566265060259</v>
      </c>
      <c r="K162" s="101">
        <v>0.77296075611259507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5067.5599999999995</v>
      </c>
      <c r="D164" s="90">
        <v>5162</v>
      </c>
      <c r="E164" s="90">
        <v>5162</v>
      </c>
      <c r="F164" s="91">
        <v>94.440000000000509</v>
      </c>
      <c r="G164" s="90">
        <v>3913</v>
      </c>
      <c r="H164" s="91">
        <v>1249</v>
      </c>
      <c r="I164" s="21"/>
      <c r="J164" s="92"/>
      <c r="K164" s="93">
        <v>5162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1.4367904734902182</v>
      </c>
      <c r="D165" s="105">
        <v>1.3721424774056352</v>
      </c>
      <c r="E165" s="105">
        <v>1.3721424774056352</v>
      </c>
      <c r="F165" s="106">
        <v>-6.4647996084582937E-2</v>
      </c>
      <c r="G165" s="105">
        <v>1.4732680722891567</v>
      </c>
      <c r="H165" s="106">
        <v>-0.10112559488352146</v>
      </c>
      <c r="I165" s="21"/>
      <c r="J165" s="92"/>
      <c r="K165" s="107">
        <v>1.3721424774056352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101.00933345619507</v>
      </c>
      <c r="D167" s="105">
        <v>79.808195108984577</v>
      </c>
      <c r="E167" s="105">
        <v>79.808195108984577</v>
      </c>
      <c r="F167" s="106">
        <v>-21.201138347210488</v>
      </c>
      <c r="G167" s="105">
        <v>66.264491716867468</v>
      </c>
      <c r="H167" s="106">
        <v>13.543703392117109</v>
      </c>
      <c r="I167" s="21">
        <v>-0.20989286456785528</v>
      </c>
      <c r="J167" s="92">
        <v>0.20438855020553315</v>
      </c>
      <c r="K167" s="107">
        <v>79.808195108984577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73.199079330182869</v>
      </c>
      <c r="D168" s="108">
        <v>61.68860283542223</v>
      </c>
      <c r="E168" s="108">
        <v>61.68860283542223</v>
      </c>
      <c r="F168" s="109">
        <v>-11.510476494760638</v>
      </c>
      <c r="G168" s="108">
        <v>36.16159646599548</v>
      </c>
      <c r="H168" s="109">
        <v>25.527006369426751</v>
      </c>
      <c r="I168" s="20">
        <v>-0.15724892444124516</v>
      </c>
      <c r="J168" s="86">
        <v>0.70591480642816884</v>
      </c>
      <c r="K168" s="110">
        <v>61.68860283542223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138.08899371145941</v>
      </c>
      <c r="D169" s="113">
        <v>112.41616959064328</v>
      </c>
      <c r="E169" s="113">
        <v>112.41616959064328</v>
      </c>
      <c r="F169" s="119">
        <v>-25.672824120816131</v>
      </c>
      <c r="G169" s="113">
        <v>103.07439759036144</v>
      </c>
      <c r="H169" s="119">
        <v>9.3417720002818356</v>
      </c>
      <c r="I169" s="25">
        <v>-0.1859150641249524</v>
      </c>
      <c r="J169" s="120">
        <v>9.0631351903776691E-2</v>
      </c>
      <c r="K169" s="115">
        <v>112.41616959064328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388232.73309574829</v>
      </c>
      <c r="D170" s="84">
        <v>318408.42937432986</v>
      </c>
      <c r="E170" s="84">
        <v>335615.24399999995</v>
      </c>
      <c r="F170" s="118">
        <v>-52617.489095748344</v>
      </c>
      <c r="G170" s="84">
        <v>253290.11</v>
      </c>
      <c r="H170" s="118">
        <v>82325.133999999962</v>
      </c>
      <c r="I170" s="20">
        <v>-0.13553079019427117</v>
      </c>
      <c r="J170" s="86">
        <v>0.32502308913680045</v>
      </c>
      <c r="K170" s="87">
        <v>372204.8996</v>
      </c>
      <c r="L170" s="118">
        <v>-36589.655600000013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261272.79240000001</v>
      </c>
      <c r="D171" s="90">
        <v>219259.20626194414</v>
      </c>
      <c r="E171" s="90">
        <v>221064.42799999996</v>
      </c>
      <c r="F171" s="91">
        <v>-40208.364400000049</v>
      </c>
      <c r="G171" s="90">
        <v>168695.25</v>
      </c>
      <c r="H171" s="91">
        <v>52369.177999999956</v>
      </c>
      <c r="I171" s="21">
        <v>-0.1538941886395977</v>
      </c>
      <c r="J171" s="92">
        <v>0.310436589056301</v>
      </c>
      <c r="K171" s="93">
        <v>241022.81099999999</v>
      </c>
      <c r="L171" s="91">
        <v>-19958.383000000031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97433.323099950008</v>
      </c>
      <c r="D172" s="90">
        <v>75808.095578419074</v>
      </c>
      <c r="E172" s="90">
        <v>85193.213600000017</v>
      </c>
      <c r="F172" s="91">
        <v>-12240.109499949991</v>
      </c>
      <c r="G172" s="90">
        <v>48901.68</v>
      </c>
      <c r="H172" s="91">
        <v>36291.533600000017</v>
      </c>
      <c r="I172" s="21">
        <v>-0.12562549557499669</v>
      </c>
      <c r="J172" s="92">
        <v>0.74213265474724022</v>
      </c>
      <c r="K172" s="93">
        <v>101970.8652</v>
      </c>
      <c r="L172" s="91">
        <v>-16777.651599999983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29526.617595798303</v>
      </c>
      <c r="D173" s="90">
        <v>23341.127533966705</v>
      </c>
      <c r="E173" s="90">
        <v>29357.6024</v>
      </c>
      <c r="F173" s="91">
        <v>-169.01519579830347</v>
      </c>
      <c r="G173" s="90">
        <v>35693.18</v>
      </c>
      <c r="H173" s="91">
        <v>-6335.5776000000005</v>
      </c>
      <c r="I173" s="21">
        <v>-5.7241638074506662E-3</v>
      </c>
      <c r="J173" s="92">
        <v>-0.17750106883163674</v>
      </c>
      <c r="K173" s="93">
        <v>29211.223400000003</v>
      </c>
      <c r="L173" s="91">
        <v>146.37899999999718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4710</v>
      </c>
      <c r="D175" s="90">
        <v>4710</v>
      </c>
      <c r="E175" s="90">
        <v>4710</v>
      </c>
      <c r="F175" s="91">
        <v>0</v>
      </c>
      <c r="G175" s="90">
        <v>4710</v>
      </c>
      <c r="H175" s="91">
        <v>0</v>
      </c>
      <c r="I175" s="96"/>
      <c r="J175" s="97"/>
      <c r="K175" s="93">
        <v>4710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3603</v>
      </c>
      <c r="D176" s="90">
        <v>3107</v>
      </c>
      <c r="E176" s="90">
        <v>3112</v>
      </c>
      <c r="F176" s="91">
        <v>-491</v>
      </c>
      <c r="G176" s="90">
        <v>2872</v>
      </c>
      <c r="H176" s="91">
        <v>240</v>
      </c>
      <c r="I176" s="96"/>
      <c r="J176" s="97"/>
      <c r="K176" s="93">
        <v>3342</v>
      </c>
      <c r="L176" s="91">
        <v>-230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0.76496815286624209</v>
      </c>
      <c r="D177" s="86">
        <v>0.65966029723991504</v>
      </c>
      <c r="E177" s="86">
        <v>0.66072186836518043</v>
      </c>
      <c r="F177" s="100">
        <v>-0.10424628450106166</v>
      </c>
      <c r="G177" s="86">
        <v>0.60976645435244159</v>
      </c>
      <c r="H177" s="100">
        <v>5.0955414012738842E-2</v>
      </c>
      <c r="I177" s="20">
        <v>-0.13627532611712467</v>
      </c>
      <c r="J177" s="86">
        <v>8.3565459610027926E-2</v>
      </c>
      <c r="K177" s="101">
        <v>0.70955414012738849</v>
      </c>
      <c r="L177" s="100">
        <v>-4.8832271762208057E-2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4757.05</v>
      </c>
      <c r="D179" s="90">
        <v>4203</v>
      </c>
      <c r="E179" s="90">
        <v>4256.1200000000008</v>
      </c>
      <c r="F179" s="91">
        <v>-500.92999999999938</v>
      </c>
      <c r="G179" s="90">
        <v>3026</v>
      </c>
      <c r="H179" s="91">
        <v>1230.1200000000008</v>
      </c>
      <c r="I179" s="21"/>
      <c r="J179" s="92"/>
      <c r="K179" s="93">
        <v>4434.34</v>
      </c>
      <c r="L179" s="91">
        <v>-178.21999999999935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1.3203025256730503</v>
      </c>
      <c r="D180" s="105">
        <v>1.3527518506598004</v>
      </c>
      <c r="E180" s="105">
        <v>1.367647814910026</v>
      </c>
      <c r="F180" s="106">
        <v>4.7345289236975674E-2</v>
      </c>
      <c r="G180" s="105">
        <v>1.0536211699164346</v>
      </c>
      <c r="H180" s="106">
        <v>0.31402664499359134</v>
      </c>
      <c r="I180" s="21"/>
      <c r="J180" s="92"/>
      <c r="K180" s="107">
        <v>1.3268521843207661</v>
      </c>
      <c r="L180" s="106">
        <v>4.0795630589259835E-2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72.515346211490424</v>
      </c>
      <c r="D182" s="105">
        <v>70.569425896988776</v>
      </c>
      <c r="E182" s="105">
        <v>71.036127249357307</v>
      </c>
      <c r="F182" s="106">
        <v>-1.4792189621331175</v>
      </c>
      <c r="G182" s="105">
        <v>58.737900417827298</v>
      </c>
      <c r="H182" s="106">
        <v>12.298226831530009</v>
      </c>
      <c r="I182" s="21">
        <v>-2.0398702335626795E-2</v>
      </c>
      <c r="J182" s="92">
        <v>0.20937464131416972</v>
      </c>
      <c r="K182" s="107">
        <v>72.119333034111307</v>
      </c>
      <c r="L182" s="106">
        <v>-1.083205784754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55.471930445859876</v>
      </c>
      <c r="D183" s="108">
        <v>46.551848463257777</v>
      </c>
      <c r="E183" s="108">
        <v>46.935122717622072</v>
      </c>
      <c r="F183" s="109">
        <v>-8.5368077282378039</v>
      </c>
      <c r="G183" s="108">
        <v>35.816401273885347</v>
      </c>
      <c r="H183" s="109">
        <v>11.118721443736725</v>
      </c>
      <c r="I183" s="20">
        <v>-0.1538941886395977</v>
      </c>
      <c r="J183" s="86">
        <v>0.310436589056301</v>
      </c>
      <c r="K183" s="110">
        <v>51.172571337579612</v>
      </c>
      <c r="L183" s="109">
        <v>-4.2374486199575401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107.75263199993014</v>
      </c>
      <c r="D184" s="113">
        <v>102.48098789003214</v>
      </c>
      <c r="E184" s="113">
        <v>107.8455154241645</v>
      </c>
      <c r="F184" s="119">
        <v>9.2883424234358358E-2</v>
      </c>
      <c r="G184" s="113">
        <v>88.192935236768804</v>
      </c>
      <c r="H184" s="119">
        <v>19.652580187395699</v>
      </c>
      <c r="I184" s="25">
        <v>8.6200608291786551E-4</v>
      </c>
      <c r="J184" s="120">
        <v>0.22283621850928337</v>
      </c>
      <c r="K184" s="115">
        <v>111.37190293237582</v>
      </c>
      <c r="L184" s="119">
        <v>-3.5263875082113145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355644.44208126387</v>
      </c>
      <c r="D185" s="84">
        <v>202004.98762271274</v>
      </c>
      <c r="E185" s="84">
        <v>176608.43406896549</v>
      </c>
      <c r="F185" s="118">
        <v>-179036.00801229838</v>
      </c>
      <c r="G185" s="84">
        <v>166933.41999999998</v>
      </c>
      <c r="H185" s="118">
        <v>9675.0140689655091</v>
      </c>
      <c r="I185" s="20">
        <v>-0.50341292264983317</v>
      </c>
      <c r="J185" s="86">
        <v>5.7957322559889501E-2</v>
      </c>
      <c r="K185" s="87">
        <v>324722.47862068965</v>
      </c>
      <c r="L185" s="118">
        <v>-148114.04455172413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223223.88750000001</v>
      </c>
      <c r="D186" s="90">
        <v>142420.02963951946</v>
      </c>
      <c r="E186" s="90">
        <v>112817.75</v>
      </c>
      <c r="F186" s="91">
        <v>-110406.13750000001</v>
      </c>
      <c r="G186" s="90">
        <v>101402.93</v>
      </c>
      <c r="H186" s="91">
        <v>11414.820000000007</v>
      </c>
      <c r="I186" s="21">
        <v>-0.49459822036295287</v>
      </c>
      <c r="J186" s="92">
        <v>0.11256893661751199</v>
      </c>
      <c r="K186" s="93">
        <v>193352.25999999998</v>
      </c>
      <c r="L186" s="91">
        <v>-80534.50999999998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110407.5954216</v>
      </c>
      <c r="D187" s="90">
        <v>44152.184873949584</v>
      </c>
      <c r="E187" s="90">
        <v>34417.11</v>
      </c>
      <c r="F187" s="91">
        <v>-75990.485421599995</v>
      </c>
      <c r="G187" s="90">
        <v>32885.410000000003</v>
      </c>
      <c r="H187" s="91">
        <v>1531.6999999999971</v>
      </c>
      <c r="I187" s="21">
        <v>-0.68827226180793466</v>
      </c>
      <c r="J187" s="92">
        <v>4.6576886224012348E-2</v>
      </c>
      <c r="K187" s="93">
        <v>88429.964000000007</v>
      </c>
      <c r="L187" s="91">
        <v>-54012.854000000007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22012.9591596639</v>
      </c>
      <c r="D188" s="90">
        <v>15432.773109243699</v>
      </c>
      <c r="E188" s="90">
        <v>29373.574068965518</v>
      </c>
      <c r="F188" s="91">
        <v>7360.6149093016174</v>
      </c>
      <c r="G188" s="90">
        <v>32645.08</v>
      </c>
      <c r="H188" s="91">
        <v>-3271.5059310344841</v>
      </c>
      <c r="I188" s="21">
        <v>0.33437643961967001</v>
      </c>
      <c r="J188" s="92">
        <v>-0.10021436403386008</v>
      </c>
      <c r="K188" s="93">
        <v>42940.254620689651</v>
      </c>
      <c r="L188" s="91">
        <v>-13566.680551724134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4867</v>
      </c>
      <c r="D190" s="90">
        <v>4867</v>
      </c>
      <c r="E190" s="90">
        <v>4867</v>
      </c>
      <c r="F190" s="91">
        <v>0</v>
      </c>
      <c r="G190" s="90">
        <v>4867</v>
      </c>
      <c r="H190" s="91">
        <v>0</v>
      </c>
      <c r="I190" s="96"/>
      <c r="J190" s="97"/>
      <c r="K190" s="93">
        <v>4867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3625</v>
      </c>
      <c r="D191" s="90">
        <v>2228</v>
      </c>
      <c r="E191" s="90">
        <v>1660</v>
      </c>
      <c r="F191" s="91">
        <v>-1965</v>
      </c>
      <c r="G191" s="90">
        <v>1614</v>
      </c>
      <c r="H191" s="91">
        <v>46</v>
      </c>
      <c r="I191" s="96"/>
      <c r="J191" s="97"/>
      <c r="K191" s="93">
        <v>2905</v>
      </c>
      <c r="L191" s="91">
        <v>-1245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0.74481199917813845</v>
      </c>
      <c r="D192" s="86">
        <v>0.45777686459831518</v>
      </c>
      <c r="E192" s="86">
        <v>0.34107252927881654</v>
      </c>
      <c r="F192" s="100">
        <v>-0.40373946989932191</v>
      </c>
      <c r="G192" s="86">
        <v>0.33162112184096981</v>
      </c>
      <c r="H192" s="100">
        <v>9.4514074378467261E-3</v>
      </c>
      <c r="I192" s="20">
        <v>-0.54206896551724126</v>
      </c>
      <c r="J192" s="86">
        <v>2.8500619578686548E-2</v>
      </c>
      <c r="K192" s="101">
        <v>0.59687692623792887</v>
      </c>
      <c r="L192" s="100">
        <v>-0.25580439695911233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5526.9</v>
      </c>
      <c r="D194" s="90">
        <v>3152</v>
      </c>
      <c r="E194" s="90">
        <v>2701.5</v>
      </c>
      <c r="F194" s="91">
        <v>-2825.3999999999996</v>
      </c>
      <c r="G194" s="90">
        <v>1725</v>
      </c>
      <c r="H194" s="91">
        <v>976.5</v>
      </c>
      <c r="I194" s="21"/>
      <c r="J194" s="92"/>
      <c r="K194" s="93">
        <v>4468.6000000000004</v>
      </c>
      <c r="L194" s="91">
        <v>-1767.1000000000004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1.524662068965517</v>
      </c>
      <c r="D195" s="105">
        <v>1.4147217235188509</v>
      </c>
      <c r="E195" s="105">
        <v>1.6274096385542169</v>
      </c>
      <c r="F195" s="106">
        <v>0.10274756958869991</v>
      </c>
      <c r="G195" s="105">
        <v>1.0687732342007434</v>
      </c>
      <c r="H195" s="106">
        <v>0.5586364043534735</v>
      </c>
      <c r="I195" s="21"/>
      <c r="J195" s="92"/>
      <c r="K195" s="107">
        <v>1.5382444061962135</v>
      </c>
      <c r="L195" s="106">
        <v>8.9165232358003443E-2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61.579003448275863</v>
      </c>
      <c r="D197" s="105">
        <v>63.922814021328307</v>
      </c>
      <c r="E197" s="105">
        <v>67.962500000000006</v>
      </c>
      <c r="F197" s="106">
        <v>6.3834965517241429</v>
      </c>
      <c r="G197" s="105">
        <v>62.82709417596034</v>
      </c>
      <c r="H197" s="106">
        <v>5.1354058240396654</v>
      </c>
      <c r="I197" s="21">
        <v>0.10366352480981678</v>
      </c>
      <c r="J197" s="92">
        <v>8.1738713072689428E-2</v>
      </c>
      <c r="K197" s="107">
        <v>66.558437177280538</v>
      </c>
      <c r="L197" s="106">
        <v>1.4040628227194674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45.864780665707833</v>
      </c>
      <c r="D198" s="108">
        <v>29.262385378984892</v>
      </c>
      <c r="E198" s="108">
        <v>23.180141771111568</v>
      </c>
      <c r="F198" s="109">
        <v>-22.684638894596265</v>
      </c>
      <c r="G198" s="108">
        <v>20.834791452640228</v>
      </c>
      <c r="H198" s="109">
        <v>2.3453503184713398</v>
      </c>
      <c r="I198" s="20">
        <v>-0.49459822036295287</v>
      </c>
      <c r="J198" s="86">
        <v>0.11256893661751199</v>
      </c>
      <c r="K198" s="110">
        <v>39.727195397575507</v>
      </c>
      <c r="L198" s="109">
        <v>-16.547053626463939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98.108811608624521</v>
      </c>
      <c r="D199" s="113">
        <v>90.666511500319899</v>
      </c>
      <c r="E199" s="113">
        <v>106.39062293311174</v>
      </c>
      <c r="F199" s="119">
        <v>8.2818113244872222</v>
      </c>
      <c r="G199" s="113">
        <v>103.42838909541511</v>
      </c>
      <c r="H199" s="119">
        <v>2.9622338376966297</v>
      </c>
      <c r="I199" s="25">
        <v>8.4414551442382191E-2</v>
      </c>
      <c r="J199" s="120">
        <v>2.8640432898591417E-2</v>
      </c>
      <c r="K199" s="115">
        <v>111.78054341503947</v>
      </c>
      <c r="L199" s="119">
        <v>-5.3899204819277315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4192975.7054250147</v>
      </c>
      <c r="D200" s="84">
        <v>2247368.8169970429</v>
      </c>
      <c r="E200" s="84">
        <v>2239179.078068966</v>
      </c>
      <c r="F200" s="118">
        <v>-1953796.6273560489</v>
      </c>
      <c r="G200" s="84">
        <v>2892244.2</v>
      </c>
      <c r="H200" s="118">
        <v>-653065.12193103414</v>
      </c>
      <c r="I200" s="20">
        <v>-0.46596898351406135</v>
      </c>
      <c r="J200" s="86">
        <v>-0.2257987489199681</v>
      </c>
      <c r="K200" s="87">
        <v>2423882.7782206894</v>
      </c>
      <c r="L200" s="118">
        <v>-184703.70015172381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2818468.2559751347</v>
      </c>
      <c r="D201" s="90">
        <v>1538921.7859014636</v>
      </c>
      <c r="E201" s="90">
        <v>1511124.7280000001</v>
      </c>
      <c r="F201" s="91">
        <v>-1307343.5279751346</v>
      </c>
      <c r="G201" s="90">
        <v>1934252.52</v>
      </c>
      <c r="H201" s="91">
        <v>-423127.7919999999</v>
      </c>
      <c r="I201" s="21">
        <v>-0.4638489453282203</v>
      </c>
      <c r="J201" s="92">
        <v>-0.21875519748579664</v>
      </c>
      <c r="K201" s="93">
        <v>1611617.6209999998</v>
      </c>
      <c r="L201" s="91">
        <v>-100492.89299999969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1043677.8433290727</v>
      </c>
      <c r="D202" s="90">
        <v>553879.72045236873</v>
      </c>
      <c r="E202" s="90">
        <v>553529.76360000006</v>
      </c>
      <c r="F202" s="91">
        <v>-490148.07972907263</v>
      </c>
      <c r="G202" s="90">
        <v>640487.60000000009</v>
      </c>
      <c r="H202" s="91">
        <v>-86957.836400000029</v>
      </c>
      <c r="I202" s="21">
        <v>-0.46963541753997784</v>
      </c>
      <c r="J202" s="92">
        <v>-0.13576818099210664</v>
      </c>
      <c r="K202" s="93">
        <v>624320.2692000001</v>
      </c>
      <c r="L202" s="91">
        <v>-70790.505600000033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330829.60612080712</v>
      </c>
      <c r="D203" s="90">
        <v>154567.31064321048</v>
      </c>
      <c r="E203" s="90">
        <v>174524.5864689656</v>
      </c>
      <c r="F203" s="91">
        <v>-156305.01965184152</v>
      </c>
      <c r="G203" s="90">
        <v>317504.08000000007</v>
      </c>
      <c r="H203" s="91">
        <v>-142979.49353103447</v>
      </c>
      <c r="I203" s="21">
        <v>-0.47246382052869995</v>
      </c>
      <c r="J203" s="92">
        <v>-0.45032332665153296</v>
      </c>
      <c r="K203" s="93">
        <v>187944.88802068969</v>
      </c>
      <c r="L203" s="91">
        <v>-13420.301551724086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57305</v>
      </c>
      <c r="D205" s="90">
        <v>57305</v>
      </c>
      <c r="E205" s="90">
        <v>57305</v>
      </c>
      <c r="F205" s="91">
        <v>0</v>
      </c>
      <c r="G205" s="90">
        <v>57462</v>
      </c>
      <c r="H205" s="91">
        <v>-157</v>
      </c>
      <c r="I205" s="96"/>
      <c r="J205" s="97"/>
      <c r="K205" s="93">
        <v>57305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37948</v>
      </c>
      <c r="D206" s="90">
        <v>22623</v>
      </c>
      <c r="E206" s="90">
        <v>22060</v>
      </c>
      <c r="F206" s="91">
        <v>-15888</v>
      </c>
      <c r="G206" s="90">
        <v>28206</v>
      </c>
      <c r="H206" s="91">
        <v>-6146</v>
      </c>
      <c r="I206" s="96"/>
      <c r="J206" s="97"/>
      <c r="K206" s="93">
        <v>23535</v>
      </c>
      <c r="L206" s="91">
        <v>-1475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0.66221097635459381</v>
      </c>
      <c r="D207" s="86">
        <v>0.39478230520896956</v>
      </c>
      <c r="E207" s="86">
        <v>0.38495768257569146</v>
      </c>
      <c r="F207" s="100">
        <v>-0.27725329377890234</v>
      </c>
      <c r="G207" s="86">
        <v>0.49086352720058474</v>
      </c>
      <c r="H207" s="100">
        <v>-0.10590584462489327</v>
      </c>
      <c r="I207" s="20">
        <v>-0.41867819120902283</v>
      </c>
      <c r="J207" s="86">
        <v>-0.21575415315307445</v>
      </c>
      <c r="K207" s="101">
        <v>0.41069714684582498</v>
      </c>
      <c r="L207" s="100">
        <v>-2.5739464270133516E-2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53970.63</v>
      </c>
      <c r="D209" s="90">
        <v>32961</v>
      </c>
      <c r="E209" s="90">
        <v>32563.620000000003</v>
      </c>
      <c r="F209" s="91">
        <v>-21407.009999999995</v>
      </c>
      <c r="G209" s="90">
        <v>38642</v>
      </c>
      <c r="H209" s="91">
        <v>-6078.3799999999974</v>
      </c>
      <c r="I209" s="21">
        <v>-0.39664184020086468</v>
      </c>
      <c r="J209" s="92">
        <v>-0.15729982920138708</v>
      </c>
      <c r="K209" s="93">
        <v>34508.94</v>
      </c>
      <c r="L209" s="91">
        <v>-1945.3199999999997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1.4222259407610414</v>
      </c>
      <c r="D210" s="105">
        <v>1.4569685718074525</v>
      </c>
      <c r="E210" s="105">
        <v>1.4761387126019947</v>
      </c>
      <c r="F210" s="106">
        <v>5.3912771840953333E-2</v>
      </c>
      <c r="G210" s="105">
        <v>1.3699922002410834</v>
      </c>
      <c r="H210" s="106">
        <v>0.10614651236091133</v>
      </c>
      <c r="I210" s="21"/>
      <c r="J210" s="92"/>
      <c r="K210" s="107">
        <v>1.4662817080943278</v>
      </c>
      <c r="L210" s="106">
        <v>9.8570045076669111E-3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74.271852428985312</v>
      </c>
      <c r="D212" s="105">
        <v>68.024655700016069</v>
      </c>
      <c r="E212" s="105">
        <v>68.500667633726209</v>
      </c>
      <c r="F212" s="106">
        <v>-5.7711847952591029</v>
      </c>
      <c r="G212" s="105">
        <v>68.575924271431617</v>
      </c>
      <c r="H212" s="106">
        <v>-7.5256637705408025E-2</v>
      </c>
      <c r="I212" s="21">
        <v>-7.7703525716922073E-2</v>
      </c>
      <c r="J212" s="92">
        <v>-1.097420683788819E-3</v>
      </c>
      <c r="K212" s="107">
        <v>68.477485489696193</v>
      </c>
      <c r="L212" s="106">
        <v>2.3182144030016616E-2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49.183635912662673</v>
      </c>
      <c r="D213" s="108">
        <v>26.854930388298815</v>
      </c>
      <c r="E213" s="108">
        <v>26.369858267166915</v>
      </c>
      <c r="F213" s="109">
        <v>-22.813777645495758</v>
      </c>
      <c r="G213" s="108">
        <v>33.661420068915106</v>
      </c>
      <c r="H213" s="109">
        <v>-7.2915618017481911</v>
      </c>
      <c r="I213" s="20">
        <v>-0.4638489453282203</v>
      </c>
      <c r="J213" s="86">
        <v>-0.21661480076657968</v>
      </c>
      <c r="K213" s="110">
        <v>28.123507913794604</v>
      </c>
      <c r="L213" s="109">
        <v>-1.7536496466276894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110.49266642313204</v>
      </c>
      <c r="D214" s="113">
        <v>99.339999867260872</v>
      </c>
      <c r="E214" s="113">
        <v>101.50403799043364</v>
      </c>
      <c r="F214" s="119">
        <v>-8.9886284326983912</v>
      </c>
      <c r="G214" s="113">
        <v>102.54003403531165</v>
      </c>
      <c r="H214" s="119">
        <v>-1.0359960448780043</v>
      </c>
      <c r="I214" s="25">
        <v>-8.1350452692275588E-2</v>
      </c>
      <c r="J214" s="120">
        <v>-1.0103332367933815E-2</v>
      </c>
      <c r="K214" s="115">
        <v>102.99055781689779</v>
      </c>
      <c r="L214" s="119">
        <v>-1.4865198264641464</v>
      </c>
      <c r="M214" s="142"/>
      <c r="N214" s="143"/>
    </row>
  </sheetData>
  <sheetProtection algorithmName="SHA-512" hashValue="9UyQLEC+08zkw9rMP92c5HA4sOvWYwGjkfdXKsA6SpvLIS8tDKcL+HhSeRxmOF9uQhtdy+CTq+SEoEbKw7ZJGQ==" saltValue="fh6Y9dNK+zvNuOs5/874f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134" priority="58">
      <formula>$I155&gt;=0</formula>
    </cfRule>
    <cfRule type="expression" dxfId="3133" priority="59">
      <formula>$I155&lt;0</formula>
    </cfRule>
  </conditionalFormatting>
  <conditionalFormatting sqref="J159">
    <cfRule type="expression" dxfId="3132" priority="56">
      <formula>$J155&gt;=0</formula>
    </cfRule>
    <cfRule type="expression" dxfId="3131" priority="57">
      <formula>$J155&lt;0</formula>
    </cfRule>
  </conditionalFormatting>
  <conditionalFormatting sqref="I174">
    <cfRule type="expression" dxfId="3130" priority="54">
      <formula>$I170&gt;=0</formula>
    </cfRule>
    <cfRule type="expression" dxfId="3129" priority="55">
      <formula>$I170&lt;0</formula>
    </cfRule>
  </conditionalFormatting>
  <conditionalFormatting sqref="J174">
    <cfRule type="expression" dxfId="3128" priority="52">
      <formula>$J170&gt;=0</formula>
    </cfRule>
    <cfRule type="expression" dxfId="3127" priority="53">
      <formula>$J170&lt;0</formula>
    </cfRule>
  </conditionalFormatting>
  <conditionalFormatting sqref="I24">
    <cfRule type="expression" dxfId="3126" priority="94">
      <formula>$I20&gt;=0</formula>
    </cfRule>
    <cfRule type="expression" dxfId="3125" priority="95">
      <formula>$I20&lt;0</formula>
    </cfRule>
  </conditionalFormatting>
  <conditionalFormatting sqref="J24">
    <cfRule type="expression" dxfId="3124" priority="92">
      <formula>$J20&gt;=0</formula>
    </cfRule>
    <cfRule type="expression" dxfId="3123" priority="93">
      <formula>$J20&lt;0</formula>
    </cfRule>
  </conditionalFormatting>
  <conditionalFormatting sqref="I39">
    <cfRule type="expression" dxfId="3122" priority="90">
      <formula>$I35&gt;=0</formula>
    </cfRule>
    <cfRule type="expression" dxfId="3121" priority="91">
      <formula>$I35&lt;0</formula>
    </cfRule>
  </conditionalFormatting>
  <conditionalFormatting sqref="J39">
    <cfRule type="expression" dxfId="3120" priority="88">
      <formula>$J35&gt;=0</formula>
    </cfRule>
    <cfRule type="expression" dxfId="3119" priority="89">
      <formula>$J35&lt;0</formula>
    </cfRule>
  </conditionalFormatting>
  <conditionalFormatting sqref="I54">
    <cfRule type="expression" dxfId="3118" priority="86">
      <formula>$I50&gt;=0</formula>
    </cfRule>
    <cfRule type="expression" dxfId="3117" priority="87">
      <formula>$I50&lt;0</formula>
    </cfRule>
  </conditionalFormatting>
  <conditionalFormatting sqref="J54">
    <cfRule type="expression" dxfId="3116" priority="84">
      <formula>$J50&gt;=0</formula>
    </cfRule>
    <cfRule type="expression" dxfId="3115" priority="85">
      <formula>$J50&lt;0</formula>
    </cfRule>
  </conditionalFormatting>
  <conditionalFormatting sqref="I69">
    <cfRule type="expression" dxfId="3114" priority="82">
      <formula>$I65&gt;=0</formula>
    </cfRule>
    <cfRule type="expression" dxfId="3113" priority="83">
      <formula>$I65&lt;0</formula>
    </cfRule>
  </conditionalFormatting>
  <conditionalFormatting sqref="J69">
    <cfRule type="expression" dxfId="3112" priority="80">
      <formula>$J65&gt;=0</formula>
    </cfRule>
    <cfRule type="expression" dxfId="3111" priority="81">
      <formula>$J65&lt;0</formula>
    </cfRule>
  </conditionalFormatting>
  <conditionalFormatting sqref="I84">
    <cfRule type="expression" dxfId="3110" priority="78">
      <formula>$I80&gt;=0</formula>
    </cfRule>
    <cfRule type="expression" dxfId="3109" priority="79">
      <formula>$I80&lt;0</formula>
    </cfRule>
  </conditionalFormatting>
  <conditionalFormatting sqref="J84">
    <cfRule type="expression" dxfId="3108" priority="76">
      <formula>$J80&gt;=0</formula>
    </cfRule>
    <cfRule type="expression" dxfId="3107" priority="77">
      <formula>$J80&lt;0</formula>
    </cfRule>
  </conditionalFormatting>
  <conditionalFormatting sqref="I99">
    <cfRule type="expression" dxfId="3106" priority="74">
      <formula>$I95&gt;=0</formula>
    </cfRule>
    <cfRule type="expression" dxfId="3105" priority="75">
      <formula>$I95&lt;0</formula>
    </cfRule>
  </conditionalFormatting>
  <conditionalFormatting sqref="J99">
    <cfRule type="expression" dxfId="3104" priority="72">
      <formula>$J95&gt;=0</formula>
    </cfRule>
    <cfRule type="expression" dxfId="3103" priority="73">
      <formula>$J95&lt;0</formula>
    </cfRule>
  </conditionalFormatting>
  <conditionalFormatting sqref="I114">
    <cfRule type="expression" dxfId="3102" priority="70">
      <formula>$I110&gt;=0</formula>
    </cfRule>
    <cfRule type="expression" dxfId="3101" priority="71">
      <formula>$I110&lt;0</formula>
    </cfRule>
  </conditionalFormatting>
  <conditionalFormatting sqref="J114">
    <cfRule type="expression" dxfId="3100" priority="68">
      <formula>$J110&gt;=0</formula>
    </cfRule>
    <cfRule type="expression" dxfId="3099" priority="69">
      <formula>$J110&lt;0</formula>
    </cfRule>
  </conditionalFormatting>
  <conditionalFormatting sqref="I129">
    <cfRule type="expression" dxfId="3098" priority="66">
      <formula>$I125&gt;=0</formula>
    </cfRule>
    <cfRule type="expression" dxfId="3097" priority="67">
      <formula>$I125&lt;0</formula>
    </cfRule>
  </conditionalFormatting>
  <conditionalFormatting sqref="J129">
    <cfRule type="expression" dxfId="3096" priority="64">
      <formula>$J125&gt;=0</formula>
    </cfRule>
    <cfRule type="expression" dxfId="3095" priority="65">
      <formula>$J125&lt;0</formula>
    </cfRule>
  </conditionalFormatting>
  <conditionalFormatting sqref="I144">
    <cfRule type="expression" dxfId="3094" priority="62">
      <formula>$I140&gt;=0</formula>
    </cfRule>
    <cfRule type="expression" dxfId="3093" priority="63">
      <formula>$I140&lt;0</formula>
    </cfRule>
  </conditionalFormatting>
  <conditionalFormatting sqref="J144">
    <cfRule type="expression" dxfId="3092" priority="60">
      <formula>$J140&gt;=0</formula>
    </cfRule>
    <cfRule type="expression" dxfId="3091" priority="61">
      <formula>$J140&lt;0</formula>
    </cfRule>
  </conditionalFormatting>
  <conditionalFormatting sqref="I189">
    <cfRule type="expression" dxfId="3090" priority="50">
      <formula>$I185&gt;=0</formula>
    </cfRule>
    <cfRule type="expression" dxfId="3089" priority="51">
      <formula>$I185&lt;0</formula>
    </cfRule>
  </conditionalFormatting>
  <conditionalFormatting sqref="J189">
    <cfRule type="expression" dxfId="3088" priority="48">
      <formula>$J185&gt;=0</formula>
    </cfRule>
    <cfRule type="expression" dxfId="3087" priority="49">
      <formula>$J185&lt;0</formula>
    </cfRule>
  </conditionalFormatting>
  <conditionalFormatting sqref="I204">
    <cfRule type="expression" dxfId="3086" priority="46">
      <formula>$I200&gt;=0</formula>
    </cfRule>
    <cfRule type="expression" dxfId="3085" priority="47">
      <formula>$I200&lt;0</formula>
    </cfRule>
  </conditionalFormatting>
  <conditionalFormatting sqref="J204">
    <cfRule type="expression" dxfId="3084" priority="44">
      <formula>$J200&gt;=0</formula>
    </cfRule>
    <cfRule type="expression" dxfId="3083" priority="45">
      <formula>$J200&lt;0</formula>
    </cfRule>
  </conditionalFormatting>
  <conditionalFormatting sqref="I9">
    <cfRule type="expression" dxfId="3082" priority="42">
      <formula>$I5&gt;=0</formula>
    </cfRule>
    <cfRule type="expression" dxfId="3081" priority="43">
      <formula>$I5&lt;0</formula>
    </cfRule>
  </conditionalFormatting>
  <conditionalFormatting sqref="J9">
    <cfRule type="expression" dxfId="3080" priority="40">
      <formula>$J5&gt;=0</formula>
    </cfRule>
    <cfRule type="expression" dxfId="3079" priority="41">
      <formula>$J5&lt;0</formula>
    </cfRule>
  </conditionalFormatting>
  <conditionalFormatting sqref="L207">
    <cfRule type="cellIs" dxfId="3078" priority="39" operator="lessThan">
      <formula>0</formula>
    </cfRule>
  </conditionalFormatting>
  <conditionalFormatting sqref="H207">
    <cfRule type="cellIs" dxfId="3077" priority="38" operator="lessThan">
      <formula>0</formula>
    </cfRule>
  </conditionalFormatting>
  <conditionalFormatting sqref="F207">
    <cfRule type="cellIs" dxfId="3076" priority="37" operator="lessThan">
      <formula>0</formula>
    </cfRule>
  </conditionalFormatting>
  <conditionalFormatting sqref="F192">
    <cfRule type="cellIs" dxfId="3075" priority="36" operator="lessThan">
      <formula>0</formula>
    </cfRule>
  </conditionalFormatting>
  <conditionalFormatting sqref="H192">
    <cfRule type="cellIs" dxfId="3074" priority="35" operator="lessThan">
      <formula>0</formula>
    </cfRule>
  </conditionalFormatting>
  <conditionalFormatting sqref="L192">
    <cfRule type="cellIs" dxfId="3073" priority="34" operator="lessThan">
      <formula>0</formula>
    </cfRule>
  </conditionalFormatting>
  <conditionalFormatting sqref="L177">
    <cfRule type="cellIs" dxfId="3072" priority="33" operator="lessThan">
      <formula>0</formula>
    </cfRule>
  </conditionalFormatting>
  <conditionalFormatting sqref="H177">
    <cfRule type="cellIs" dxfId="3071" priority="32" operator="lessThan">
      <formula>0</formula>
    </cfRule>
  </conditionalFormatting>
  <conditionalFormatting sqref="F177">
    <cfRule type="cellIs" dxfId="3070" priority="31" operator="lessThan">
      <formula>0</formula>
    </cfRule>
  </conditionalFormatting>
  <conditionalFormatting sqref="F162">
    <cfRule type="cellIs" dxfId="3069" priority="30" operator="lessThan">
      <formula>0</formula>
    </cfRule>
  </conditionalFormatting>
  <conditionalFormatting sqref="H162">
    <cfRule type="cellIs" dxfId="3068" priority="29" operator="lessThan">
      <formula>0</formula>
    </cfRule>
  </conditionalFormatting>
  <conditionalFormatting sqref="L162">
    <cfRule type="cellIs" dxfId="3067" priority="28" operator="lessThan">
      <formula>0</formula>
    </cfRule>
  </conditionalFormatting>
  <conditionalFormatting sqref="L147">
    <cfRule type="cellIs" dxfId="3066" priority="27" operator="lessThan">
      <formula>0</formula>
    </cfRule>
  </conditionalFormatting>
  <conditionalFormatting sqref="H147">
    <cfRule type="cellIs" dxfId="3065" priority="26" operator="lessThan">
      <formula>0</formula>
    </cfRule>
  </conditionalFormatting>
  <conditionalFormatting sqref="F147">
    <cfRule type="cellIs" dxfId="3064" priority="25" operator="lessThan">
      <formula>0</formula>
    </cfRule>
  </conditionalFormatting>
  <conditionalFormatting sqref="F132">
    <cfRule type="cellIs" dxfId="3063" priority="24" operator="lessThan">
      <formula>0</formula>
    </cfRule>
  </conditionalFormatting>
  <conditionalFormatting sqref="H132">
    <cfRule type="cellIs" dxfId="3062" priority="23" operator="lessThan">
      <formula>0</formula>
    </cfRule>
  </conditionalFormatting>
  <conditionalFormatting sqref="L132">
    <cfRule type="cellIs" dxfId="3061" priority="22" operator="lessThan">
      <formula>0</formula>
    </cfRule>
  </conditionalFormatting>
  <conditionalFormatting sqref="L117">
    <cfRule type="cellIs" dxfId="3060" priority="21" operator="lessThan">
      <formula>0</formula>
    </cfRule>
  </conditionalFormatting>
  <conditionalFormatting sqref="H117">
    <cfRule type="cellIs" dxfId="3059" priority="20" operator="lessThan">
      <formula>0</formula>
    </cfRule>
  </conditionalFormatting>
  <conditionalFormatting sqref="F117">
    <cfRule type="cellIs" dxfId="3058" priority="19" operator="lessThan">
      <formula>0</formula>
    </cfRule>
  </conditionalFormatting>
  <conditionalFormatting sqref="F102">
    <cfRule type="cellIs" dxfId="3057" priority="18" operator="lessThan">
      <formula>0</formula>
    </cfRule>
  </conditionalFormatting>
  <conditionalFormatting sqref="H102">
    <cfRule type="cellIs" dxfId="3056" priority="17" operator="lessThan">
      <formula>0</formula>
    </cfRule>
  </conditionalFormatting>
  <conditionalFormatting sqref="L102">
    <cfRule type="cellIs" dxfId="3055" priority="16" operator="lessThan">
      <formula>0</formula>
    </cfRule>
  </conditionalFormatting>
  <conditionalFormatting sqref="L87">
    <cfRule type="cellIs" dxfId="3054" priority="15" operator="lessThan">
      <formula>0</formula>
    </cfRule>
  </conditionalFormatting>
  <conditionalFormatting sqref="H87">
    <cfRule type="cellIs" dxfId="3053" priority="14" operator="lessThan">
      <formula>0</formula>
    </cfRule>
  </conditionalFormatting>
  <conditionalFormatting sqref="F87">
    <cfRule type="cellIs" dxfId="3052" priority="13" operator="lessThan">
      <formula>0</formula>
    </cfRule>
  </conditionalFormatting>
  <conditionalFormatting sqref="F72">
    <cfRule type="cellIs" dxfId="3051" priority="12" operator="lessThan">
      <formula>0</formula>
    </cfRule>
  </conditionalFormatting>
  <conditionalFormatting sqref="H72">
    <cfRule type="cellIs" dxfId="3050" priority="11" operator="lessThan">
      <formula>0</formula>
    </cfRule>
  </conditionalFormatting>
  <conditionalFormatting sqref="L72">
    <cfRule type="cellIs" dxfId="3049" priority="10" operator="lessThan">
      <formula>0</formula>
    </cfRule>
  </conditionalFormatting>
  <conditionalFormatting sqref="L57">
    <cfRule type="cellIs" dxfId="3048" priority="9" operator="lessThan">
      <formula>0</formula>
    </cfRule>
  </conditionalFormatting>
  <conditionalFormatting sqref="H57">
    <cfRule type="cellIs" dxfId="3047" priority="8" operator="lessThan">
      <formula>0</formula>
    </cfRule>
  </conditionalFormatting>
  <conditionalFormatting sqref="F57">
    <cfRule type="cellIs" dxfId="3046" priority="7" operator="lessThan">
      <formula>0</formula>
    </cfRule>
  </conditionalFormatting>
  <conditionalFormatting sqref="F42">
    <cfRule type="cellIs" dxfId="3045" priority="6" operator="lessThan">
      <formula>0</formula>
    </cfRule>
  </conditionalFormatting>
  <conditionalFormatting sqref="H42">
    <cfRule type="cellIs" dxfId="3044" priority="5" operator="lessThan">
      <formula>0</formula>
    </cfRule>
  </conditionalFormatting>
  <conditionalFormatting sqref="L42">
    <cfRule type="cellIs" dxfId="3043" priority="4" operator="lessThan">
      <formula>0</formula>
    </cfRule>
  </conditionalFormatting>
  <conditionalFormatting sqref="L27">
    <cfRule type="cellIs" dxfId="3042" priority="3" operator="lessThan">
      <formula>0</formula>
    </cfRule>
  </conditionalFormatting>
  <conditionalFormatting sqref="H27">
    <cfRule type="cellIs" dxfId="3041" priority="2" operator="lessThan">
      <formula>0</formula>
    </cfRule>
  </conditionalFormatting>
  <conditionalFormatting sqref="F27">
    <cfRule type="cellIs" dxfId="3040" priority="1" operator="lessThan">
      <formula>0</formula>
    </cfRule>
  </conditionalFormatting>
  <dataValidations count="1">
    <dataValidation type="list" allowBlank="1" showInputMessage="1" showErrorMessage="1" sqref="B3:B4" xr:uid="{98A78DE4-1D50-44E3-AE3B-B0427B6F6545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F8C4-EF05-43E2-9ED5-FC53335F2B4D}">
  <sheetPr codeName="Tabelle37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164</v>
      </c>
      <c r="N1" s="73" t="s">
        <v>28</v>
      </c>
    </row>
    <row r="2" spans="1:14" ht="15.75" thickBot="1" x14ac:dyDescent="0.3">
      <c r="M2" s="72">
        <v>298</v>
      </c>
      <c r="N2" s="73" t="s">
        <v>29</v>
      </c>
    </row>
    <row r="3" spans="1:14" s="70" customFormat="1" ht="13.5" customHeight="1" thickBot="1" x14ac:dyDescent="0.25">
      <c r="A3" s="144"/>
      <c r="B3" s="146" t="s">
        <v>134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48.655773102281309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2345749</v>
      </c>
      <c r="D5" s="84">
        <v>2012495</v>
      </c>
      <c r="E5" s="84">
        <v>2048814</v>
      </c>
      <c r="F5" s="85">
        <v>-296935</v>
      </c>
      <c r="G5" s="84">
        <v>1935274</v>
      </c>
      <c r="H5" s="85">
        <v>113540</v>
      </c>
      <c r="I5" s="20">
        <v>-0.12658430207153448</v>
      </c>
      <c r="J5" s="86">
        <v>5.8668694975491764E-2</v>
      </c>
      <c r="K5" s="87">
        <v>2204271</v>
      </c>
      <c r="L5" s="85">
        <v>-155457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1665959</v>
      </c>
      <c r="D6" s="90">
        <v>1348356</v>
      </c>
      <c r="E6" s="90">
        <v>1354805</v>
      </c>
      <c r="F6" s="91">
        <v>-311154</v>
      </c>
      <c r="G6" s="90">
        <v>1250859</v>
      </c>
      <c r="H6" s="91">
        <v>103946</v>
      </c>
      <c r="I6" s="21">
        <v>-0.18677170326520642</v>
      </c>
      <c r="J6" s="92">
        <v>8.3099693890358539E-2</v>
      </c>
      <c r="K6" s="93">
        <v>1454592</v>
      </c>
      <c r="L6" s="91">
        <v>-99787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522022</v>
      </c>
      <c r="D7" s="90">
        <v>512201</v>
      </c>
      <c r="E7" s="90">
        <v>525560</v>
      </c>
      <c r="F7" s="91">
        <v>3538</v>
      </c>
      <c r="G7" s="90">
        <v>378199</v>
      </c>
      <c r="H7" s="91">
        <v>147361</v>
      </c>
      <c r="I7" s="21">
        <v>6.7774921363468188E-3</v>
      </c>
      <c r="J7" s="92">
        <v>0.38963878804544705</v>
      </c>
      <c r="K7" s="93">
        <v>589892</v>
      </c>
      <c r="L7" s="91">
        <v>-64332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157768</v>
      </c>
      <c r="D8" s="90">
        <v>151938</v>
      </c>
      <c r="E8" s="90">
        <v>168449</v>
      </c>
      <c r="F8" s="91">
        <v>10681</v>
      </c>
      <c r="G8" s="90">
        <v>306216</v>
      </c>
      <c r="H8" s="91">
        <v>-137767</v>
      </c>
      <c r="I8" s="21">
        <v>6.7700674407991546E-2</v>
      </c>
      <c r="J8" s="92">
        <v>-0.4499013768059148</v>
      </c>
      <c r="K8" s="93">
        <v>159787</v>
      </c>
      <c r="L8" s="91">
        <v>8662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59860</v>
      </c>
      <c r="D10" s="90">
        <v>59860</v>
      </c>
      <c r="E10" s="90">
        <v>59860</v>
      </c>
      <c r="F10" s="91">
        <v>0</v>
      </c>
      <c r="G10" s="90">
        <v>60024</v>
      </c>
      <c r="H10" s="91">
        <v>-164</v>
      </c>
      <c r="I10" s="96"/>
      <c r="J10" s="97"/>
      <c r="K10" s="93">
        <v>59860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21836</v>
      </c>
      <c r="D11" s="90">
        <v>20659</v>
      </c>
      <c r="E11" s="90">
        <v>20666</v>
      </c>
      <c r="F11" s="91">
        <v>-1170</v>
      </c>
      <c r="G11" s="90">
        <v>17938</v>
      </c>
      <c r="H11" s="91">
        <v>2728</v>
      </c>
      <c r="I11" s="96"/>
      <c r="J11" s="97"/>
      <c r="K11" s="93">
        <v>22023</v>
      </c>
      <c r="L11" s="91">
        <v>-1357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0.36478449716004008</v>
      </c>
      <c r="D12" s="86">
        <v>0.34512195121951217</v>
      </c>
      <c r="E12" s="86">
        <v>0.34523889074507186</v>
      </c>
      <c r="F12" s="100">
        <v>-1.954560641496822E-2</v>
      </c>
      <c r="G12" s="86">
        <v>0.29884712781554046</v>
      </c>
      <c r="H12" s="100">
        <v>4.6391762929531399E-2</v>
      </c>
      <c r="I12" s="20">
        <v>-5.358124198571157E-2</v>
      </c>
      <c r="J12" s="86">
        <v>0.15523576642224279</v>
      </c>
      <c r="K12" s="101">
        <v>0.36790845305713332</v>
      </c>
      <c r="L12" s="100">
        <v>-2.2669562312061464E-2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31448</v>
      </c>
      <c r="D14" s="90">
        <v>27597</v>
      </c>
      <c r="E14" s="90">
        <v>28210</v>
      </c>
      <c r="F14" s="91">
        <v>-3238</v>
      </c>
      <c r="G14" s="90">
        <v>24740</v>
      </c>
      <c r="H14" s="91">
        <v>3470</v>
      </c>
      <c r="I14" s="21">
        <v>-0.10296362248791657</v>
      </c>
      <c r="J14" s="92">
        <v>0.14025869037995142</v>
      </c>
      <c r="K14" s="93">
        <v>30187</v>
      </c>
      <c r="L14" s="91">
        <v>-1977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1.4401905110826159</v>
      </c>
      <c r="D15" s="105">
        <v>1.3358342610968585</v>
      </c>
      <c r="E15" s="105">
        <v>1.3650440336785057</v>
      </c>
      <c r="F15" s="106">
        <v>-7.5146477404110179E-2</v>
      </c>
      <c r="G15" s="105">
        <v>1.3791950050172816</v>
      </c>
      <c r="H15" s="106">
        <v>-1.4150971338775964E-2</v>
      </c>
      <c r="I15" s="21"/>
      <c r="J15" s="92"/>
      <c r="K15" s="107">
        <v>1.3707033555827999</v>
      </c>
      <c r="L15" s="106">
        <v>-5.65932190429419E-3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76.294147279721557</v>
      </c>
      <c r="D17" s="105">
        <v>65.267244300304952</v>
      </c>
      <c r="E17" s="105">
        <v>65.55719539339978</v>
      </c>
      <c r="F17" s="106">
        <v>-10.736951886321776</v>
      </c>
      <c r="G17" s="105">
        <v>69.732355892518669</v>
      </c>
      <c r="H17" s="106">
        <v>-4.1751604991188884</v>
      </c>
      <c r="I17" s="20">
        <v>-0.14073100321779963</v>
      </c>
      <c r="J17" s="86">
        <v>-5.9874077760318833E-2</v>
      </c>
      <c r="K17" s="107">
        <v>66.048767197929436</v>
      </c>
      <c r="L17" s="106">
        <v>-0.49157180452965576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27.830922151687272</v>
      </c>
      <c r="D18" s="108">
        <v>22.525158703641832</v>
      </c>
      <c r="E18" s="108">
        <v>22.632893417975275</v>
      </c>
      <c r="F18" s="109">
        <v>-5.1980287337119968</v>
      </c>
      <c r="G18" s="108">
        <v>20.839314274290285</v>
      </c>
      <c r="H18" s="109">
        <v>1.7935791436849904</v>
      </c>
      <c r="I18" s="20">
        <v>-0.18677170326520642</v>
      </c>
      <c r="J18" s="86">
        <v>8.6067090311975791E-2</v>
      </c>
      <c r="K18" s="110">
        <v>24.299899766120948</v>
      </c>
      <c r="L18" s="109">
        <v>-1.6670063481456729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107.42576479208647</v>
      </c>
      <c r="D19" s="113">
        <v>97.414928118495567</v>
      </c>
      <c r="E19" s="113">
        <v>99.13935933417207</v>
      </c>
      <c r="F19" s="106">
        <v>-8.2864054579143982</v>
      </c>
      <c r="G19" s="113">
        <v>107.88683242278961</v>
      </c>
      <c r="H19" s="106">
        <v>-8.7474730886175394</v>
      </c>
      <c r="I19" s="38">
        <v>-7.713610858579445E-2</v>
      </c>
      <c r="J19" s="114">
        <v>-8.1080080786297692E-2</v>
      </c>
      <c r="K19" s="115">
        <v>100.08949734368615</v>
      </c>
      <c r="L19" s="106">
        <v>-0.95013800951407745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346311.89</v>
      </c>
      <c r="H20" s="118">
        <v>-346311.89</v>
      </c>
      <c r="I20" s="20">
        <v>0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238802.07</v>
      </c>
      <c r="H21" s="91">
        <v>-238802.07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78771.600000000006</v>
      </c>
      <c r="H22" s="91">
        <v>-78771.600000000006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28738.22</v>
      </c>
      <c r="H23" s="91">
        <v>-28738.22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5084</v>
      </c>
      <c r="D25" s="90">
        <v>5084</v>
      </c>
      <c r="E25" s="90">
        <v>5084</v>
      </c>
      <c r="F25" s="91">
        <v>0</v>
      </c>
      <c r="G25" s="90">
        <v>5084</v>
      </c>
      <c r="H25" s="91">
        <v>0</v>
      </c>
      <c r="I25" s="96"/>
      <c r="J25" s="97"/>
      <c r="K25" s="93">
        <v>5084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3255</v>
      </c>
      <c r="H26" s="91">
        <v>-3255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0.6402439024390244</v>
      </c>
      <c r="H27" s="100">
        <v>-0.6402439024390244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4548</v>
      </c>
      <c r="H29" s="91">
        <v>-4548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1.3972350230414747</v>
      </c>
      <c r="H30" s="106">
        <v>-1.3972350230414747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73.364691244239637</v>
      </c>
      <c r="H32" s="106">
        <v>-73.364691244239637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46.97129622344611</v>
      </c>
      <c r="H33" s="109">
        <v>-46.97129622344611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106.39382181259602</v>
      </c>
      <c r="H34" s="119">
        <v>-106.39382181259602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-21168.1</v>
      </c>
      <c r="E35" s="84">
        <v>-21168.1</v>
      </c>
      <c r="F35" s="118">
        <v>-21168.1</v>
      </c>
      <c r="G35" s="84">
        <v>313982.45</v>
      </c>
      <c r="H35" s="118">
        <v>-335150.55</v>
      </c>
      <c r="I35" s="20">
        <v>0</v>
      </c>
      <c r="J35" s="86">
        <v>-1.0674180993237041</v>
      </c>
      <c r="K35" s="87">
        <v>-21168.1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-11.96</v>
      </c>
      <c r="E36" s="90">
        <v>-11.96</v>
      </c>
      <c r="F36" s="91">
        <v>-11.96</v>
      </c>
      <c r="G36" s="90">
        <v>211455.05</v>
      </c>
      <c r="H36" s="91">
        <v>-211467.00999999998</v>
      </c>
      <c r="I36" s="21">
        <v>0</v>
      </c>
      <c r="J36" s="92">
        <v>-1.0000565604841312</v>
      </c>
      <c r="K36" s="93">
        <v>-11.96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71142.959999999992</v>
      </c>
      <c r="H37" s="91">
        <v>-71142.959999999992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-21156.14</v>
      </c>
      <c r="E38" s="90">
        <v>-21156.14</v>
      </c>
      <c r="F38" s="91">
        <v>-21156.14</v>
      </c>
      <c r="G38" s="90">
        <v>31384.44</v>
      </c>
      <c r="H38" s="91">
        <v>-52540.58</v>
      </c>
      <c r="I38" s="21">
        <v>0</v>
      </c>
      <c r="J38" s="92">
        <v>-1.6740964630880781</v>
      </c>
      <c r="K38" s="93">
        <v>-21156.14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4592</v>
      </c>
      <c r="D40" s="90">
        <v>4592</v>
      </c>
      <c r="E40" s="90">
        <v>4592</v>
      </c>
      <c r="F40" s="91">
        <v>0</v>
      </c>
      <c r="G40" s="90">
        <v>4756</v>
      </c>
      <c r="H40" s="91">
        <v>-164</v>
      </c>
      <c r="I40" s="96"/>
      <c r="J40" s="97"/>
      <c r="K40" s="93">
        <v>4592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3039</v>
      </c>
      <c r="H41" s="91">
        <v>-3039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0.6389823380992431</v>
      </c>
      <c r="H42" s="100">
        <v>-0.6389823380992431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4278</v>
      </c>
      <c r="H44" s="91">
        <v>-4278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1.4076999012833169</v>
      </c>
      <c r="H45" s="106">
        <v>-1.4076999012833169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69.580470549522872</v>
      </c>
      <c r="H47" s="106">
        <v>-69.580470549522872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-2.6045296167247389E-3</v>
      </c>
      <c r="E48" s="108">
        <v>-2.6045296167247389E-3</v>
      </c>
      <c r="F48" s="109">
        <v>-2.6045296167247389E-3</v>
      </c>
      <c r="G48" s="108">
        <v>44.460691757779642</v>
      </c>
      <c r="H48" s="109">
        <v>-44.463296287396368</v>
      </c>
      <c r="I48" s="20">
        <v>0</v>
      </c>
      <c r="J48" s="86">
        <v>-1.0000585805014217</v>
      </c>
      <c r="K48" s="110">
        <v>-2.6045296167247389E-3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103.3176867390589</v>
      </c>
      <c r="H49" s="119">
        <v>-103.3176867390589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134</v>
      </c>
      <c r="E50" s="84">
        <v>134</v>
      </c>
      <c r="F50" s="118">
        <v>134</v>
      </c>
      <c r="G50" s="84">
        <v>214970.43</v>
      </c>
      <c r="H50" s="118">
        <v>-214836.43</v>
      </c>
      <c r="I50" s="20">
        <v>0</v>
      </c>
      <c r="J50" s="86">
        <v>-0.99937665845483958</v>
      </c>
      <c r="K50" s="87">
        <v>134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-78.7</v>
      </c>
      <c r="E51" s="90">
        <v>-78.7</v>
      </c>
      <c r="F51" s="91">
        <v>-78.7</v>
      </c>
      <c r="G51" s="90">
        <v>88840.670000000013</v>
      </c>
      <c r="H51" s="91">
        <v>-88919.37000000001</v>
      </c>
      <c r="I51" s="21">
        <v>0</v>
      </c>
      <c r="J51" s="92">
        <v>-1.0008858555434128</v>
      </c>
      <c r="K51" s="93">
        <v>-78.7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32932.83</v>
      </c>
      <c r="H52" s="91">
        <v>-32932.83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212.7</v>
      </c>
      <c r="E53" s="90">
        <v>212.7</v>
      </c>
      <c r="F53" s="91">
        <v>212.7</v>
      </c>
      <c r="G53" s="90">
        <v>93196.93</v>
      </c>
      <c r="H53" s="91">
        <v>-92984.23</v>
      </c>
      <c r="I53" s="21">
        <v>0</v>
      </c>
      <c r="J53" s="92">
        <v>-0.99771773598121738</v>
      </c>
      <c r="K53" s="93">
        <v>212.7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5084</v>
      </c>
      <c r="D55" s="90">
        <v>5084</v>
      </c>
      <c r="E55" s="90">
        <v>5084</v>
      </c>
      <c r="F55" s="91">
        <v>0</v>
      </c>
      <c r="G55" s="90">
        <v>5084</v>
      </c>
      <c r="H55" s="91">
        <v>0</v>
      </c>
      <c r="I55" s="96"/>
      <c r="J55" s="97"/>
      <c r="K55" s="93">
        <v>5084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1133</v>
      </c>
      <c r="H56" s="91">
        <v>-1133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0.22285601888276949</v>
      </c>
      <c r="H57" s="100">
        <v>-0.22285601888276949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1369</v>
      </c>
      <c r="H59" s="91">
        <v>-1369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1.2082965578111209</v>
      </c>
      <c r="H60" s="106">
        <v>-1.2082965578111209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78.411888790820839</v>
      </c>
      <c r="H62" s="106">
        <v>-78.411888790820839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-1.5479937057435091E-2</v>
      </c>
      <c r="E63" s="108">
        <v>-1.5479937057435091E-2</v>
      </c>
      <c r="F63" s="109">
        <v>-1.5479937057435091E-2</v>
      </c>
      <c r="G63" s="108">
        <v>17.474561369000789</v>
      </c>
      <c r="H63" s="109">
        <v>-17.490041306058224</v>
      </c>
      <c r="I63" s="20">
        <v>0</v>
      </c>
      <c r="J63" s="86">
        <v>-1.0008858555434128</v>
      </c>
      <c r="K63" s="110">
        <v>-1.5479937057435091E-2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189.73559576345983</v>
      </c>
      <c r="H64" s="119">
        <v>-189.73559576345983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-0.30000000000000027</v>
      </c>
      <c r="E65" s="84">
        <v>-0.30000000000000027</v>
      </c>
      <c r="F65" s="118">
        <v>-0.30000000000000027</v>
      </c>
      <c r="G65" s="84">
        <v>44399.16</v>
      </c>
      <c r="H65" s="118">
        <v>-44399.460000000006</v>
      </c>
      <c r="I65" s="20">
        <v>0</v>
      </c>
      <c r="J65" s="86">
        <v>-1.0000067568845896</v>
      </c>
      <c r="K65" s="87">
        <v>-0.30000000000000027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-2.99</v>
      </c>
      <c r="E66" s="90">
        <v>-2.99</v>
      </c>
      <c r="F66" s="91">
        <v>-2.99</v>
      </c>
      <c r="G66" s="90">
        <v>0</v>
      </c>
      <c r="H66" s="91">
        <v>-2.99</v>
      </c>
      <c r="I66" s="21">
        <v>0</v>
      </c>
      <c r="J66" s="92">
        <v>0</v>
      </c>
      <c r="K66" s="93">
        <v>-2.99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0</v>
      </c>
      <c r="H67" s="91">
        <v>0</v>
      </c>
      <c r="I67" s="21">
        <v>0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2.69</v>
      </c>
      <c r="E68" s="90">
        <v>2.69</v>
      </c>
      <c r="F68" s="91">
        <v>2.69</v>
      </c>
      <c r="G68" s="90">
        <v>44399.16</v>
      </c>
      <c r="H68" s="91">
        <v>-44396.47</v>
      </c>
      <c r="I68" s="21">
        <v>0</v>
      </c>
      <c r="J68" s="92">
        <v>-0.99993941326817892</v>
      </c>
      <c r="K68" s="93">
        <v>2.69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4920</v>
      </c>
      <c r="D70" s="90">
        <v>4920</v>
      </c>
      <c r="E70" s="90">
        <v>4920</v>
      </c>
      <c r="F70" s="91">
        <v>0</v>
      </c>
      <c r="G70" s="90">
        <v>4920</v>
      </c>
      <c r="H70" s="91">
        <v>0</v>
      </c>
      <c r="I70" s="96"/>
      <c r="J70" s="97"/>
      <c r="K70" s="93">
        <v>4920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-6.0772357723577243E-4</v>
      </c>
      <c r="E78" s="108">
        <v>-6.0772357723577243E-4</v>
      </c>
      <c r="F78" s="109">
        <v>-6.0772357723577243E-4</v>
      </c>
      <c r="G78" s="108">
        <v>0</v>
      </c>
      <c r="H78" s="109">
        <v>-6.0772357723577243E-4</v>
      </c>
      <c r="I78" s="20">
        <v>0</v>
      </c>
      <c r="J78" s="86">
        <v>0</v>
      </c>
      <c r="K78" s="110">
        <v>-6.0772357723577243E-4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7235.9500000000007</v>
      </c>
      <c r="E80" s="84">
        <v>7235.9500000000007</v>
      </c>
      <c r="F80" s="118">
        <v>7235.9500000000007</v>
      </c>
      <c r="G80" s="84">
        <v>110515.43</v>
      </c>
      <c r="H80" s="118">
        <v>-103279.48</v>
      </c>
      <c r="I80" s="20">
        <v>0</v>
      </c>
      <c r="J80" s="86">
        <v>-0.9345254323310328</v>
      </c>
      <c r="K80" s="87">
        <v>7235.9500000000007</v>
      </c>
      <c r="L80" s="118">
        <v>-2.2737367544323206E-13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5604.6</v>
      </c>
      <c r="E81" s="90">
        <v>5604.6</v>
      </c>
      <c r="F81" s="91">
        <v>5604.6</v>
      </c>
      <c r="G81" s="90">
        <v>94612.6</v>
      </c>
      <c r="H81" s="91">
        <v>-89008</v>
      </c>
      <c r="I81" s="21">
        <v>0</v>
      </c>
      <c r="J81" s="92">
        <v>-0.94076264683562227</v>
      </c>
      <c r="K81" s="93">
        <v>5604.6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1028.3699999999999</v>
      </c>
      <c r="E82" s="90">
        <v>1028.3699999999999</v>
      </c>
      <c r="F82" s="91">
        <v>1028.3699999999999</v>
      </c>
      <c r="G82" s="90">
        <v>13218.429999999989</v>
      </c>
      <c r="H82" s="91">
        <v>-12190.05999999999</v>
      </c>
      <c r="I82" s="21">
        <v>0</v>
      </c>
      <c r="J82" s="92">
        <v>-0.92220180460160539</v>
      </c>
      <c r="K82" s="93">
        <v>1028.3700000000001</v>
      </c>
      <c r="L82" s="91">
        <v>-2.2737367544323206E-13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602.98</v>
      </c>
      <c r="E83" s="90">
        <v>602.98</v>
      </c>
      <c r="F83" s="91">
        <v>602.98</v>
      </c>
      <c r="G83" s="90">
        <v>2684.4</v>
      </c>
      <c r="H83" s="91">
        <v>-2081.42</v>
      </c>
      <c r="I83" s="21">
        <v>0</v>
      </c>
      <c r="J83" s="92">
        <v>-0.77537624795112503</v>
      </c>
      <c r="K83" s="93">
        <v>602.98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5084</v>
      </c>
      <c r="D85" s="90">
        <v>5084</v>
      </c>
      <c r="E85" s="90">
        <v>5084</v>
      </c>
      <c r="F85" s="91">
        <v>0</v>
      </c>
      <c r="G85" s="90">
        <v>5084</v>
      </c>
      <c r="H85" s="91">
        <v>0</v>
      </c>
      <c r="I85" s="96"/>
      <c r="J85" s="97"/>
      <c r="K85" s="93">
        <v>5084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104</v>
      </c>
      <c r="E86" s="90">
        <v>104</v>
      </c>
      <c r="F86" s="91">
        <v>104</v>
      </c>
      <c r="G86" s="90">
        <v>789</v>
      </c>
      <c r="H86" s="91">
        <v>-685</v>
      </c>
      <c r="I86" s="96"/>
      <c r="J86" s="97"/>
      <c r="K86" s="93">
        <v>104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2.0456333595594022E-2</v>
      </c>
      <c r="E87" s="86">
        <v>2.0456333595594022E-2</v>
      </c>
      <c r="F87" s="100">
        <v>2.0456333595594022E-2</v>
      </c>
      <c r="G87" s="86">
        <v>0.1551927616050354</v>
      </c>
      <c r="H87" s="100">
        <v>-0.13473642800944138</v>
      </c>
      <c r="I87" s="20">
        <v>0</v>
      </c>
      <c r="J87" s="86">
        <v>-0.8681875792141952</v>
      </c>
      <c r="K87" s="101">
        <v>2.0456333595594022E-2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140</v>
      </c>
      <c r="E89" s="90">
        <v>140</v>
      </c>
      <c r="F89" s="91">
        <v>140</v>
      </c>
      <c r="G89" s="90">
        <v>907</v>
      </c>
      <c r="H89" s="91">
        <v>-767</v>
      </c>
      <c r="I89" s="21"/>
      <c r="J89" s="92"/>
      <c r="K89" s="93">
        <v>140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1.3461538461538463</v>
      </c>
      <c r="E90" s="105">
        <v>1.3461538461538463</v>
      </c>
      <c r="F90" s="106">
        <v>1.3461538461538463</v>
      </c>
      <c r="G90" s="105">
        <v>1.1495564005069709</v>
      </c>
      <c r="H90" s="106">
        <v>0.19659744564687531</v>
      </c>
      <c r="I90" s="21"/>
      <c r="J90" s="92"/>
      <c r="K90" s="107">
        <v>1.3461538461538463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53.890384615384619</v>
      </c>
      <c r="E92" s="105">
        <v>53.890384615384619</v>
      </c>
      <c r="F92" s="106">
        <v>53.890384615384619</v>
      </c>
      <c r="G92" s="105">
        <v>119.91457541191382</v>
      </c>
      <c r="H92" s="106">
        <v>-66.024190796529197</v>
      </c>
      <c r="I92" s="21">
        <v>0</v>
      </c>
      <c r="J92" s="92">
        <v>-0.55059354185871157</v>
      </c>
      <c r="K92" s="107">
        <v>53.890384615384619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1.1023996852871756</v>
      </c>
      <c r="E93" s="108">
        <v>1.1023996852871756</v>
      </c>
      <c r="F93" s="109">
        <v>1.1023996852871756</v>
      </c>
      <c r="G93" s="108">
        <v>18.609874114870181</v>
      </c>
      <c r="H93" s="109">
        <v>-17.507474429583006</v>
      </c>
      <c r="I93" s="20">
        <v>0</v>
      </c>
      <c r="J93" s="86">
        <v>-0.94076264683562227</v>
      </c>
      <c r="K93" s="110">
        <v>1.1023996852871756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69.576442307692318</v>
      </c>
      <c r="E94" s="113">
        <v>69.576442307692318</v>
      </c>
      <c r="F94" s="119">
        <v>69.576442307692318</v>
      </c>
      <c r="G94" s="113">
        <v>140.07025348542459</v>
      </c>
      <c r="H94" s="119">
        <v>-70.493811177732269</v>
      </c>
      <c r="I94" s="25">
        <v>0</v>
      </c>
      <c r="J94" s="120">
        <v>-0.50327467412677818</v>
      </c>
      <c r="K94" s="115">
        <v>69.576442307692318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141969.26999999999</v>
      </c>
      <c r="E95" s="84">
        <v>141969.26999999999</v>
      </c>
      <c r="F95" s="118">
        <v>141969.26999999999</v>
      </c>
      <c r="G95" s="84">
        <v>41717.129999999997</v>
      </c>
      <c r="H95" s="118">
        <v>100252.13999999998</v>
      </c>
      <c r="I95" s="20">
        <v>0</v>
      </c>
      <c r="J95" s="86">
        <v>2.4031408680319091</v>
      </c>
      <c r="K95" s="87">
        <v>141969.26999999999</v>
      </c>
      <c r="L95" s="118">
        <v>1.8189894035458565E-12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93978.62</v>
      </c>
      <c r="E96" s="90">
        <v>93978.62</v>
      </c>
      <c r="F96" s="91">
        <v>93978.62</v>
      </c>
      <c r="G96" s="90">
        <v>29377.01</v>
      </c>
      <c r="H96" s="91">
        <v>64601.61</v>
      </c>
      <c r="I96" s="21">
        <v>0</v>
      </c>
      <c r="J96" s="92">
        <v>2.1990532732909172</v>
      </c>
      <c r="K96" s="93">
        <v>93978.62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38189.240000000005</v>
      </c>
      <c r="E97" s="90">
        <v>38189.240000000005</v>
      </c>
      <c r="F97" s="91">
        <v>38189.240000000005</v>
      </c>
      <c r="G97" s="90">
        <v>7070.29</v>
      </c>
      <c r="H97" s="91">
        <v>31118.950000000004</v>
      </c>
      <c r="I97" s="21">
        <v>0</v>
      </c>
      <c r="J97" s="92">
        <v>4.4013682607078364</v>
      </c>
      <c r="K97" s="93">
        <v>38189.24</v>
      </c>
      <c r="L97" s="91">
        <v>7.2759576141834259E-12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9801.4100000000035</v>
      </c>
      <c r="E98" s="90">
        <v>9801.4100000000035</v>
      </c>
      <c r="F98" s="91">
        <v>9801.4100000000035</v>
      </c>
      <c r="G98" s="90">
        <v>5269.83</v>
      </c>
      <c r="H98" s="91">
        <v>4531.5800000000036</v>
      </c>
      <c r="I98" s="21">
        <v>0</v>
      </c>
      <c r="J98" s="92">
        <v>0.85991009197640222</v>
      </c>
      <c r="K98" s="93">
        <v>9801.4100000000089</v>
      </c>
      <c r="L98" s="91">
        <v>-5.4569682106375694E-12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4920</v>
      </c>
      <c r="D100" s="90">
        <v>4920</v>
      </c>
      <c r="E100" s="90">
        <v>4920</v>
      </c>
      <c r="F100" s="91">
        <v>0</v>
      </c>
      <c r="G100" s="90">
        <v>4920</v>
      </c>
      <c r="H100" s="91">
        <v>0</v>
      </c>
      <c r="I100" s="96"/>
      <c r="J100" s="97"/>
      <c r="K100" s="93">
        <v>4920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1667</v>
      </c>
      <c r="E101" s="90">
        <v>1667</v>
      </c>
      <c r="F101" s="91">
        <v>1667</v>
      </c>
      <c r="G101" s="90">
        <v>467</v>
      </c>
      <c r="H101" s="91">
        <v>1200</v>
      </c>
      <c r="I101" s="96"/>
      <c r="J101" s="97"/>
      <c r="K101" s="93">
        <v>1667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0.3388211382113821</v>
      </c>
      <c r="E102" s="86">
        <v>0.3388211382113821</v>
      </c>
      <c r="F102" s="100">
        <v>0.3388211382113821</v>
      </c>
      <c r="G102" s="86">
        <v>9.4918699186991876E-2</v>
      </c>
      <c r="H102" s="100">
        <v>0.24390243902439024</v>
      </c>
      <c r="I102" s="20">
        <v>0</v>
      </c>
      <c r="J102" s="86">
        <v>2.5695931477516059</v>
      </c>
      <c r="K102" s="101">
        <v>0.3388211382113821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2242</v>
      </c>
      <c r="E104" s="90">
        <v>2242</v>
      </c>
      <c r="F104" s="91">
        <v>2242</v>
      </c>
      <c r="G104" s="90">
        <v>641</v>
      </c>
      <c r="H104" s="91">
        <v>1601</v>
      </c>
      <c r="I104" s="21"/>
      <c r="J104" s="92"/>
      <c r="K104" s="93">
        <v>2242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1.3449310137972406</v>
      </c>
      <c r="E105" s="105">
        <v>1.3449310137972406</v>
      </c>
      <c r="F105" s="106">
        <v>1.3449310137972406</v>
      </c>
      <c r="G105" s="105">
        <v>1.3725910064239828</v>
      </c>
      <c r="H105" s="106">
        <v>-2.7659992626742236E-2</v>
      </c>
      <c r="I105" s="21"/>
      <c r="J105" s="92"/>
      <c r="K105" s="107">
        <v>1.3449310137972406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56.375896820635873</v>
      </c>
      <c r="E107" s="105">
        <v>56.375896820635873</v>
      </c>
      <c r="F107" s="106">
        <v>56.375896820635873</v>
      </c>
      <c r="G107" s="105">
        <v>62.905802997858672</v>
      </c>
      <c r="H107" s="106">
        <v>-6.5299061772227986</v>
      </c>
      <c r="I107" s="21">
        <v>0</v>
      </c>
      <c r="J107" s="92">
        <v>-0.10380451192150075</v>
      </c>
      <c r="K107" s="107">
        <v>56.375896820635873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19.101345528455283</v>
      </c>
      <c r="E108" s="108">
        <v>19.101345528455283</v>
      </c>
      <c r="F108" s="109">
        <v>19.101345528455283</v>
      </c>
      <c r="G108" s="108">
        <v>5.9709369918699187</v>
      </c>
      <c r="H108" s="109">
        <v>13.130408536585364</v>
      </c>
      <c r="I108" s="20">
        <v>0</v>
      </c>
      <c r="J108" s="86">
        <v>2.1990532732909167</v>
      </c>
      <c r="K108" s="110">
        <v>19.101345528455283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85.164529094181162</v>
      </c>
      <c r="E109" s="113">
        <v>85.164529094181162</v>
      </c>
      <c r="F109" s="119">
        <v>85.164529094181162</v>
      </c>
      <c r="G109" s="113">
        <v>89.330042826552457</v>
      </c>
      <c r="H109" s="119">
        <v>-4.165513732371295</v>
      </c>
      <c r="I109" s="25">
        <v>0</v>
      </c>
      <c r="J109" s="120">
        <v>-4.6630602656927644E-2</v>
      </c>
      <c r="K109" s="115">
        <v>85.164529094181162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283310.12625001656</v>
      </c>
      <c r="D110" s="123">
        <v>237189.27000000005</v>
      </c>
      <c r="E110" s="123">
        <v>237189.27000000005</v>
      </c>
      <c r="F110" s="118">
        <v>-46120.85625001655</v>
      </c>
      <c r="G110" s="123">
        <v>129401.16999999998</v>
      </c>
      <c r="H110" s="118">
        <v>107788.10000000006</v>
      </c>
      <c r="I110" s="59">
        <v>-0.16279282657661032</v>
      </c>
      <c r="J110" s="124">
        <v>0.8329762397047884</v>
      </c>
      <c r="K110" s="125">
        <v>237189.27000000005</v>
      </c>
      <c r="L110" s="118">
        <v>-7.2759576141834259E-12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200011.76560000001</v>
      </c>
      <c r="D111" s="90">
        <v>164775.69</v>
      </c>
      <c r="E111" s="90">
        <v>164775.69</v>
      </c>
      <c r="F111" s="91">
        <v>-35236.075600000011</v>
      </c>
      <c r="G111" s="90">
        <v>92030.7</v>
      </c>
      <c r="H111" s="91">
        <v>72744.990000000005</v>
      </c>
      <c r="I111" s="21">
        <v>-0.17617001427040058</v>
      </c>
      <c r="J111" s="92">
        <v>0.79044264576929235</v>
      </c>
      <c r="K111" s="93">
        <v>164775.69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67737.597275226668</v>
      </c>
      <c r="D112" s="90">
        <v>58395.350000000028</v>
      </c>
      <c r="E112" s="90">
        <v>58395.350000000028</v>
      </c>
      <c r="F112" s="91">
        <v>-9342.2472752266403</v>
      </c>
      <c r="G112" s="90">
        <v>22347.87999999999</v>
      </c>
      <c r="H112" s="91">
        <v>36047.470000000038</v>
      </c>
      <c r="I112" s="21">
        <v>-0.13791819685112061</v>
      </c>
      <c r="J112" s="92">
        <v>1.6130151942824131</v>
      </c>
      <c r="K112" s="93">
        <v>58395.350000000028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15560.7633747899</v>
      </c>
      <c r="D113" s="90">
        <v>14018.23</v>
      </c>
      <c r="E113" s="90">
        <v>14018.23</v>
      </c>
      <c r="F113" s="91">
        <v>-1542.5333747899003</v>
      </c>
      <c r="G113" s="90">
        <v>15022.59</v>
      </c>
      <c r="H113" s="91">
        <v>-1004.3600000000006</v>
      </c>
      <c r="I113" s="21">
        <v>-9.9129672345572017E-2</v>
      </c>
      <c r="J113" s="92">
        <v>-6.6856647222616084E-2</v>
      </c>
      <c r="K113" s="93">
        <v>14018.230000000007</v>
      </c>
      <c r="L113" s="91">
        <v>-7.2759576141834259E-12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5084</v>
      </c>
      <c r="D115" s="90">
        <v>5084</v>
      </c>
      <c r="E115" s="90">
        <v>5084</v>
      </c>
      <c r="F115" s="91">
        <v>0</v>
      </c>
      <c r="G115" s="90">
        <v>5084</v>
      </c>
      <c r="H115" s="91">
        <v>0</v>
      </c>
      <c r="I115" s="96"/>
      <c r="J115" s="97"/>
      <c r="K115" s="93">
        <v>5084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3292</v>
      </c>
      <c r="D116" s="90">
        <v>2983</v>
      </c>
      <c r="E116" s="90">
        <v>2983</v>
      </c>
      <c r="F116" s="91">
        <v>-309</v>
      </c>
      <c r="G116" s="90">
        <v>1442</v>
      </c>
      <c r="H116" s="91">
        <v>1541</v>
      </c>
      <c r="I116" s="96"/>
      <c r="J116" s="97"/>
      <c r="K116" s="93">
        <v>2983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0.64752163650668759</v>
      </c>
      <c r="D117" s="86">
        <v>0.58674272226593238</v>
      </c>
      <c r="E117" s="86">
        <v>0.58674272226593238</v>
      </c>
      <c r="F117" s="100">
        <v>-6.0778914240755211E-2</v>
      </c>
      <c r="G117" s="86">
        <v>0.28363493312352478</v>
      </c>
      <c r="H117" s="100">
        <v>0.3031077891424076</v>
      </c>
      <c r="I117" s="20">
        <v>-9.3863912515188219E-2</v>
      </c>
      <c r="J117" s="86">
        <v>1.0686546463245494</v>
      </c>
      <c r="K117" s="101">
        <v>0.58674272226593238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4936.16</v>
      </c>
      <c r="D119" s="90">
        <v>4323</v>
      </c>
      <c r="E119" s="90">
        <v>4323</v>
      </c>
      <c r="F119" s="91">
        <v>-613.15999999999985</v>
      </c>
      <c r="G119" s="90">
        <v>2272</v>
      </c>
      <c r="H119" s="91">
        <v>2051</v>
      </c>
      <c r="I119" s="21"/>
      <c r="J119" s="92"/>
      <c r="K119" s="93">
        <v>4323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1.4994410692588092</v>
      </c>
      <c r="D120" s="105">
        <v>1.4492122024807241</v>
      </c>
      <c r="E120" s="105">
        <v>1.4492122024807241</v>
      </c>
      <c r="F120" s="106">
        <v>-5.0228866778085024E-2</v>
      </c>
      <c r="G120" s="105">
        <v>1.5755894590846047</v>
      </c>
      <c r="H120" s="106">
        <v>-0.12637725660388055</v>
      </c>
      <c r="I120" s="21"/>
      <c r="J120" s="92"/>
      <c r="K120" s="107">
        <v>1.4492122024807241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60.75691543134873</v>
      </c>
      <c r="D122" s="105">
        <v>55.238246731478377</v>
      </c>
      <c r="E122" s="105">
        <v>55.238246731478377</v>
      </c>
      <c r="F122" s="106">
        <v>-5.5186686998703536</v>
      </c>
      <c r="G122" s="105">
        <v>63.821567267683768</v>
      </c>
      <c r="H122" s="106">
        <v>-8.5833205362053917</v>
      </c>
      <c r="I122" s="21">
        <v>-9.0831943338303356E-2</v>
      </c>
      <c r="J122" s="92">
        <v>-0.13448934120036227</v>
      </c>
      <c r="K122" s="107">
        <v>55.238246731478377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39.341417309205355</v>
      </c>
      <c r="D123" s="108">
        <v>32.410639260424865</v>
      </c>
      <c r="E123" s="108">
        <v>32.410639260424865</v>
      </c>
      <c r="F123" s="109">
        <v>-6.9307780487804891</v>
      </c>
      <c r="G123" s="108">
        <v>18.102025963808025</v>
      </c>
      <c r="H123" s="109">
        <v>14.308613296616841</v>
      </c>
      <c r="I123" s="20">
        <v>-0.17617001427040047</v>
      </c>
      <c r="J123" s="86">
        <v>0.79044264576929235</v>
      </c>
      <c r="K123" s="110">
        <v>32.410639260424865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86.060184158571246</v>
      </c>
      <c r="D124" s="113">
        <v>79.513667448876987</v>
      </c>
      <c r="E124" s="113">
        <v>79.513667448876987</v>
      </c>
      <c r="F124" s="119">
        <v>-6.5465167096942594</v>
      </c>
      <c r="G124" s="113">
        <v>89.737288488210808</v>
      </c>
      <c r="H124" s="119">
        <v>-10.223621039333821</v>
      </c>
      <c r="I124" s="25">
        <v>-7.6069052997050246E-2</v>
      </c>
      <c r="J124" s="120">
        <v>-0.11392834808772878</v>
      </c>
      <c r="K124" s="115">
        <v>79.513667448876987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345799.86196862895</v>
      </c>
      <c r="D125" s="84">
        <v>383209.87</v>
      </c>
      <c r="E125" s="84">
        <v>383209.87</v>
      </c>
      <c r="F125" s="118">
        <v>37410.008031371108</v>
      </c>
      <c r="G125" s="84">
        <v>230003.91999999998</v>
      </c>
      <c r="H125" s="118">
        <v>153205.95000000001</v>
      </c>
      <c r="I125" s="20">
        <v>0.10818398775059346</v>
      </c>
      <c r="J125" s="86">
        <v>0.66610147340097514</v>
      </c>
      <c r="K125" s="87">
        <v>383209.87</v>
      </c>
      <c r="L125" s="118">
        <v>5.4569682106375694E-11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239695.1496</v>
      </c>
      <c r="D126" s="90">
        <v>256074.14</v>
      </c>
      <c r="E126" s="90">
        <v>256074.14</v>
      </c>
      <c r="F126" s="91">
        <v>16378.99040000001</v>
      </c>
      <c r="G126" s="90">
        <v>160967.84</v>
      </c>
      <c r="H126" s="91">
        <v>95106.300000000017</v>
      </c>
      <c r="I126" s="21">
        <v>6.8332590072569532E-2</v>
      </c>
      <c r="J126" s="92">
        <v>0.59084038153211238</v>
      </c>
      <c r="K126" s="93">
        <v>256074.14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83979.20029636001</v>
      </c>
      <c r="D127" s="90">
        <v>100922.74</v>
      </c>
      <c r="E127" s="90">
        <v>100922.74</v>
      </c>
      <c r="F127" s="91">
        <v>16943.539703639995</v>
      </c>
      <c r="G127" s="90">
        <v>47259.28</v>
      </c>
      <c r="H127" s="91">
        <v>53663.460000000006</v>
      </c>
      <c r="I127" s="21">
        <v>0.20175876459702846</v>
      </c>
      <c r="J127" s="92">
        <v>1.1355115862958556</v>
      </c>
      <c r="K127" s="93">
        <v>100922.73999999998</v>
      </c>
      <c r="L127" s="91">
        <v>2.9103830456733704E-11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22125.512072268903</v>
      </c>
      <c r="D128" s="90">
        <v>26212.990000000005</v>
      </c>
      <c r="E128" s="90">
        <v>26212.990000000005</v>
      </c>
      <c r="F128" s="91">
        <v>4087.4779277311027</v>
      </c>
      <c r="G128" s="90">
        <v>21776.799999999999</v>
      </c>
      <c r="H128" s="91">
        <v>4436.190000000006</v>
      </c>
      <c r="I128" s="21">
        <v>0.18474048936721155</v>
      </c>
      <c r="J128" s="92">
        <v>0.20371174828257632</v>
      </c>
      <c r="K128" s="93">
        <v>26212.98999999998</v>
      </c>
      <c r="L128" s="91">
        <v>2.5465851649641991E-11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5084</v>
      </c>
      <c r="D130" s="90">
        <v>5084</v>
      </c>
      <c r="E130" s="90">
        <v>5084</v>
      </c>
      <c r="F130" s="91">
        <v>0</v>
      </c>
      <c r="G130" s="90">
        <v>5084</v>
      </c>
      <c r="H130" s="91">
        <v>0</v>
      </c>
      <c r="I130" s="96"/>
      <c r="J130" s="97"/>
      <c r="K130" s="93">
        <v>5084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3526</v>
      </c>
      <c r="D131" s="90">
        <v>4126</v>
      </c>
      <c r="E131" s="90">
        <v>4126</v>
      </c>
      <c r="F131" s="91">
        <v>600</v>
      </c>
      <c r="G131" s="90">
        <v>2474</v>
      </c>
      <c r="H131" s="91">
        <v>1652</v>
      </c>
      <c r="I131" s="96"/>
      <c r="J131" s="97"/>
      <c r="K131" s="93">
        <v>4126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0.69354838709677424</v>
      </c>
      <c r="D132" s="86">
        <v>0.81156569630212427</v>
      </c>
      <c r="E132" s="86">
        <v>0.81156569630212427</v>
      </c>
      <c r="F132" s="100">
        <v>0.11801730920535003</v>
      </c>
      <c r="G132" s="86">
        <v>0.48662470495672699</v>
      </c>
      <c r="H132" s="100">
        <v>0.32494099134539728</v>
      </c>
      <c r="I132" s="20">
        <v>0.17016449234259778</v>
      </c>
      <c r="J132" s="86">
        <v>0.66774454324979771</v>
      </c>
      <c r="K132" s="101">
        <v>0.81156569630212427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5467.4100000000008</v>
      </c>
      <c r="D134" s="90">
        <v>5810</v>
      </c>
      <c r="E134" s="90">
        <v>5810</v>
      </c>
      <c r="F134" s="91">
        <v>342.58999999999924</v>
      </c>
      <c r="G134" s="90">
        <v>3723</v>
      </c>
      <c r="H134" s="91">
        <v>2087</v>
      </c>
      <c r="I134" s="21"/>
      <c r="J134" s="92"/>
      <c r="K134" s="93">
        <v>5810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1.5505984117980718</v>
      </c>
      <c r="D135" s="105">
        <v>1.4081434803683957</v>
      </c>
      <c r="E135" s="105">
        <v>1.4081434803683957</v>
      </c>
      <c r="F135" s="106">
        <v>-0.14245493142967613</v>
      </c>
      <c r="G135" s="105">
        <v>1.5048504446240905</v>
      </c>
      <c r="H135" s="106">
        <v>-9.6706964255694805E-2</v>
      </c>
      <c r="I135" s="21"/>
      <c r="J135" s="92"/>
      <c r="K135" s="107">
        <v>1.4081434803683957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67.979339081111746</v>
      </c>
      <c r="D137" s="105">
        <v>62.063533688802721</v>
      </c>
      <c r="E137" s="105">
        <v>62.063533688802721</v>
      </c>
      <c r="F137" s="106">
        <v>-5.915805392309025</v>
      </c>
      <c r="G137" s="105">
        <v>65.063799514955534</v>
      </c>
      <c r="H137" s="106">
        <v>-3.0002658261528126</v>
      </c>
      <c r="I137" s="21">
        <v>-8.702357910909353E-2</v>
      </c>
      <c r="J137" s="92">
        <v>-4.6112674767220918E-2</v>
      </c>
      <c r="K137" s="107">
        <v>62.063533688802721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47.146960975609758</v>
      </c>
      <c r="D138" s="108">
        <v>50.368634933123531</v>
      </c>
      <c r="E138" s="108">
        <v>50.368634933123531</v>
      </c>
      <c r="F138" s="109">
        <v>3.2216739575137723</v>
      </c>
      <c r="G138" s="108">
        <v>31.661652242328874</v>
      </c>
      <c r="H138" s="109">
        <v>18.706982690794657</v>
      </c>
      <c r="I138" s="20">
        <v>6.8332590072569532E-2</v>
      </c>
      <c r="J138" s="86">
        <v>0.5908403815321126</v>
      </c>
      <c r="K138" s="110">
        <v>50.368634933123531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98.071429940053591</v>
      </c>
      <c r="D139" s="113">
        <v>92.876846825012123</v>
      </c>
      <c r="E139" s="113">
        <v>92.876846825012123</v>
      </c>
      <c r="F139" s="119">
        <v>-5.1945831150414676</v>
      </c>
      <c r="G139" s="113">
        <v>92.968439773645912</v>
      </c>
      <c r="H139" s="119">
        <v>-9.1592948633788751E-2</v>
      </c>
      <c r="I139" s="25">
        <v>-5.2967343478285911E-2</v>
      </c>
      <c r="J139" s="120">
        <v>-9.8520475181462785E-4</v>
      </c>
      <c r="K139" s="115">
        <v>92.876846825012123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444808.211526289</v>
      </c>
      <c r="D140" s="84">
        <v>394782.19000000006</v>
      </c>
      <c r="E140" s="84">
        <v>394782.19000000006</v>
      </c>
      <c r="F140" s="118">
        <v>-50026.021526289005</v>
      </c>
      <c r="G140" s="84">
        <v>278169.76</v>
      </c>
      <c r="H140" s="118">
        <v>116612.43000000005</v>
      </c>
      <c r="I140" s="20">
        <v>-0.11246649731270153</v>
      </c>
      <c r="J140" s="86">
        <v>0.41921318118835083</v>
      </c>
      <c r="K140" s="87">
        <v>394782.19000000012</v>
      </c>
      <c r="L140" s="118">
        <v>-8.0035533756017685E-11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318081.77100000001</v>
      </c>
      <c r="D141" s="90">
        <v>266251.34000000003</v>
      </c>
      <c r="E141" s="90">
        <v>266251.34000000003</v>
      </c>
      <c r="F141" s="91">
        <v>-51830.430999999982</v>
      </c>
      <c r="G141" s="90">
        <v>183146.75</v>
      </c>
      <c r="H141" s="91">
        <v>83104.590000000026</v>
      </c>
      <c r="I141" s="21">
        <v>-0.16294687632382421</v>
      </c>
      <c r="J141" s="92">
        <v>0.45375956712308585</v>
      </c>
      <c r="K141" s="93">
        <v>266251.34000000008</v>
      </c>
      <c r="L141" s="91">
        <v>-5.8207660913467407E-11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94394.367471667007</v>
      </c>
      <c r="D142" s="90">
        <v>98011.699999999983</v>
      </c>
      <c r="E142" s="90">
        <v>98011.699999999983</v>
      </c>
      <c r="F142" s="91">
        <v>3617.3325283329759</v>
      </c>
      <c r="G142" s="90">
        <v>62789.25</v>
      </c>
      <c r="H142" s="91">
        <v>35222.449999999983</v>
      </c>
      <c r="I142" s="21">
        <v>3.8321487025364531E-2</v>
      </c>
      <c r="J142" s="92">
        <v>0.56096306294469178</v>
      </c>
      <c r="K142" s="93">
        <v>98011.7</v>
      </c>
      <c r="L142" s="91">
        <v>-1.4551915228366852E-11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32332.073054622</v>
      </c>
      <c r="D143" s="90">
        <v>30519.15</v>
      </c>
      <c r="E143" s="90">
        <v>30519.15</v>
      </c>
      <c r="F143" s="91">
        <v>-1812.9230546219987</v>
      </c>
      <c r="G143" s="90">
        <v>32233.759999999991</v>
      </c>
      <c r="H143" s="91">
        <v>-1714.6099999999897</v>
      </c>
      <c r="I143" s="21">
        <v>-5.6071970750506295E-2</v>
      </c>
      <c r="J143" s="92">
        <v>-5.3192987724670959E-2</v>
      </c>
      <c r="K143" s="93">
        <v>30519.150000000009</v>
      </c>
      <c r="L143" s="91">
        <v>-7.2759576141834259E-12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4920</v>
      </c>
      <c r="D145" s="90">
        <v>4920</v>
      </c>
      <c r="E145" s="90">
        <v>4920</v>
      </c>
      <c r="F145" s="91">
        <v>0</v>
      </c>
      <c r="G145" s="90">
        <v>4920</v>
      </c>
      <c r="H145" s="91">
        <v>0</v>
      </c>
      <c r="I145" s="96"/>
      <c r="J145" s="97"/>
      <c r="K145" s="93">
        <v>4920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3855</v>
      </c>
      <c r="D146" s="90">
        <v>3668</v>
      </c>
      <c r="E146" s="90">
        <v>3668</v>
      </c>
      <c r="F146" s="91">
        <v>-187</v>
      </c>
      <c r="G146" s="90">
        <v>2930</v>
      </c>
      <c r="H146" s="91">
        <v>738</v>
      </c>
      <c r="I146" s="96"/>
      <c r="J146" s="97"/>
      <c r="K146" s="93">
        <v>3668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0.78353658536585369</v>
      </c>
      <c r="D147" s="86">
        <v>0.7455284552845528</v>
      </c>
      <c r="E147" s="86">
        <v>0.7455284552845528</v>
      </c>
      <c r="F147" s="100">
        <v>-3.8008130081300884E-2</v>
      </c>
      <c r="G147" s="86">
        <v>0.59552845528455289</v>
      </c>
      <c r="H147" s="100">
        <v>0.14999999999999991</v>
      </c>
      <c r="I147" s="20">
        <v>-4.8508430609597974E-2</v>
      </c>
      <c r="J147" s="86">
        <v>0.25187713310580184</v>
      </c>
      <c r="K147" s="101">
        <v>0.7455284552845528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5093.5</v>
      </c>
      <c r="D149" s="90">
        <v>4404</v>
      </c>
      <c r="E149" s="90">
        <v>4404</v>
      </c>
      <c r="F149" s="91">
        <v>-689.5</v>
      </c>
      <c r="G149" s="90">
        <v>3895</v>
      </c>
      <c r="H149" s="91">
        <v>509</v>
      </c>
      <c r="I149" s="21"/>
      <c r="J149" s="92"/>
      <c r="K149" s="93">
        <v>4404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1.3212710765239948</v>
      </c>
      <c r="D150" s="105">
        <v>1.2006543075245366</v>
      </c>
      <c r="E150" s="105">
        <v>1.2006543075245366</v>
      </c>
      <c r="F150" s="106">
        <v>-0.12061676899945817</v>
      </c>
      <c r="G150" s="105">
        <v>1.3293515358361774</v>
      </c>
      <c r="H150" s="106">
        <v>-0.12869722831164077</v>
      </c>
      <c r="I150" s="21"/>
      <c r="J150" s="92"/>
      <c r="K150" s="107">
        <v>1.2006543075245366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82.511484046692615</v>
      </c>
      <c r="D152" s="105">
        <v>72.587606324972739</v>
      </c>
      <c r="E152" s="105">
        <v>72.587606324972739</v>
      </c>
      <c r="F152" s="106">
        <v>-9.9238777217198759</v>
      </c>
      <c r="G152" s="105">
        <v>62.507423208191128</v>
      </c>
      <c r="H152" s="106">
        <v>10.080183116781612</v>
      </c>
      <c r="I152" s="21">
        <v>-0.12027268490412835</v>
      </c>
      <c r="J152" s="92">
        <v>0.16126377635513656</v>
      </c>
      <c r="K152" s="107">
        <v>72.587606324972754</v>
      </c>
      <c r="L152" s="106">
        <v>-1.4210854715202004E-14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64.650766463414641</v>
      </c>
      <c r="D153" s="108">
        <v>54.116126016260168</v>
      </c>
      <c r="E153" s="108">
        <v>54.116126016260168</v>
      </c>
      <c r="F153" s="109">
        <v>-10.534640447154473</v>
      </c>
      <c r="G153" s="108">
        <v>37.224949186991871</v>
      </c>
      <c r="H153" s="109">
        <v>16.891176829268296</v>
      </c>
      <c r="I153" s="20">
        <v>-0.16294687632382432</v>
      </c>
      <c r="J153" s="86">
        <v>0.45375956712308585</v>
      </c>
      <c r="K153" s="110">
        <v>54.116126016260182</v>
      </c>
      <c r="L153" s="109">
        <v>-1.4210854715202004E-14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115.3847500716703</v>
      </c>
      <c r="D154" s="113">
        <v>107.62873227917123</v>
      </c>
      <c r="E154" s="113">
        <v>107.62873227917123</v>
      </c>
      <c r="F154" s="119">
        <v>-7.7560177924990654</v>
      </c>
      <c r="G154" s="113">
        <v>94.938484641638226</v>
      </c>
      <c r="H154" s="119">
        <v>12.690247637533005</v>
      </c>
      <c r="I154" s="25">
        <v>-6.7218742404706711E-2</v>
      </c>
      <c r="J154" s="120">
        <v>0.13366810820116348</v>
      </c>
      <c r="K154" s="115">
        <v>107.62873227917125</v>
      </c>
      <c r="L154" s="119">
        <v>-1.4210854715202004E-14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529676.88191214402</v>
      </c>
      <c r="D155" s="84">
        <v>432962.42</v>
      </c>
      <c r="E155" s="84">
        <v>432962.42</v>
      </c>
      <c r="F155" s="118">
        <v>-96714.461912143961</v>
      </c>
      <c r="G155" s="84">
        <v>224268.99000000002</v>
      </c>
      <c r="H155" s="118">
        <v>208693.42999999996</v>
      </c>
      <c r="I155" s="20">
        <v>-0.18259143491972485</v>
      </c>
      <c r="J155" s="86">
        <v>0.93054964932958395</v>
      </c>
      <c r="K155" s="87">
        <v>432569.84000000026</v>
      </c>
      <c r="L155" s="118">
        <v>392.57999999973254</v>
      </c>
      <c r="M155" s="142" t="s">
        <v>206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412273.12719999999</v>
      </c>
      <c r="D156" s="90">
        <v>275851.84999999998</v>
      </c>
      <c r="E156" s="90">
        <v>275851.84999999998</v>
      </c>
      <c r="F156" s="91">
        <v>-136421.27720000001</v>
      </c>
      <c r="G156" s="90">
        <v>150262.53</v>
      </c>
      <c r="H156" s="91">
        <v>125589.31999999998</v>
      </c>
      <c r="I156" s="21">
        <v>-0.33090024112539351</v>
      </c>
      <c r="J156" s="92">
        <v>0.83579931736807556</v>
      </c>
      <c r="K156" s="93">
        <v>275851.85000000021</v>
      </c>
      <c r="L156" s="91">
        <v>-2.3283064365386963E-10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84763.591626429989</v>
      </c>
      <c r="D157" s="90">
        <v>113725.25000000003</v>
      </c>
      <c r="E157" s="90">
        <v>113725.25000000003</v>
      </c>
      <c r="F157" s="91">
        <v>28961.658373570041</v>
      </c>
      <c r="G157" s="90">
        <v>42551.740000000013</v>
      </c>
      <c r="H157" s="91">
        <v>71173.510000000009</v>
      </c>
      <c r="I157" s="21">
        <v>0.34167568666993064</v>
      </c>
      <c r="J157" s="92">
        <v>1.6726345385641102</v>
      </c>
      <c r="K157" s="93">
        <v>113725.25000000006</v>
      </c>
      <c r="L157" s="91">
        <v>-2.9103830456733704E-11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32640.163085713997</v>
      </c>
      <c r="D158" s="90">
        <v>43385.320000000007</v>
      </c>
      <c r="E158" s="90">
        <v>43385.320000000007</v>
      </c>
      <c r="F158" s="91">
        <v>10745.15691428601</v>
      </c>
      <c r="G158" s="90">
        <v>31454.720000000001</v>
      </c>
      <c r="H158" s="91">
        <v>11930.600000000006</v>
      </c>
      <c r="I158" s="21">
        <v>0.32920046649488</v>
      </c>
      <c r="J158" s="92">
        <v>0.37929442703670557</v>
      </c>
      <c r="K158" s="93">
        <v>42992.740000000013</v>
      </c>
      <c r="L158" s="91">
        <v>392.57999999999447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5084</v>
      </c>
      <c r="D160" s="90">
        <v>5084</v>
      </c>
      <c r="E160" s="90">
        <v>5084</v>
      </c>
      <c r="F160" s="91">
        <v>0</v>
      </c>
      <c r="G160" s="90">
        <v>5084</v>
      </c>
      <c r="H160" s="91">
        <v>0</v>
      </c>
      <c r="I160" s="96"/>
      <c r="J160" s="97"/>
      <c r="K160" s="93">
        <v>5084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3944</v>
      </c>
      <c r="D161" s="90">
        <v>3596</v>
      </c>
      <c r="E161" s="90">
        <v>3596</v>
      </c>
      <c r="F161" s="91">
        <v>-348</v>
      </c>
      <c r="G161" s="90">
        <v>2409</v>
      </c>
      <c r="H161" s="91">
        <v>1187</v>
      </c>
      <c r="I161" s="96"/>
      <c r="J161" s="97"/>
      <c r="K161" s="93">
        <v>3596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0.77576711250983477</v>
      </c>
      <c r="D162" s="86">
        <v>0.70731707317073167</v>
      </c>
      <c r="E162" s="86">
        <v>0.70731707317073167</v>
      </c>
      <c r="F162" s="100">
        <v>-6.8450039339103097E-2</v>
      </c>
      <c r="G162" s="86">
        <v>0.4738394964594807</v>
      </c>
      <c r="H162" s="100">
        <v>0.23347757671125097</v>
      </c>
      <c r="I162" s="20">
        <v>-8.8235294117647078E-2</v>
      </c>
      <c r="J162" s="86">
        <v>0.49273557492735565</v>
      </c>
      <c r="K162" s="101">
        <v>0.70731707317073167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5546.7000000000007</v>
      </c>
      <c r="D164" s="90">
        <v>4808</v>
      </c>
      <c r="E164" s="90">
        <v>4808</v>
      </c>
      <c r="F164" s="91">
        <v>-738.70000000000073</v>
      </c>
      <c r="G164" s="90">
        <v>3107</v>
      </c>
      <c r="H164" s="91">
        <v>1701</v>
      </c>
      <c r="I164" s="21"/>
      <c r="J164" s="92"/>
      <c r="K164" s="93">
        <v>4808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1.4063640973630833</v>
      </c>
      <c r="D165" s="105">
        <v>1.3370411568409344</v>
      </c>
      <c r="E165" s="105">
        <v>1.3370411568409344</v>
      </c>
      <c r="F165" s="106">
        <v>-6.9322940522148935E-2</v>
      </c>
      <c r="G165" s="105">
        <v>1.2897467828974678</v>
      </c>
      <c r="H165" s="106">
        <v>4.7294373943466583E-2</v>
      </c>
      <c r="I165" s="21"/>
      <c r="J165" s="92"/>
      <c r="K165" s="107">
        <v>1.3370411568409344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104.53172596348884</v>
      </c>
      <c r="D167" s="105">
        <v>76.710748053392649</v>
      </c>
      <c r="E167" s="105">
        <v>76.710748053392649</v>
      </c>
      <c r="F167" s="106">
        <v>-27.82097791009619</v>
      </c>
      <c r="G167" s="105">
        <v>62.375479452054797</v>
      </c>
      <c r="H167" s="106">
        <v>14.335268601337852</v>
      </c>
      <c r="I167" s="21">
        <v>-0.26614865155688316</v>
      </c>
      <c r="J167" s="92">
        <v>0.22982217895987023</v>
      </c>
      <c r="K167" s="107">
        <v>76.71074805339272</v>
      </c>
      <c r="L167" s="106">
        <v>-7.1054273576010019E-14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81.092275216365067</v>
      </c>
      <c r="D168" s="108">
        <v>54.258821793863092</v>
      </c>
      <c r="E168" s="108">
        <v>54.258821793863092</v>
      </c>
      <c r="F168" s="109">
        <v>-26.833453422501975</v>
      </c>
      <c r="G168" s="108">
        <v>29.555965774980329</v>
      </c>
      <c r="H168" s="109">
        <v>24.702856018882763</v>
      </c>
      <c r="I168" s="20">
        <v>-0.33090024112539351</v>
      </c>
      <c r="J168" s="86">
        <v>0.83579931736807556</v>
      </c>
      <c r="K168" s="110">
        <v>54.258821793863142</v>
      </c>
      <c r="L168" s="109">
        <v>-4.9737991503207013E-14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134.29941224952941</v>
      </c>
      <c r="D169" s="113">
        <v>120.40111790878754</v>
      </c>
      <c r="E169" s="113">
        <v>120.40111790878754</v>
      </c>
      <c r="F169" s="119">
        <v>-13.89829434074187</v>
      </c>
      <c r="G169" s="113">
        <v>93.096301369863028</v>
      </c>
      <c r="H169" s="119">
        <v>27.304816538924513</v>
      </c>
      <c r="I169" s="25">
        <v>-0.10348738023453685</v>
      </c>
      <c r="J169" s="120">
        <v>0.29329646975388401</v>
      </c>
      <c r="K169" s="115">
        <v>120.29194660734156</v>
      </c>
      <c r="L169" s="119">
        <v>0.10917130144598275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400086.17847694102</v>
      </c>
      <c r="D170" s="84">
        <v>309646.91304563032</v>
      </c>
      <c r="E170" s="84">
        <v>321684.14873420855</v>
      </c>
      <c r="F170" s="118">
        <v>-78402.029742732499</v>
      </c>
      <c r="G170" s="84">
        <v>494.96999999999997</v>
      </c>
      <c r="H170" s="118">
        <v>321189.17873420857</v>
      </c>
      <c r="I170" s="20">
        <v>-0.19596285490589915</v>
      </c>
      <c r="J170" s="86">
        <v>648.90635540377912</v>
      </c>
      <c r="K170" s="87">
        <v>347585.24833501544</v>
      </c>
      <c r="L170" s="118">
        <v>-25901.099600806974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274592.48340000003</v>
      </c>
      <c r="D171" s="90">
        <v>188046.96261682251</v>
      </c>
      <c r="E171" s="90">
        <v>191159.84342990653</v>
      </c>
      <c r="F171" s="91">
        <v>-83432.6399700935</v>
      </c>
      <c r="G171" s="90">
        <v>342.46</v>
      </c>
      <c r="H171" s="91">
        <v>190817.38342990653</v>
      </c>
      <c r="I171" s="21">
        <v>-0.30384167453177091</v>
      </c>
      <c r="J171" s="92">
        <v>557.19612051015167</v>
      </c>
      <c r="K171" s="93">
        <v>216283.81900000002</v>
      </c>
      <c r="L171" s="91">
        <v>-25123.975570093491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93024.764249209984</v>
      </c>
      <c r="D172" s="90">
        <v>81307.73525485053</v>
      </c>
      <c r="E172" s="90">
        <v>84115.734304301994</v>
      </c>
      <c r="F172" s="91">
        <v>-8909.0299449079903</v>
      </c>
      <c r="G172" s="90">
        <v>102.84</v>
      </c>
      <c r="H172" s="91">
        <v>84012.894304301997</v>
      </c>
      <c r="I172" s="21">
        <v>-9.5770518923767645E-2</v>
      </c>
      <c r="J172" s="92">
        <v>816.92818265560084</v>
      </c>
      <c r="K172" s="93">
        <v>100291.97033501547</v>
      </c>
      <c r="L172" s="91">
        <v>-16176.23603071348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32468.930827730997</v>
      </c>
      <c r="D173" s="90">
        <v>40292.215173957309</v>
      </c>
      <c r="E173" s="90">
        <v>46408.570999999996</v>
      </c>
      <c r="F173" s="91">
        <v>13939.640172268999</v>
      </c>
      <c r="G173" s="90">
        <v>49.67</v>
      </c>
      <c r="H173" s="91">
        <v>46358.900999999998</v>
      </c>
      <c r="I173" s="21">
        <v>0.42932242660615905</v>
      </c>
      <c r="J173" s="92">
        <v>933.33805113750748</v>
      </c>
      <c r="K173" s="93">
        <v>31009.458999999999</v>
      </c>
      <c r="L173" s="91">
        <v>15399.111999999997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4920</v>
      </c>
      <c r="D175" s="90">
        <v>4920</v>
      </c>
      <c r="E175" s="90">
        <v>4920</v>
      </c>
      <c r="F175" s="91">
        <v>0</v>
      </c>
      <c r="G175" s="90">
        <v>4920</v>
      </c>
      <c r="H175" s="91">
        <v>0</v>
      </c>
      <c r="I175" s="96"/>
      <c r="J175" s="97"/>
      <c r="K175" s="93">
        <v>4920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3733</v>
      </c>
      <c r="D176" s="90">
        <v>2930</v>
      </c>
      <c r="E176" s="90">
        <v>2967</v>
      </c>
      <c r="F176" s="91">
        <v>-766</v>
      </c>
      <c r="G176" s="90">
        <v>0</v>
      </c>
      <c r="H176" s="91">
        <v>2967</v>
      </c>
      <c r="I176" s="96"/>
      <c r="J176" s="97"/>
      <c r="K176" s="93">
        <v>3183</v>
      </c>
      <c r="L176" s="91">
        <v>-216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0.75873983739837403</v>
      </c>
      <c r="D177" s="86">
        <v>0.59552845528455289</v>
      </c>
      <c r="E177" s="86">
        <v>0.60304878048780486</v>
      </c>
      <c r="F177" s="100">
        <v>-0.15569105691056917</v>
      </c>
      <c r="G177" s="86">
        <v>0</v>
      </c>
      <c r="H177" s="100">
        <v>0.60304878048780486</v>
      </c>
      <c r="I177" s="20">
        <v>-0.20519689257969465</v>
      </c>
      <c r="J177" s="86">
        <v>0</v>
      </c>
      <c r="K177" s="101">
        <v>0.64695121951219514</v>
      </c>
      <c r="L177" s="100">
        <v>-4.3902439024390283E-2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5021.38</v>
      </c>
      <c r="D179" s="90">
        <v>3676</v>
      </c>
      <c r="E179" s="90">
        <v>4023.67</v>
      </c>
      <c r="F179" s="91">
        <v>-997.71</v>
      </c>
      <c r="G179" s="90">
        <v>0</v>
      </c>
      <c r="H179" s="91">
        <v>4023.67</v>
      </c>
      <c r="I179" s="21"/>
      <c r="J179" s="92"/>
      <c r="K179" s="93">
        <v>4213.5499999999993</v>
      </c>
      <c r="L179" s="91">
        <v>-189.8799999999992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1.3451326011251006</v>
      </c>
      <c r="D180" s="105">
        <v>1.2546075085324233</v>
      </c>
      <c r="E180" s="105">
        <v>1.3561408830468487</v>
      </c>
      <c r="F180" s="106">
        <v>1.1008281921748075E-2</v>
      </c>
      <c r="G180" s="105">
        <v>0</v>
      </c>
      <c r="H180" s="106">
        <v>1.3561408830468487</v>
      </c>
      <c r="I180" s="21"/>
      <c r="J180" s="92"/>
      <c r="K180" s="107">
        <v>1.3237668865849825</v>
      </c>
      <c r="L180" s="106">
        <v>3.2373996461866117E-2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73.558125743369956</v>
      </c>
      <c r="D182" s="105">
        <v>64.179850722465019</v>
      </c>
      <c r="E182" s="105">
        <v>64.428663104114094</v>
      </c>
      <c r="F182" s="106">
        <v>-9.1294626392558627</v>
      </c>
      <c r="G182" s="105">
        <v>0</v>
      </c>
      <c r="H182" s="106">
        <v>64.428663104114094</v>
      </c>
      <c r="I182" s="21">
        <v>-0.12411222481533568</v>
      </c>
      <c r="J182" s="92">
        <v>0</v>
      </c>
      <c r="K182" s="107">
        <v>67.949676091737359</v>
      </c>
      <c r="L182" s="106">
        <v>-3.5210129876232656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55.811480365853662</v>
      </c>
      <c r="D183" s="108">
        <v>38.220927361142785</v>
      </c>
      <c r="E183" s="108">
        <v>38.853626713395634</v>
      </c>
      <c r="F183" s="109">
        <v>-16.957853652458027</v>
      </c>
      <c r="G183" s="108">
        <v>6.9605691056910571E-2</v>
      </c>
      <c r="H183" s="109">
        <v>38.78402102233872</v>
      </c>
      <c r="I183" s="20">
        <v>-0.3038416745317708</v>
      </c>
      <c r="J183" s="86">
        <v>557.19612051015156</v>
      </c>
      <c r="K183" s="110">
        <v>43.960125813008133</v>
      </c>
      <c r="L183" s="109">
        <v>-5.106499099612499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107.17550990542219</v>
      </c>
      <c r="D184" s="113">
        <v>105.68154028861103</v>
      </c>
      <c r="E184" s="113">
        <v>108.42067702534835</v>
      </c>
      <c r="F184" s="119">
        <v>1.2451671199261654</v>
      </c>
      <c r="G184" s="113">
        <v>0</v>
      </c>
      <c r="H184" s="119">
        <v>108.42067702534835</v>
      </c>
      <c r="I184" s="25">
        <v>1.1618019088735609E-2</v>
      </c>
      <c r="J184" s="120">
        <v>0</v>
      </c>
      <c r="K184" s="115">
        <v>109.20051785580127</v>
      </c>
      <c r="L184" s="119">
        <v>-0.77984083045291186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342067.74624508567</v>
      </c>
      <c r="D185" s="84">
        <v>126533.09652085145</v>
      </c>
      <c r="E185" s="84">
        <v>150816.22586980654</v>
      </c>
      <c r="F185" s="118">
        <v>-191251.52037527916</v>
      </c>
      <c r="G185" s="84">
        <v>1037.97</v>
      </c>
      <c r="H185" s="118">
        <v>149778.25586980654</v>
      </c>
      <c r="I185" s="20">
        <v>-0.55910421977712765</v>
      </c>
      <c r="J185" s="86">
        <v>144.2992146880994</v>
      </c>
      <c r="K185" s="87">
        <v>280763.4024653394</v>
      </c>
      <c r="L185" s="118">
        <v>-129947.17659553284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221304.52720000001</v>
      </c>
      <c r="D186" s="90">
        <v>97866.373831775825</v>
      </c>
      <c r="E186" s="90">
        <v>101203.04999999999</v>
      </c>
      <c r="F186" s="91">
        <v>-120101.47720000002</v>
      </c>
      <c r="G186" s="90">
        <v>1021.03</v>
      </c>
      <c r="H186" s="91">
        <v>100182.01999999999</v>
      </c>
      <c r="I186" s="21">
        <v>-0.54269778716031625</v>
      </c>
      <c r="J186" s="92">
        <v>98.118586133610165</v>
      </c>
      <c r="K186" s="93">
        <v>175865.32000000004</v>
      </c>
      <c r="L186" s="91">
        <v>-74662.270000000048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98122.325998026878</v>
      </c>
      <c r="D187" s="90">
        <v>20620.504201680673</v>
      </c>
      <c r="E187" s="90">
        <v>31171.964369806541</v>
      </c>
      <c r="F187" s="91">
        <v>-66950.361628220329</v>
      </c>
      <c r="G187" s="90">
        <v>11.42</v>
      </c>
      <c r="H187" s="91">
        <v>31160.544369806543</v>
      </c>
      <c r="I187" s="21">
        <v>-0.68231527277050719</v>
      </c>
      <c r="J187" s="92">
        <v>2728.5940779165098</v>
      </c>
      <c r="K187" s="93">
        <v>79327.009665339341</v>
      </c>
      <c r="L187" s="91">
        <v>-48155.0452955328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22640.893047058802</v>
      </c>
      <c r="D188" s="90">
        <v>8046.2184873949582</v>
      </c>
      <c r="E188" s="90">
        <v>18441.211500000001</v>
      </c>
      <c r="F188" s="91">
        <v>-4199.6815470588008</v>
      </c>
      <c r="G188" s="90">
        <v>5.52</v>
      </c>
      <c r="H188" s="91">
        <v>18435.691500000001</v>
      </c>
      <c r="I188" s="21">
        <v>-0.18549098475620274</v>
      </c>
      <c r="J188" s="92">
        <v>3339.7991847826092</v>
      </c>
      <c r="K188" s="93">
        <v>25571.072800000002</v>
      </c>
      <c r="L188" s="91">
        <v>-7129.8613000000005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5084</v>
      </c>
      <c r="D190" s="90">
        <v>5084</v>
      </c>
      <c r="E190" s="90">
        <v>5084</v>
      </c>
      <c r="F190" s="91">
        <v>0</v>
      </c>
      <c r="G190" s="90">
        <v>5084</v>
      </c>
      <c r="H190" s="91">
        <v>0</v>
      </c>
      <c r="I190" s="96"/>
      <c r="J190" s="97"/>
      <c r="K190" s="93">
        <v>5084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3486</v>
      </c>
      <c r="D191" s="90">
        <v>1585</v>
      </c>
      <c r="E191" s="90">
        <v>1555</v>
      </c>
      <c r="F191" s="91">
        <v>-1931</v>
      </c>
      <c r="G191" s="90">
        <v>0</v>
      </c>
      <c r="H191" s="91">
        <v>1555</v>
      </c>
      <c r="I191" s="96"/>
      <c r="J191" s="97"/>
      <c r="K191" s="93">
        <v>2696</v>
      </c>
      <c r="L191" s="91">
        <v>-1141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0.68568056648308418</v>
      </c>
      <c r="D192" s="86">
        <v>0.31176239181746657</v>
      </c>
      <c r="E192" s="86">
        <v>0.30586152635719904</v>
      </c>
      <c r="F192" s="100">
        <v>-0.37981904012588513</v>
      </c>
      <c r="G192" s="86">
        <v>0</v>
      </c>
      <c r="H192" s="100">
        <v>0.30586152635719904</v>
      </c>
      <c r="I192" s="20">
        <v>-0.55393000573723472</v>
      </c>
      <c r="J192" s="86">
        <v>0</v>
      </c>
      <c r="K192" s="101">
        <v>0.53029110936270651</v>
      </c>
      <c r="L192" s="100">
        <v>-0.22442958300550747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5383.22</v>
      </c>
      <c r="D194" s="90">
        <v>2194</v>
      </c>
      <c r="E194" s="90">
        <v>2459.4499999999998</v>
      </c>
      <c r="F194" s="91">
        <v>-2923.7700000000004</v>
      </c>
      <c r="G194" s="90">
        <v>0</v>
      </c>
      <c r="H194" s="91">
        <v>2459.4499999999998</v>
      </c>
      <c r="I194" s="21"/>
      <c r="J194" s="92"/>
      <c r="K194" s="93">
        <v>4246.92</v>
      </c>
      <c r="L194" s="91">
        <v>-1787.4700000000003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1.5442398164084912</v>
      </c>
      <c r="D195" s="105">
        <v>1.3842271293375394</v>
      </c>
      <c r="E195" s="105">
        <v>1.5816398713826365</v>
      </c>
      <c r="F195" s="106">
        <v>3.7400054974145336E-2</v>
      </c>
      <c r="G195" s="105">
        <v>0</v>
      </c>
      <c r="H195" s="106">
        <v>1.5816398713826365</v>
      </c>
      <c r="I195" s="21"/>
      <c r="J195" s="92"/>
      <c r="K195" s="107">
        <v>1.5752670623145402</v>
      </c>
      <c r="L195" s="106">
        <v>6.3728090680963412E-3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63.483800114744696</v>
      </c>
      <c r="D197" s="105">
        <v>61.745346266104619</v>
      </c>
      <c r="E197" s="105">
        <v>65.082347266881015</v>
      </c>
      <c r="F197" s="106">
        <v>1.5985471521363195</v>
      </c>
      <c r="G197" s="105">
        <v>0</v>
      </c>
      <c r="H197" s="106">
        <v>65.082347266881015</v>
      </c>
      <c r="I197" s="21">
        <v>2.5180394829027231E-2</v>
      </c>
      <c r="J197" s="92">
        <v>0</v>
      </c>
      <c r="K197" s="107">
        <v>65.231943620178058</v>
      </c>
      <c r="L197" s="106">
        <v>-0.14959635329704213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43.529608025177026</v>
      </c>
      <c r="D198" s="108">
        <v>19.249876835518457</v>
      </c>
      <c r="E198" s="108">
        <v>19.90618607395751</v>
      </c>
      <c r="F198" s="109">
        <v>-23.623421951219516</v>
      </c>
      <c r="G198" s="108">
        <v>0.20083202202989772</v>
      </c>
      <c r="H198" s="109">
        <v>19.705354051927614</v>
      </c>
      <c r="I198" s="20">
        <v>-0.54269778716031625</v>
      </c>
      <c r="J198" s="86">
        <v>98.118586133610165</v>
      </c>
      <c r="K198" s="110">
        <v>34.591919748229749</v>
      </c>
      <c r="L198" s="109">
        <v>-14.685733674272239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98.126146369789353</v>
      </c>
      <c r="D199" s="113">
        <v>79.831606637761169</v>
      </c>
      <c r="E199" s="113">
        <v>96.987926604377193</v>
      </c>
      <c r="F199" s="119">
        <v>-1.1382197654121597</v>
      </c>
      <c r="G199" s="113">
        <v>0</v>
      </c>
      <c r="H199" s="119">
        <v>96.987926604377193</v>
      </c>
      <c r="I199" s="25">
        <v>-1.1599556362101193E-2</v>
      </c>
      <c r="J199" s="120">
        <v>0</v>
      </c>
      <c r="K199" s="115">
        <v>104.14072791741076</v>
      </c>
      <c r="L199" s="119">
        <v>-7.1528013130335637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2345749.0063791052</v>
      </c>
      <c r="D200" s="84">
        <v>2012494.579566482</v>
      </c>
      <c r="E200" s="84">
        <v>2048814.9446040157</v>
      </c>
      <c r="F200" s="118">
        <v>-296934.06177508959</v>
      </c>
      <c r="G200" s="84">
        <v>1935273.27</v>
      </c>
      <c r="H200" s="118">
        <v>113541.67460401566</v>
      </c>
      <c r="I200" s="20">
        <v>-0.12658390175913858</v>
      </c>
      <c r="J200" s="86">
        <v>5.866958241200515E-2</v>
      </c>
      <c r="K200" s="87">
        <v>2204270.6408003555</v>
      </c>
      <c r="L200" s="118">
        <v>-155455.69619634008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1665958.824</v>
      </c>
      <c r="D201" s="90">
        <v>1348355.9264485985</v>
      </c>
      <c r="E201" s="90">
        <v>1354805.4834299069</v>
      </c>
      <c r="F201" s="91">
        <v>-311153.34057009313</v>
      </c>
      <c r="G201" s="90">
        <v>1250858.71</v>
      </c>
      <c r="H201" s="91">
        <v>103946.77342990693</v>
      </c>
      <c r="I201" s="21">
        <v>-0.18677132717062472</v>
      </c>
      <c r="J201" s="92">
        <v>8.3100331475412625E-2</v>
      </c>
      <c r="K201" s="93">
        <v>1454591.7290000007</v>
      </c>
      <c r="L201" s="91">
        <v>-99786.245570093859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522021.84691692051</v>
      </c>
      <c r="D202" s="90">
        <v>512200.88945653121</v>
      </c>
      <c r="E202" s="90">
        <v>525560.34867410862</v>
      </c>
      <c r="F202" s="91">
        <v>3538.5017571881181</v>
      </c>
      <c r="G202" s="90">
        <v>378198.52</v>
      </c>
      <c r="H202" s="91">
        <v>147361.8286741086</v>
      </c>
      <c r="I202" s="21">
        <v>6.7784553042877782E-3</v>
      </c>
      <c r="J202" s="92">
        <v>0.38964147367395463</v>
      </c>
      <c r="K202" s="93">
        <v>589891.63000035484</v>
      </c>
      <c r="L202" s="91">
        <v>-64331.281326246215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157768.33546218462</v>
      </c>
      <c r="D203" s="90">
        <v>151937.76366135234</v>
      </c>
      <c r="E203" s="90">
        <v>168449.11250000005</v>
      </c>
      <c r="F203" s="91">
        <v>10680.777037815424</v>
      </c>
      <c r="G203" s="90">
        <v>306216.03999999992</v>
      </c>
      <c r="H203" s="91">
        <v>-137766.92749999987</v>
      </c>
      <c r="I203" s="21">
        <v>6.7699117231134753E-2</v>
      </c>
      <c r="J203" s="92">
        <v>-0.44990108127582051</v>
      </c>
      <c r="K203" s="93">
        <v>159787.28180000006</v>
      </c>
      <c r="L203" s="91">
        <v>8661.8306999999913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59860</v>
      </c>
      <c r="D205" s="90">
        <v>59860</v>
      </c>
      <c r="E205" s="90">
        <v>59860</v>
      </c>
      <c r="F205" s="91">
        <v>0</v>
      </c>
      <c r="G205" s="90">
        <v>60024</v>
      </c>
      <c r="H205" s="91">
        <v>-164</v>
      </c>
      <c r="I205" s="96"/>
      <c r="J205" s="97"/>
      <c r="K205" s="93">
        <v>59860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21836</v>
      </c>
      <c r="D206" s="90">
        <v>20659</v>
      </c>
      <c r="E206" s="90">
        <v>20666</v>
      </c>
      <c r="F206" s="91">
        <v>-1170</v>
      </c>
      <c r="G206" s="90">
        <v>17938</v>
      </c>
      <c r="H206" s="91">
        <v>2728</v>
      </c>
      <c r="I206" s="96"/>
      <c r="J206" s="97"/>
      <c r="K206" s="93">
        <v>22023</v>
      </c>
      <c r="L206" s="91">
        <v>-1357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0.36478449716004008</v>
      </c>
      <c r="D207" s="86">
        <v>0.34512195121951217</v>
      </c>
      <c r="E207" s="86">
        <v>0.34523889074507186</v>
      </c>
      <c r="F207" s="100">
        <v>-1.954560641496822E-2</v>
      </c>
      <c r="G207" s="86">
        <v>0.29884712781554046</v>
      </c>
      <c r="H207" s="100">
        <v>4.6391762929531399E-2</v>
      </c>
      <c r="I207" s="20">
        <v>-5.358124198571157E-2</v>
      </c>
      <c r="J207" s="86">
        <v>0.15523576642224279</v>
      </c>
      <c r="K207" s="101">
        <v>0.36790845305713332</v>
      </c>
      <c r="L207" s="100">
        <v>-2.2669562312061464E-2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31448.370000000003</v>
      </c>
      <c r="D209" s="90">
        <v>27597</v>
      </c>
      <c r="E209" s="90">
        <v>28210.12</v>
      </c>
      <c r="F209" s="91">
        <v>-3238.2500000000036</v>
      </c>
      <c r="G209" s="90">
        <v>24740</v>
      </c>
      <c r="H209" s="91">
        <v>3470.119999999999</v>
      </c>
      <c r="I209" s="21">
        <v>-0.10297036062600395</v>
      </c>
      <c r="J209" s="92">
        <v>0.14026354082457559</v>
      </c>
      <c r="K209" s="93">
        <v>30187.47</v>
      </c>
      <c r="L209" s="91">
        <v>-1977.3500000000022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1.4402074555779447</v>
      </c>
      <c r="D210" s="105">
        <v>1.3358342610968585</v>
      </c>
      <c r="E210" s="105">
        <v>1.3650498403174296</v>
      </c>
      <c r="F210" s="106">
        <v>-7.515761526051512E-2</v>
      </c>
      <c r="G210" s="105">
        <v>1.3791950050172816</v>
      </c>
      <c r="H210" s="106">
        <v>-1.4145164699852053E-2</v>
      </c>
      <c r="I210" s="21"/>
      <c r="J210" s="92"/>
      <c r="K210" s="107">
        <v>1.3707246969077782</v>
      </c>
      <c r="L210" s="106">
        <v>-5.6748565903486092E-3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76.294139219637302</v>
      </c>
      <c r="D212" s="105">
        <v>65.267240740045423</v>
      </c>
      <c r="E212" s="105">
        <v>65.557218785924078</v>
      </c>
      <c r="F212" s="106">
        <v>-10.736920433713223</v>
      </c>
      <c r="G212" s="105">
        <v>69.732339725721928</v>
      </c>
      <c r="H212" s="106">
        <v>-4.1751209397978499</v>
      </c>
      <c r="I212" s="21">
        <v>-0.14073060583072483</v>
      </c>
      <c r="J212" s="92">
        <v>-5.9873524339206785E-2</v>
      </c>
      <c r="K212" s="107">
        <v>66.048754892612308</v>
      </c>
      <c r="L212" s="106">
        <v>-0.49153610668822978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27.830919211493484</v>
      </c>
      <c r="D213" s="108">
        <v>22.525157474918117</v>
      </c>
      <c r="E213" s="108">
        <v>22.632901493984413</v>
      </c>
      <c r="F213" s="109">
        <v>-5.1980177175090709</v>
      </c>
      <c r="G213" s="108">
        <v>20.839309442889512</v>
      </c>
      <c r="H213" s="109">
        <v>1.7935920510949011</v>
      </c>
      <c r="I213" s="20">
        <v>-0.18677132717062461</v>
      </c>
      <c r="J213" s="86">
        <v>8.6067729643838353E-2</v>
      </c>
      <c r="K213" s="110">
        <v>24.299895238890759</v>
      </c>
      <c r="L213" s="109">
        <v>-1.6669937449063461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107.42576508422354</v>
      </c>
      <c r="D214" s="113">
        <v>97.414907767388641</v>
      </c>
      <c r="E214" s="113">
        <v>99.139405042292452</v>
      </c>
      <c r="F214" s="119">
        <v>-8.2863600419310899</v>
      </c>
      <c r="G214" s="113">
        <v>107.88679172705987</v>
      </c>
      <c r="H214" s="119">
        <v>-8.7473866847674202</v>
      </c>
      <c r="I214" s="25">
        <v>-7.7135685609820426E-2</v>
      </c>
      <c r="J214" s="120">
        <v>-8.107931049518291E-2</v>
      </c>
      <c r="K214" s="115">
        <v>100.08948103348115</v>
      </c>
      <c r="L214" s="119">
        <v>-0.95007599118869734</v>
      </c>
      <c r="M214" s="142"/>
      <c r="N214" s="143"/>
    </row>
  </sheetData>
  <sheetProtection algorithmName="SHA-512" hashValue="MHWYQ09rMBJE0go8yzpvvj5FnLat/sohhgEV0O5vQxPIocy8WKdDC54Xxue9S3YLIRVzMhgU3KJdDygwJG603A==" saltValue="9zA2mROVdvI7rG/U/bxzh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3039" priority="58">
      <formula>$I155&gt;=0</formula>
    </cfRule>
    <cfRule type="expression" dxfId="3038" priority="59">
      <formula>$I155&lt;0</formula>
    </cfRule>
  </conditionalFormatting>
  <conditionalFormatting sqref="J159">
    <cfRule type="expression" dxfId="3037" priority="56">
      <formula>$J155&gt;=0</formula>
    </cfRule>
    <cfRule type="expression" dxfId="3036" priority="57">
      <formula>$J155&lt;0</formula>
    </cfRule>
  </conditionalFormatting>
  <conditionalFormatting sqref="I174">
    <cfRule type="expression" dxfId="3035" priority="54">
      <formula>$I170&gt;=0</formula>
    </cfRule>
    <cfRule type="expression" dxfId="3034" priority="55">
      <formula>$I170&lt;0</formula>
    </cfRule>
  </conditionalFormatting>
  <conditionalFormatting sqref="J174">
    <cfRule type="expression" dxfId="3033" priority="52">
      <formula>$J170&gt;=0</formula>
    </cfRule>
    <cfRule type="expression" dxfId="3032" priority="53">
      <formula>$J170&lt;0</formula>
    </cfRule>
  </conditionalFormatting>
  <conditionalFormatting sqref="I24">
    <cfRule type="expression" dxfId="3031" priority="94">
      <formula>$I20&gt;=0</formula>
    </cfRule>
    <cfRule type="expression" dxfId="3030" priority="95">
      <formula>$I20&lt;0</formula>
    </cfRule>
  </conditionalFormatting>
  <conditionalFormatting sqref="J24">
    <cfRule type="expression" dxfId="3029" priority="92">
      <formula>$J20&gt;=0</formula>
    </cfRule>
    <cfRule type="expression" dxfId="3028" priority="93">
      <formula>$J20&lt;0</formula>
    </cfRule>
  </conditionalFormatting>
  <conditionalFormatting sqref="I39">
    <cfRule type="expression" dxfId="3027" priority="90">
      <formula>$I35&gt;=0</formula>
    </cfRule>
    <cfRule type="expression" dxfId="3026" priority="91">
      <formula>$I35&lt;0</formula>
    </cfRule>
  </conditionalFormatting>
  <conditionalFormatting sqref="J39">
    <cfRule type="expression" dxfId="3025" priority="88">
      <formula>$J35&gt;=0</formula>
    </cfRule>
    <cfRule type="expression" dxfId="3024" priority="89">
      <formula>$J35&lt;0</formula>
    </cfRule>
  </conditionalFormatting>
  <conditionalFormatting sqref="I54">
    <cfRule type="expression" dxfId="3023" priority="86">
      <formula>$I50&gt;=0</formula>
    </cfRule>
    <cfRule type="expression" dxfId="3022" priority="87">
      <formula>$I50&lt;0</formula>
    </cfRule>
  </conditionalFormatting>
  <conditionalFormatting sqref="J54">
    <cfRule type="expression" dxfId="3021" priority="84">
      <formula>$J50&gt;=0</formula>
    </cfRule>
    <cfRule type="expression" dxfId="3020" priority="85">
      <formula>$J50&lt;0</formula>
    </cfRule>
  </conditionalFormatting>
  <conditionalFormatting sqref="I69">
    <cfRule type="expression" dxfId="3019" priority="82">
      <formula>$I65&gt;=0</formula>
    </cfRule>
    <cfRule type="expression" dxfId="3018" priority="83">
      <formula>$I65&lt;0</formula>
    </cfRule>
  </conditionalFormatting>
  <conditionalFormatting sqref="J69">
    <cfRule type="expression" dxfId="3017" priority="80">
      <formula>$J65&gt;=0</formula>
    </cfRule>
    <cfRule type="expression" dxfId="3016" priority="81">
      <formula>$J65&lt;0</formula>
    </cfRule>
  </conditionalFormatting>
  <conditionalFormatting sqref="I84">
    <cfRule type="expression" dxfId="3015" priority="78">
      <formula>$I80&gt;=0</formula>
    </cfRule>
    <cfRule type="expression" dxfId="3014" priority="79">
      <formula>$I80&lt;0</formula>
    </cfRule>
  </conditionalFormatting>
  <conditionalFormatting sqref="J84">
    <cfRule type="expression" dxfId="3013" priority="76">
      <formula>$J80&gt;=0</formula>
    </cfRule>
    <cfRule type="expression" dxfId="3012" priority="77">
      <formula>$J80&lt;0</formula>
    </cfRule>
  </conditionalFormatting>
  <conditionalFormatting sqref="I99">
    <cfRule type="expression" dxfId="3011" priority="74">
      <formula>$I95&gt;=0</formula>
    </cfRule>
    <cfRule type="expression" dxfId="3010" priority="75">
      <formula>$I95&lt;0</formula>
    </cfRule>
  </conditionalFormatting>
  <conditionalFormatting sqref="J99">
    <cfRule type="expression" dxfId="3009" priority="72">
      <formula>$J95&gt;=0</formula>
    </cfRule>
    <cfRule type="expression" dxfId="3008" priority="73">
      <formula>$J95&lt;0</formula>
    </cfRule>
  </conditionalFormatting>
  <conditionalFormatting sqref="I114">
    <cfRule type="expression" dxfId="3007" priority="70">
      <formula>$I110&gt;=0</formula>
    </cfRule>
    <cfRule type="expression" dxfId="3006" priority="71">
      <formula>$I110&lt;0</formula>
    </cfRule>
  </conditionalFormatting>
  <conditionalFormatting sqref="J114">
    <cfRule type="expression" dxfId="3005" priority="68">
      <formula>$J110&gt;=0</formula>
    </cfRule>
    <cfRule type="expression" dxfId="3004" priority="69">
      <formula>$J110&lt;0</formula>
    </cfRule>
  </conditionalFormatting>
  <conditionalFormatting sqref="I129">
    <cfRule type="expression" dxfId="3003" priority="66">
      <formula>$I125&gt;=0</formula>
    </cfRule>
    <cfRule type="expression" dxfId="3002" priority="67">
      <formula>$I125&lt;0</formula>
    </cfRule>
  </conditionalFormatting>
  <conditionalFormatting sqref="J129">
    <cfRule type="expression" dxfId="3001" priority="64">
      <formula>$J125&gt;=0</formula>
    </cfRule>
    <cfRule type="expression" dxfId="3000" priority="65">
      <formula>$J125&lt;0</formula>
    </cfRule>
  </conditionalFormatting>
  <conditionalFormatting sqref="I144">
    <cfRule type="expression" dxfId="2999" priority="62">
      <formula>$I140&gt;=0</formula>
    </cfRule>
    <cfRule type="expression" dxfId="2998" priority="63">
      <formula>$I140&lt;0</formula>
    </cfRule>
  </conditionalFormatting>
  <conditionalFormatting sqref="J144">
    <cfRule type="expression" dxfId="2997" priority="60">
      <formula>$J140&gt;=0</formula>
    </cfRule>
    <cfRule type="expression" dxfId="2996" priority="61">
      <formula>$J140&lt;0</formula>
    </cfRule>
  </conditionalFormatting>
  <conditionalFormatting sqref="I189">
    <cfRule type="expression" dxfId="2995" priority="50">
      <formula>$I185&gt;=0</formula>
    </cfRule>
    <cfRule type="expression" dxfId="2994" priority="51">
      <formula>$I185&lt;0</formula>
    </cfRule>
  </conditionalFormatting>
  <conditionalFormatting sqref="J189">
    <cfRule type="expression" dxfId="2993" priority="48">
      <formula>$J185&gt;=0</formula>
    </cfRule>
    <cfRule type="expression" dxfId="2992" priority="49">
      <formula>$J185&lt;0</formula>
    </cfRule>
  </conditionalFormatting>
  <conditionalFormatting sqref="I204">
    <cfRule type="expression" dxfId="2991" priority="46">
      <formula>$I200&gt;=0</formula>
    </cfRule>
    <cfRule type="expression" dxfId="2990" priority="47">
      <formula>$I200&lt;0</formula>
    </cfRule>
  </conditionalFormatting>
  <conditionalFormatting sqref="J204">
    <cfRule type="expression" dxfId="2989" priority="44">
      <formula>$J200&gt;=0</formula>
    </cfRule>
    <cfRule type="expression" dxfId="2988" priority="45">
      <formula>$J200&lt;0</formula>
    </cfRule>
  </conditionalFormatting>
  <conditionalFormatting sqref="I9">
    <cfRule type="expression" dxfId="2987" priority="42">
      <formula>$I5&gt;=0</formula>
    </cfRule>
    <cfRule type="expression" dxfId="2986" priority="43">
      <formula>$I5&lt;0</formula>
    </cfRule>
  </conditionalFormatting>
  <conditionalFormatting sqref="J9">
    <cfRule type="expression" dxfId="2985" priority="40">
      <formula>$J5&gt;=0</formula>
    </cfRule>
    <cfRule type="expression" dxfId="2984" priority="41">
      <formula>$J5&lt;0</formula>
    </cfRule>
  </conditionalFormatting>
  <conditionalFormatting sqref="L207">
    <cfRule type="cellIs" dxfId="2983" priority="39" operator="lessThan">
      <formula>0</formula>
    </cfRule>
  </conditionalFormatting>
  <conditionalFormatting sqref="H207">
    <cfRule type="cellIs" dxfId="2982" priority="38" operator="lessThan">
      <formula>0</formula>
    </cfRule>
  </conditionalFormatting>
  <conditionalFormatting sqref="F207">
    <cfRule type="cellIs" dxfId="2981" priority="37" operator="lessThan">
      <formula>0</formula>
    </cfRule>
  </conditionalFormatting>
  <conditionalFormatting sqref="F192">
    <cfRule type="cellIs" dxfId="2980" priority="36" operator="lessThan">
      <formula>0</formula>
    </cfRule>
  </conditionalFormatting>
  <conditionalFormatting sqref="H192">
    <cfRule type="cellIs" dxfId="2979" priority="35" operator="lessThan">
      <formula>0</formula>
    </cfRule>
  </conditionalFormatting>
  <conditionalFormatting sqref="L192">
    <cfRule type="cellIs" dxfId="2978" priority="34" operator="lessThan">
      <formula>0</formula>
    </cfRule>
  </conditionalFormatting>
  <conditionalFormatting sqref="L177">
    <cfRule type="cellIs" dxfId="2977" priority="33" operator="lessThan">
      <formula>0</formula>
    </cfRule>
  </conditionalFormatting>
  <conditionalFormatting sqref="H177">
    <cfRule type="cellIs" dxfId="2976" priority="32" operator="lessThan">
      <formula>0</formula>
    </cfRule>
  </conditionalFormatting>
  <conditionalFormatting sqref="F177">
    <cfRule type="cellIs" dxfId="2975" priority="31" operator="lessThan">
      <formula>0</formula>
    </cfRule>
  </conditionalFormatting>
  <conditionalFormatting sqref="F162">
    <cfRule type="cellIs" dxfId="2974" priority="30" operator="lessThan">
      <formula>0</formula>
    </cfRule>
  </conditionalFormatting>
  <conditionalFormatting sqref="H162">
    <cfRule type="cellIs" dxfId="2973" priority="29" operator="lessThan">
      <formula>0</formula>
    </cfRule>
  </conditionalFormatting>
  <conditionalFormatting sqref="L162">
    <cfRule type="cellIs" dxfId="2972" priority="28" operator="lessThan">
      <formula>0</formula>
    </cfRule>
  </conditionalFormatting>
  <conditionalFormatting sqref="L147">
    <cfRule type="cellIs" dxfId="2971" priority="27" operator="lessThan">
      <formula>0</formula>
    </cfRule>
  </conditionalFormatting>
  <conditionalFormatting sqref="H147">
    <cfRule type="cellIs" dxfId="2970" priority="26" operator="lessThan">
      <formula>0</formula>
    </cfRule>
  </conditionalFormatting>
  <conditionalFormatting sqref="F147">
    <cfRule type="cellIs" dxfId="2969" priority="25" operator="lessThan">
      <formula>0</formula>
    </cfRule>
  </conditionalFormatting>
  <conditionalFormatting sqref="F132">
    <cfRule type="cellIs" dxfId="2968" priority="24" operator="lessThan">
      <formula>0</formula>
    </cfRule>
  </conditionalFormatting>
  <conditionalFormatting sqref="H132">
    <cfRule type="cellIs" dxfId="2967" priority="23" operator="lessThan">
      <formula>0</formula>
    </cfRule>
  </conditionalFormatting>
  <conditionalFormatting sqref="L132">
    <cfRule type="cellIs" dxfId="2966" priority="22" operator="lessThan">
      <formula>0</formula>
    </cfRule>
  </conditionalFormatting>
  <conditionalFormatting sqref="L117">
    <cfRule type="cellIs" dxfId="2965" priority="21" operator="lessThan">
      <formula>0</formula>
    </cfRule>
  </conditionalFormatting>
  <conditionalFormatting sqref="H117">
    <cfRule type="cellIs" dxfId="2964" priority="20" operator="lessThan">
      <formula>0</formula>
    </cfRule>
  </conditionalFormatting>
  <conditionalFormatting sqref="F117">
    <cfRule type="cellIs" dxfId="2963" priority="19" operator="lessThan">
      <formula>0</formula>
    </cfRule>
  </conditionalFormatting>
  <conditionalFormatting sqref="F102">
    <cfRule type="cellIs" dxfId="2962" priority="18" operator="lessThan">
      <formula>0</formula>
    </cfRule>
  </conditionalFormatting>
  <conditionalFormatting sqref="H102">
    <cfRule type="cellIs" dxfId="2961" priority="17" operator="lessThan">
      <formula>0</formula>
    </cfRule>
  </conditionalFormatting>
  <conditionalFormatting sqref="L102">
    <cfRule type="cellIs" dxfId="2960" priority="16" operator="lessThan">
      <formula>0</formula>
    </cfRule>
  </conditionalFormatting>
  <conditionalFormatting sqref="L87">
    <cfRule type="cellIs" dxfId="2959" priority="15" operator="lessThan">
      <formula>0</formula>
    </cfRule>
  </conditionalFormatting>
  <conditionalFormatting sqref="H87">
    <cfRule type="cellIs" dxfId="2958" priority="14" operator="lessThan">
      <formula>0</formula>
    </cfRule>
  </conditionalFormatting>
  <conditionalFormatting sqref="F87">
    <cfRule type="cellIs" dxfId="2957" priority="13" operator="lessThan">
      <formula>0</formula>
    </cfRule>
  </conditionalFormatting>
  <conditionalFormatting sqref="F72">
    <cfRule type="cellIs" dxfId="2956" priority="12" operator="lessThan">
      <formula>0</formula>
    </cfRule>
  </conditionalFormatting>
  <conditionalFormatting sqref="H72">
    <cfRule type="cellIs" dxfId="2955" priority="11" operator="lessThan">
      <formula>0</formula>
    </cfRule>
  </conditionalFormatting>
  <conditionalFormatting sqref="L72">
    <cfRule type="cellIs" dxfId="2954" priority="10" operator="lessThan">
      <formula>0</formula>
    </cfRule>
  </conditionalFormatting>
  <conditionalFormatting sqref="L57">
    <cfRule type="cellIs" dxfId="2953" priority="9" operator="lessThan">
      <formula>0</formula>
    </cfRule>
  </conditionalFormatting>
  <conditionalFormatting sqref="H57">
    <cfRule type="cellIs" dxfId="2952" priority="8" operator="lessThan">
      <formula>0</formula>
    </cfRule>
  </conditionalFormatting>
  <conditionalFormatting sqref="F57">
    <cfRule type="cellIs" dxfId="2951" priority="7" operator="lessThan">
      <formula>0</formula>
    </cfRule>
  </conditionalFormatting>
  <conditionalFormatting sqref="F42">
    <cfRule type="cellIs" dxfId="2950" priority="6" operator="lessThan">
      <formula>0</formula>
    </cfRule>
  </conditionalFormatting>
  <conditionalFormatting sqref="H42">
    <cfRule type="cellIs" dxfId="2949" priority="5" operator="lessThan">
      <formula>0</formula>
    </cfRule>
  </conditionalFormatting>
  <conditionalFormatting sqref="L42">
    <cfRule type="cellIs" dxfId="2948" priority="4" operator="lessThan">
      <formula>0</formula>
    </cfRule>
  </conditionalFormatting>
  <conditionalFormatting sqref="L27">
    <cfRule type="cellIs" dxfId="2947" priority="3" operator="lessThan">
      <formula>0</formula>
    </cfRule>
  </conditionalFormatting>
  <conditionalFormatting sqref="H27">
    <cfRule type="cellIs" dxfId="2946" priority="2" operator="lessThan">
      <formula>0</formula>
    </cfRule>
  </conditionalFormatting>
  <conditionalFormatting sqref="F27">
    <cfRule type="cellIs" dxfId="2945" priority="1" operator="lessThan">
      <formula>0</formula>
    </cfRule>
  </conditionalFormatting>
  <dataValidations count="1">
    <dataValidation type="list" allowBlank="1" showInputMessage="1" showErrorMessage="1" sqref="B3:B4" xr:uid="{F3B98EB7-332C-4521-ADE2-E732B4A09B65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177-7F66-43EF-AF7F-44E5072BA155}">
  <sheetPr codeName="Tabelle39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106</v>
      </c>
      <c r="N1" s="73" t="s">
        <v>28</v>
      </c>
    </row>
    <row r="2" spans="1:14" ht="15.75" thickBot="1" x14ac:dyDescent="0.3">
      <c r="M2" s="72">
        <v>359</v>
      </c>
      <c r="N2" s="73" t="s">
        <v>29</v>
      </c>
    </row>
    <row r="3" spans="1:14" s="70" customFormat="1" ht="13.5" customHeight="1" thickBot="1" x14ac:dyDescent="0.25">
      <c r="A3" s="144"/>
      <c r="B3" s="146" t="s">
        <v>138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41.409330862800772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2163891</v>
      </c>
      <c r="D5" s="84">
        <v>1386775</v>
      </c>
      <c r="E5" s="84">
        <v>1429831</v>
      </c>
      <c r="F5" s="85">
        <v>-734060</v>
      </c>
      <c r="G5" s="84">
        <v>1425921</v>
      </c>
      <c r="H5" s="85">
        <v>3910</v>
      </c>
      <c r="I5" s="20">
        <v>-0.33923150472921237</v>
      </c>
      <c r="J5" s="86">
        <v>2.7420873947434643E-3</v>
      </c>
      <c r="K5" s="87">
        <v>1567837</v>
      </c>
      <c r="L5" s="85">
        <v>-138006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1405788</v>
      </c>
      <c r="D6" s="90">
        <v>925921</v>
      </c>
      <c r="E6" s="90">
        <v>914548</v>
      </c>
      <c r="F6" s="91">
        <v>-491240</v>
      </c>
      <c r="G6" s="90">
        <v>961095</v>
      </c>
      <c r="H6" s="91">
        <v>-46547</v>
      </c>
      <c r="I6" s="21">
        <v>-0.34944102524705001</v>
      </c>
      <c r="J6" s="92">
        <v>-4.8431216477039185E-2</v>
      </c>
      <c r="K6" s="93">
        <v>1004962</v>
      </c>
      <c r="L6" s="91">
        <v>-90414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641762</v>
      </c>
      <c r="D7" s="90">
        <v>386795</v>
      </c>
      <c r="E7" s="90">
        <v>437981</v>
      </c>
      <c r="F7" s="91">
        <v>-203781</v>
      </c>
      <c r="G7" s="90">
        <v>392237</v>
      </c>
      <c r="H7" s="91">
        <v>45744</v>
      </c>
      <c r="I7" s="21">
        <v>-0.31753360279979181</v>
      </c>
      <c r="J7" s="92">
        <v>0.11662336801474615</v>
      </c>
      <c r="K7" s="93">
        <v>472969</v>
      </c>
      <c r="L7" s="91">
        <v>-34988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116341</v>
      </c>
      <c r="D8" s="90">
        <v>74059</v>
      </c>
      <c r="E8" s="90">
        <v>77302</v>
      </c>
      <c r="F8" s="91">
        <v>-39039</v>
      </c>
      <c r="G8" s="90">
        <v>72589</v>
      </c>
      <c r="H8" s="91">
        <v>4713</v>
      </c>
      <c r="I8" s="21">
        <v>-0.33555668251089465</v>
      </c>
      <c r="J8" s="92">
        <v>6.4927192825359192E-2</v>
      </c>
      <c r="K8" s="93">
        <v>89906</v>
      </c>
      <c r="L8" s="91">
        <v>-12604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37960</v>
      </c>
      <c r="D10" s="90">
        <v>37960</v>
      </c>
      <c r="E10" s="90">
        <v>37960</v>
      </c>
      <c r="F10" s="91">
        <v>0</v>
      </c>
      <c r="G10" s="90">
        <v>38064</v>
      </c>
      <c r="H10" s="91">
        <v>-104</v>
      </c>
      <c r="I10" s="96"/>
      <c r="J10" s="97"/>
      <c r="K10" s="93">
        <v>37960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19341</v>
      </c>
      <c r="D11" s="90">
        <v>13544</v>
      </c>
      <c r="E11" s="90">
        <v>13323</v>
      </c>
      <c r="F11" s="91">
        <v>-6018</v>
      </c>
      <c r="G11" s="90">
        <v>12914</v>
      </c>
      <c r="H11" s="91">
        <v>409</v>
      </c>
      <c r="I11" s="96"/>
      <c r="J11" s="97"/>
      <c r="K11" s="93">
        <v>14313</v>
      </c>
      <c r="L11" s="91">
        <v>-990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0.50951001053740774</v>
      </c>
      <c r="D12" s="86">
        <v>0.35679662802950474</v>
      </c>
      <c r="E12" s="86">
        <v>0.35097471022128557</v>
      </c>
      <c r="F12" s="100">
        <v>-0.15853530031612217</v>
      </c>
      <c r="G12" s="86">
        <v>0.33927070197561998</v>
      </c>
      <c r="H12" s="100">
        <v>1.1704008245665587E-2</v>
      </c>
      <c r="I12" s="20">
        <v>-0.31115247401892343</v>
      </c>
      <c r="J12" s="86">
        <v>3.449755070954108E-2</v>
      </c>
      <c r="K12" s="101">
        <v>0.37705479452054796</v>
      </c>
      <c r="L12" s="100">
        <v>-2.6080084299262396E-2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43111</v>
      </c>
      <c r="D14" s="90">
        <v>26292</v>
      </c>
      <c r="E14" s="90">
        <v>26178</v>
      </c>
      <c r="F14" s="91">
        <v>-16933</v>
      </c>
      <c r="G14" s="90">
        <v>30689</v>
      </c>
      <c r="H14" s="91">
        <v>-4511</v>
      </c>
      <c r="I14" s="21">
        <v>-0.39277678550717909</v>
      </c>
      <c r="J14" s="92">
        <v>-0.14699077845482089</v>
      </c>
      <c r="K14" s="93">
        <v>28192</v>
      </c>
      <c r="L14" s="91">
        <v>-2014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2.2289953983765058</v>
      </c>
      <c r="D15" s="105">
        <v>1.9412285883047844</v>
      </c>
      <c r="E15" s="105">
        <v>1.9648727764017113</v>
      </c>
      <c r="F15" s="106">
        <v>-0.26412262197479452</v>
      </c>
      <c r="G15" s="105">
        <v>2.3764131949821898</v>
      </c>
      <c r="H15" s="106">
        <v>-0.41154041858047852</v>
      </c>
      <c r="I15" s="21"/>
      <c r="J15" s="92"/>
      <c r="K15" s="107">
        <v>1.9696779151820023</v>
      </c>
      <c r="L15" s="106">
        <v>-4.8051387802909851E-3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72.68434930975647</v>
      </c>
      <c r="D17" s="105">
        <v>68.363924985233311</v>
      </c>
      <c r="E17" s="105">
        <v>68.644299331982282</v>
      </c>
      <c r="F17" s="106">
        <v>-4.0400499777741885</v>
      </c>
      <c r="G17" s="105">
        <v>74.422719529193117</v>
      </c>
      <c r="H17" s="106">
        <v>-5.7784201972108349</v>
      </c>
      <c r="I17" s="20">
        <v>-5.5583492404353008E-2</v>
      </c>
      <c r="J17" s="86">
        <v>-7.764322822070735E-2</v>
      </c>
      <c r="K17" s="107">
        <v>70.213232725494308</v>
      </c>
      <c r="L17" s="106">
        <v>-1.568933393512026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37.033403582718648</v>
      </c>
      <c r="D18" s="108">
        <v>24.392017913593257</v>
      </c>
      <c r="E18" s="108">
        <v>24.092413066385671</v>
      </c>
      <c r="F18" s="109">
        <v>-12.940990516332977</v>
      </c>
      <c r="G18" s="108">
        <v>25.249448297604037</v>
      </c>
      <c r="H18" s="109">
        <v>-1.1570352312183658</v>
      </c>
      <c r="I18" s="20">
        <v>-0.34944102524705001</v>
      </c>
      <c r="J18" s="86">
        <v>-4.5824178713962604E-2</v>
      </c>
      <c r="K18" s="110">
        <v>26.474236037934666</v>
      </c>
      <c r="L18" s="109">
        <v>-2.3818229715489956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111.88102993640453</v>
      </c>
      <c r="D19" s="113">
        <v>102.3903573538098</v>
      </c>
      <c r="E19" s="113">
        <v>107.32049838624934</v>
      </c>
      <c r="F19" s="106">
        <v>-4.56053155015519</v>
      </c>
      <c r="G19" s="113">
        <v>110.41667957255692</v>
      </c>
      <c r="H19" s="106">
        <v>-3.0961811863075752</v>
      </c>
      <c r="I19" s="38">
        <v>-4.0762330778930878E-2</v>
      </c>
      <c r="J19" s="114">
        <v>-2.8040882938098255E-2</v>
      </c>
      <c r="K19" s="115">
        <v>109.53936980367499</v>
      </c>
      <c r="L19" s="106">
        <v>-2.2188714174256461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129364.17499356586</v>
      </c>
      <c r="D20" s="84">
        <v>-77.03</v>
      </c>
      <c r="E20" s="84">
        <v>-77.03</v>
      </c>
      <c r="F20" s="118">
        <v>-129441.20499356583</v>
      </c>
      <c r="G20" s="84">
        <v>203599.47</v>
      </c>
      <c r="H20" s="118">
        <v>-203676.5</v>
      </c>
      <c r="I20" s="20">
        <v>-1.0005954507884725</v>
      </c>
      <c r="J20" s="86">
        <v>-1.0003783408669973</v>
      </c>
      <c r="K20" s="87">
        <v>-77.03</v>
      </c>
      <c r="L20" s="118">
        <v>-7.1054273576010019E-15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86150.750383485007</v>
      </c>
      <c r="D21" s="90">
        <v>-9.9999999999909051E-3</v>
      </c>
      <c r="E21" s="90">
        <v>-9.9999999999909051E-3</v>
      </c>
      <c r="F21" s="91">
        <v>-86150.760383485002</v>
      </c>
      <c r="G21" s="90">
        <v>143304.66</v>
      </c>
      <c r="H21" s="91">
        <v>-143304.67000000001</v>
      </c>
      <c r="I21" s="21">
        <v>-1.0000001160755996</v>
      </c>
      <c r="J21" s="92">
        <v>-1.0000000697814013</v>
      </c>
      <c r="K21" s="93">
        <v>-9.9999999999837996E-3</v>
      </c>
      <c r="L21" s="91">
        <v>-7.1054273576010019E-15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38718.386393041153</v>
      </c>
      <c r="D22" s="90">
        <v>-3.0000000000015351E-2</v>
      </c>
      <c r="E22" s="90">
        <v>-3.0000000000015351E-2</v>
      </c>
      <c r="F22" s="91">
        <v>-38718.416393041152</v>
      </c>
      <c r="G22" s="90">
        <v>53074.719999999987</v>
      </c>
      <c r="H22" s="91">
        <v>-53074.749999999985</v>
      </c>
      <c r="I22" s="21">
        <v>-1.0000007748256783</v>
      </c>
      <c r="J22" s="92">
        <v>-1.0000005652408528</v>
      </c>
      <c r="K22" s="93">
        <v>-3.0000000000015351E-2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4495.0382170396897</v>
      </c>
      <c r="D23" s="90">
        <v>-76.989999999999995</v>
      </c>
      <c r="E23" s="90">
        <v>-76.989999999999995</v>
      </c>
      <c r="F23" s="91">
        <v>-4572.0282170396895</v>
      </c>
      <c r="G23" s="90">
        <v>7220.09</v>
      </c>
      <c r="H23" s="91">
        <v>-7297.08</v>
      </c>
      <c r="I23" s="21">
        <v>-1.0171277742885807</v>
      </c>
      <c r="J23" s="92">
        <v>-1.0106633019810003</v>
      </c>
      <c r="K23" s="93">
        <v>-76.989999999999995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3224</v>
      </c>
      <c r="D25" s="90">
        <v>3224</v>
      </c>
      <c r="E25" s="90">
        <v>3224</v>
      </c>
      <c r="F25" s="91">
        <v>0</v>
      </c>
      <c r="G25" s="90">
        <v>3224</v>
      </c>
      <c r="H25" s="91">
        <v>0</v>
      </c>
      <c r="I25" s="96"/>
      <c r="J25" s="97"/>
      <c r="K25" s="93">
        <v>3224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931</v>
      </c>
      <c r="D26" s="90">
        <v>0</v>
      </c>
      <c r="E26" s="90">
        <v>0</v>
      </c>
      <c r="F26" s="91">
        <v>-931</v>
      </c>
      <c r="G26" s="90">
        <v>1619</v>
      </c>
      <c r="H26" s="91">
        <v>-1619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0.28877171215880892</v>
      </c>
      <c r="D27" s="86">
        <v>0</v>
      </c>
      <c r="E27" s="86">
        <v>0</v>
      </c>
      <c r="F27" s="100">
        <v>-0.28877171215880892</v>
      </c>
      <c r="G27" s="86">
        <v>0.50217121588089331</v>
      </c>
      <c r="H27" s="100">
        <v>-0.50217121588089331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2583.3500000000004</v>
      </c>
      <c r="D29" s="90">
        <v>0</v>
      </c>
      <c r="E29" s="90">
        <v>0</v>
      </c>
      <c r="F29" s="91">
        <v>-2583.3500000000004</v>
      </c>
      <c r="G29" s="90">
        <v>4437</v>
      </c>
      <c r="H29" s="91">
        <v>-4437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2.7748120300751884</v>
      </c>
      <c r="D30" s="105">
        <v>0</v>
      </c>
      <c r="E30" s="105">
        <v>0</v>
      </c>
      <c r="F30" s="106">
        <v>-2.7748120300751884</v>
      </c>
      <c r="G30" s="105">
        <v>2.740580605311921</v>
      </c>
      <c r="H30" s="106">
        <v>-2.740580605311921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92.535714697620847</v>
      </c>
      <c r="D32" s="105">
        <v>0</v>
      </c>
      <c r="E32" s="105">
        <v>0</v>
      </c>
      <c r="F32" s="106">
        <v>-92.535714697620847</v>
      </c>
      <c r="G32" s="105">
        <v>88.51430512662138</v>
      </c>
      <c r="H32" s="106">
        <v>-88.51430512662138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26.721696769071031</v>
      </c>
      <c r="D33" s="108">
        <v>-3.1017369727018936E-6</v>
      </c>
      <c r="E33" s="108">
        <v>-3.1017369727018936E-6</v>
      </c>
      <c r="F33" s="109">
        <v>-26.721699870808003</v>
      </c>
      <c r="G33" s="108">
        <v>44.449336228287841</v>
      </c>
      <c r="H33" s="109">
        <v>-44.449339330024813</v>
      </c>
      <c r="I33" s="20">
        <v>-1.0000001160755996</v>
      </c>
      <c r="J33" s="86">
        <v>-1.0000000697814013</v>
      </c>
      <c r="K33" s="110">
        <v>-3.1017369726996896E-6</v>
      </c>
      <c r="L33" s="109">
        <v>-2.2039797287556895E-18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138.95185283949073</v>
      </c>
      <c r="D34" s="113">
        <v>0</v>
      </c>
      <c r="E34" s="113">
        <v>0</v>
      </c>
      <c r="F34" s="119">
        <v>-138.95185283949073</v>
      </c>
      <c r="G34" s="113">
        <v>125.75631253860408</v>
      </c>
      <c r="H34" s="119">
        <v>-125.75631253860408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216219.25335076998</v>
      </c>
      <c r="D35" s="84">
        <v>0</v>
      </c>
      <c r="E35" s="84">
        <v>0</v>
      </c>
      <c r="F35" s="118">
        <v>-216219.25335076998</v>
      </c>
      <c r="G35" s="84">
        <v>307498.38</v>
      </c>
      <c r="H35" s="118">
        <v>-307498.38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151694.41779681842</v>
      </c>
      <c r="D36" s="90">
        <v>0</v>
      </c>
      <c r="E36" s="90">
        <v>0</v>
      </c>
      <c r="F36" s="91">
        <v>-151694.41779681842</v>
      </c>
      <c r="G36" s="90">
        <v>230604.07</v>
      </c>
      <c r="H36" s="91">
        <v>-230604.07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57628.747992038821</v>
      </c>
      <c r="D37" s="90">
        <v>0</v>
      </c>
      <c r="E37" s="90">
        <v>0</v>
      </c>
      <c r="F37" s="91">
        <v>-57628.747992038821</v>
      </c>
      <c r="G37" s="90">
        <v>65222.07</v>
      </c>
      <c r="H37" s="91">
        <v>-65222.07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6896.0875619127619</v>
      </c>
      <c r="D38" s="90">
        <v>0</v>
      </c>
      <c r="E38" s="90">
        <v>0</v>
      </c>
      <c r="F38" s="91">
        <v>-6896.0875619127619</v>
      </c>
      <c r="G38" s="90">
        <v>11672.24</v>
      </c>
      <c r="H38" s="91">
        <v>-11672.24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2912</v>
      </c>
      <c r="D40" s="90">
        <v>2912</v>
      </c>
      <c r="E40" s="90">
        <v>2912</v>
      </c>
      <c r="F40" s="91">
        <v>0</v>
      </c>
      <c r="G40" s="90">
        <v>3016</v>
      </c>
      <c r="H40" s="91">
        <v>-104</v>
      </c>
      <c r="I40" s="96"/>
      <c r="J40" s="97"/>
      <c r="K40" s="93">
        <v>2912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1532</v>
      </c>
      <c r="D41" s="90">
        <v>0</v>
      </c>
      <c r="E41" s="90">
        <v>0</v>
      </c>
      <c r="F41" s="91">
        <v>-1532</v>
      </c>
      <c r="G41" s="90">
        <v>2027</v>
      </c>
      <c r="H41" s="91">
        <v>-2027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0.52609890109890112</v>
      </c>
      <c r="D42" s="86">
        <v>0</v>
      </c>
      <c r="E42" s="86">
        <v>0</v>
      </c>
      <c r="F42" s="100">
        <v>-0.52609890109890112</v>
      </c>
      <c r="G42" s="86">
        <v>0.67208222811671092</v>
      </c>
      <c r="H42" s="100">
        <v>-0.67208222811671092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4505.5</v>
      </c>
      <c r="D44" s="90">
        <v>0</v>
      </c>
      <c r="E44" s="90">
        <v>0</v>
      </c>
      <c r="F44" s="91">
        <v>-4505.5</v>
      </c>
      <c r="G44" s="90">
        <v>5868</v>
      </c>
      <c r="H44" s="91">
        <v>-5868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2.9409268929503916</v>
      </c>
      <c r="D45" s="105">
        <v>0</v>
      </c>
      <c r="E45" s="105">
        <v>0</v>
      </c>
      <c r="F45" s="106">
        <v>-2.9409268929503916</v>
      </c>
      <c r="G45" s="105">
        <v>2.8949185989146522</v>
      </c>
      <c r="H45" s="106">
        <v>-2.8949185989146522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99.017243992701324</v>
      </c>
      <c r="D47" s="105">
        <v>0</v>
      </c>
      <c r="E47" s="105">
        <v>0</v>
      </c>
      <c r="F47" s="106">
        <v>-99.017243992701324</v>
      </c>
      <c r="G47" s="105">
        <v>113.76619141588554</v>
      </c>
      <c r="H47" s="106">
        <v>-113.76619141588554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52.092863254401934</v>
      </c>
      <c r="D48" s="108">
        <v>0</v>
      </c>
      <c r="E48" s="108">
        <v>0</v>
      </c>
      <c r="F48" s="109">
        <v>-52.092863254401934</v>
      </c>
      <c r="G48" s="108">
        <v>76.460235411140587</v>
      </c>
      <c r="H48" s="109">
        <v>-76.460235411140587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141.13528286603784</v>
      </c>
      <c r="D49" s="113">
        <v>0</v>
      </c>
      <c r="E49" s="113">
        <v>0</v>
      </c>
      <c r="F49" s="119">
        <v>-141.13528286603784</v>
      </c>
      <c r="G49" s="113">
        <v>151.70122348297977</v>
      </c>
      <c r="H49" s="119">
        <v>-151.70122348297977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120411.52534697005</v>
      </c>
      <c r="D50" s="84">
        <v>0</v>
      </c>
      <c r="E50" s="84">
        <v>0</v>
      </c>
      <c r="F50" s="118">
        <v>-120411.52534697005</v>
      </c>
      <c r="G50" s="84">
        <v>45604.319999999992</v>
      </c>
      <c r="H50" s="118">
        <v>-45604.319999999992</v>
      </c>
      <c r="I50" s="20">
        <v>-1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82228.109922720207</v>
      </c>
      <c r="D51" s="90">
        <v>0</v>
      </c>
      <c r="E51" s="90">
        <v>0</v>
      </c>
      <c r="F51" s="91">
        <v>-82228.109922720207</v>
      </c>
      <c r="G51" s="90">
        <v>25966.37</v>
      </c>
      <c r="H51" s="91">
        <v>-25966.37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32536.334814369002</v>
      </c>
      <c r="D52" s="90">
        <v>0</v>
      </c>
      <c r="E52" s="90">
        <v>0</v>
      </c>
      <c r="F52" s="91">
        <v>-32536.334814369002</v>
      </c>
      <c r="G52" s="90">
        <v>15337</v>
      </c>
      <c r="H52" s="91">
        <v>-15337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5647.0806098808325</v>
      </c>
      <c r="D53" s="90">
        <v>0</v>
      </c>
      <c r="E53" s="90">
        <v>0</v>
      </c>
      <c r="F53" s="91">
        <v>-5647.0806098808325</v>
      </c>
      <c r="G53" s="90">
        <v>4300.95</v>
      </c>
      <c r="H53" s="91">
        <v>-4300.95</v>
      </c>
      <c r="I53" s="21">
        <v>-1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3224</v>
      </c>
      <c r="D55" s="90">
        <v>3224</v>
      </c>
      <c r="E55" s="90">
        <v>3224</v>
      </c>
      <c r="F55" s="91">
        <v>0</v>
      </c>
      <c r="G55" s="90">
        <v>3224</v>
      </c>
      <c r="H55" s="91">
        <v>0</v>
      </c>
      <c r="I55" s="96"/>
      <c r="J55" s="97"/>
      <c r="K55" s="93">
        <v>3224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1152</v>
      </c>
      <c r="D56" s="90">
        <v>0</v>
      </c>
      <c r="E56" s="90">
        <v>0</v>
      </c>
      <c r="F56" s="91">
        <v>-1152</v>
      </c>
      <c r="G56" s="90">
        <v>496</v>
      </c>
      <c r="H56" s="91">
        <v>-496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0.35732009925558311</v>
      </c>
      <c r="D57" s="86">
        <v>0</v>
      </c>
      <c r="E57" s="86">
        <v>0</v>
      </c>
      <c r="F57" s="100">
        <v>-0.35732009925558311</v>
      </c>
      <c r="G57" s="86">
        <v>0.15384615384615385</v>
      </c>
      <c r="H57" s="100">
        <v>-0.15384615384615385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2816.79</v>
      </c>
      <c r="D59" s="90">
        <v>0</v>
      </c>
      <c r="E59" s="90">
        <v>0</v>
      </c>
      <c r="F59" s="91">
        <v>-2816.79</v>
      </c>
      <c r="G59" s="90">
        <v>1022</v>
      </c>
      <c r="H59" s="91">
        <v>-1022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2.4451302083333335</v>
      </c>
      <c r="D60" s="105">
        <v>0</v>
      </c>
      <c r="E60" s="105">
        <v>0</v>
      </c>
      <c r="F60" s="106">
        <v>-2.4451302083333335</v>
      </c>
      <c r="G60" s="105">
        <v>2.060483870967742</v>
      </c>
      <c r="H60" s="106">
        <v>-2.060483870967742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71.378567641250186</v>
      </c>
      <c r="D62" s="105">
        <v>0</v>
      </c>
      <c r="E62" s="105">
        <v>0</v>
      </c>
      <c r="F62" s="106">
        <v>-71.378567641250186</v>
      </c>
      <c r="G62" s="105">
        <v>52.351552419354839</v>
      </c>
      <c r="H62" s="106">
        <v>-52.351552419354839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25.504996874292868</v>
      </c>
      <c r="D63" s="108">
        <v>0</v>
      </c>
      <c r="E63" s="108">
        <v>0</v>
      </c>
      <c r="F63" s="109">
        <v>-25.504996874292868</v>
      </c>
      <c r="G63" s="108">
        <v>8.0540849875930522</v>
      </c>
      <c r="H63" s="109">
        <v>-8.0540849875930522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104.52389353035595</v>
      </c>
      <c r="D64" s="113">
        <v>0</v>
      </c>
      <c r="E64" s="113">
        <v>0</v>
      </c>
      <c r="F64" s="119">
        <v>-104.52389353035595</v>
      </c>
      <c r="G64" s="113">
        <v>91.944193548387076</v>
      </c>
      <c r="H64" s="119">
        <v>-91.944193548387076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132631.21479709851</v>
      </c>
      <c r="D65" s="84">
        <v>0.5</v>
      </c>
      <c r="E65" s="84">
        <v>0.5</v>
      </c>
      <c r="F65" s="118">
        <v>-132630.71479709851</v>
      </c>
      <c r="G65" s="84">
        <v>0</v>
      </c>
      <c r="H65" s="118">
        <v>0.5</v>
      </c>
      <c r="I65" s="20">
        <v>-0.99999623014837979</v>
      </c>
      <c r="J65" s="86">
        <v>0</v>
      </c>
      <c r="K65" s="87">
        <v>0.5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82723.934441187725</v>
      </c>
      <c r="D66" s="90">
        <v>0</v>
      </c>
      <c r="E66" s="90">
        <v>0</v>
      </c>
      <c r="F66" s="91">
        <v>-82723.934441187725</v>
      </c>
      <c r="G66" s="90">
        <v>0</v>
      </c>
      <c r="H66" s="91">
        <v>0</v>
      </c>
      <c r="I66" s="21">
        <v>-1</v>
      </c>
      <c r="J66" s="92">
        <v>0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43697.109673992942</v>
      </c>
      <c r="D67" s="90">
        <v>0</v>
      </c>
      <c r="E67" s="90">
        <v>0</v>
      </c>
      <c r="F67" s="91">
        <v>-43697.109673992942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6210.1706819178444</v>
      </c>
      <c r="D68" s="90">
        <v>0.5</v>
      </c>
      <c r="E68" s="90">
        <v>0.5</v>
      </c>
      <c r="F68" s="91">
        <v>-6209.6706819178444</v>
      </c>
      <c r="G68" s="90">
        <v>0</v>
      </c>
      <c r="H68" s="91">
        <v>0.5</v>
      </c>
      <c r="I68" s="21">
        <v>-0.99991948691499644</v>
      </c>
      <c r="J68" s="92">
        <v>0</v>
      </c>
      <c r="K68" s="93">
        <v>0.5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3120</v>
      </c>
      <c r="D70" s="90">
        <v>3120</v>
      </c>
      <c r="E70" s="90">
        <v>3120</v>
      </c>
      <c r="F70" s="91">
        <v>0</v>
      </c>
      <c r="G70" s="90">
        <v>3120</v>
      </c>
      <c r="H70" s="91">
        <v>0</v>
      </c>
      <c r="I70" s="96"/>
      <c r="J70" s="97"/>
      <c r="K70" s="93">
        <v>3120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1352</v>
      </c>
      <c r="D71" s="90">
        <v>0</v>
      </c>
      <c r="E71" s="90">
        <v>0</v>
      </c>
      <c r="F71" s="91">
        <v>-1352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0.43333333333333335</v>
      </c>
      <c r="D72" s="86">
        <v>0</v>
      </c>
      <c r="E72" s="86">
        <v>0</v>
      </c>
      <c r="F72" s="100">
        <v>-0.43333333333333335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2944.0599999999995</v>
      </c>
      <c r="D74" s="90">
        <v>0</v>
      </c>
      <c r="E74" s="90">
        <v>0</v>
      </c>
      <c r="F74" s="91">
        <v>-2944.0599999999995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2.1775591715976326</v>
      </c>
      <c r="D75" s="105">
        <v>0</v>
      </c>
      <c r="E75" s="105">
        <v>0</v>
      </c>
      <c r="F75" s="106">
        <v>-2.1775591715976326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61.186342042298612</v>
      </c>
      <c r="D77" s="105">
        <v>0</v>
      </c>
      <c r="E77" s="105">
        <v>0</v>
      </c>
      <c r="F77" s="106">
        <v>-61.186342042298612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26.514081551662731</v>
      </c>
      <c r="D78" s="108">
        <v>0</v>
      </c>
      <c r="E78" s="108">
        <v>0</v>
      </c>
      <c r="F78" s="109">
        <v>-26.514081551662731</v>
      </c>
      <c r="G78" s="108">
        <v>0</v>
      </c>
      <c r="H78" s="109">
        <v>0</v>
      </c>
      <c r="I78" s="20">
        <v>-1</v>
      </c>
      <c r="J78" s="86">
        <v>0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98.100010944599489</v>
      </c>
      <c r="D79" s="113">
        <v>0</v>
      </c>
      <c r="E79" s="113">
        <v>0</v>
      </c>
      <c r="F79" s="119">
        <v>-98.100010944599489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154551.80903669473</v>
      </c>
      <c r="D80" s="84">
        <v>0</v>
      </c>
      <c r="E80" s="84">
        <v>0</v>
      </c>
      <c r="F80" s="118">
        <v>-154551.80903669473</v>
      </c>
      <c r="G80" s="84">
        <v>25106.799999999999</v>
      </c>
      <c r="H80" s="118">
        <v>-25106.799999999999</v>
      </c>
      <c r="I80" s="20">
        <v>-1</v>
      </c>
      <c r="J80" s="86">
        <v>-1</v>
      </c>
      <c r="K80" s="87">
        <v>0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100026.50298969916</v>
      </c>
      <c r="D81" s="90">
        <v>0</v>
      </c>
      <c r="E81" s="90">
        <v>0</v>
      </c>
      <c r="F81" s="91">
        <v>-100026.50298969916</v>
      </c>
      <c r="G81" s="90">
        <v>20254.46</v>
      </c>
      <c r="H81" s="91">
        <v>-20254.46</v>
      </c>
      <c r="I81" s="21">
        <v>-1</v>
      </c>
      <c r="J81" s="92">
        <v>-1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47016.719689074693</v>
      </c>
      <c r="D82" s="90">
        <v>0</v>
      </c>
      <c r="E82" s="90">
        <v>0</v>
      </c>
      <c r="F82" s="91">
        <v>-47016.719689074693</v>
      </c>
      <c r="G82" s="90">
        <v>3545.79</v>
      </c>
      <c r="H82" s="91">
        <v>-3545.79</v>
      </c>
      <c r="I82" s="21">
        <v>-1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7508.5863579208653</v>
      </c>
      <c r="D83" s="90">
        <v>0</v>
      </c>
      <c r="E83" s="90">
        <v>0</v>
      </c>
      <c r="F83" s="91">
        <v>-7508.5863579208653</v>
      </c>
      <c r="G83" s="90">
        <v>1306.55</v>
      </c>
      <c r="H83" s="91">
        <v>-1306.55</v>
      </c>
      <c r="I83" s="21">
        <v>-1</v>
      </c>
      <c r="J83" s="92">
        <v>-1</v>
      </c>
      <c r="K83" s="93">
        <v>0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3224</v>
      </c>
      <c r="D85" s="90">
        <v>3224</v>
      </c>
      <c r="E85" s="90">
        <v>3224</v>
      </c>
      <c r="F85" s="91">
        <v>0</v>
      </c>
      <c r="G85" s="90">
        <v>3224</v>
      </c>
      <c r="H85" s="91">
        <v>0</v>
      </c>
      <c r="I85" s="96"/>
      <c r="J85" s="97"/>
      <c r="K85" s="93">
        <v>3224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1439</v>
      </c>
      <c r="D86" s="90">
        <v>0</v>
      </c>
      <c r="E86" s="90">
        <v>0</v>
      </c>
      <c r="F86" s="91">
        <v>-1439</v>
      </c>
      <c r="G86" s="90">
        <v>279</v>
      </c>
      <c r="H86" s="91">
        <v>-279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0.44633995037220842</v>
      </c>
      <c r="D87" s="86">
        <v>0</v>
      </c>
      <c r="E87" s="86">
        <v>0</v>
      </c>
      <c r="F87" s="100">
        <v>-0.44633995037220842</v>
      </c>
      <c r="G87" s="86">
        <v>8.6538461538461536E-2</v>
      </c>
      <c r="H87" s="100">
        <v>-8.6538461538461536E-2</v>
      </c>
      <c r="I87" s="20">
        <v>-1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3102.2599999999998</v>
      </c>
      <c r="D89" s="90">
        <v>0</v>
      </c>
      <c r="E89" s="90">
        <v>0</v>
      </c>
      <c r="F89" s="91">
        <v>-3102.2599999999998</v>
      </c>
      <c r="G89" s="90">
        <v>622</v>
      </c>
      <c r="H89" s="91">
        <v>-622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2.1558443363446838</v>
      </c>
      <c r="D90" s="105">
        <v>0</v>
      </c>
      <c r="E90" s="105">
        <v>0</v>
      </c>
      <c r="F90" s="106">
        <v>-2.1558443363446838</v>
      </c>
      <c r="G90" s="105">
        <v>2.2293906810035842</v>
      </c>
      <c r="H90" s="106">
        <v>-2.2293906810035842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69.511120910145351</v>
      </c>
      <c r="D92" s="105">
        <v>0</v>
      </c>
      <c r="E92" s="105">
        <v>0</v>
      </c>
      <c r="F92" s="106">
        <v>-69.511120910145351</v>
      </c>
      <c r="G92" s="105">
        <v>72.596630824372752</v>
      </c>
      <c r="H92" s="106">
        <v>-72.596630824372752</v>
      </c>
      <c r="I92" s="21">
        <v>-1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31.025590257350856</v>
      </c>
      <c r="D93" s="108">
        <v>0</v>
      </c>
      <c r="E93" s="108">
        <v>0</v>
      </c>
      <c r="F93" s="109">
        <v>-31.025590257350856</v>
      </c>
      <c r="G93" s="108">
        <v>6.282400744416873</v>
      </c>
      <c r="H93" s="109">
        <v>-6.282400744416873</v>
      </c>
      <c r="I93" s="20">
        <v>-1</v>
      </c>
      <c r="J93" s="86">
        <v>-1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107.40223004634797</v>
      </c>
      <c r="D94" s="113">
        <v>0</v>
      </c>
      <c r="E94" s="113">
        <v>0</v>
      </c>
      <c r="F94" s="119">
        <v>-107.40223004634797</v>
      </c>
      <c r="G94" s="113">
        <v>89.988530465949822</v>
      </c>
      <c r="H94" s="119">
        <v>-89.988530465949822</v>
      </c>
      <c r="I94" s="25">
        <v>-1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191862.03163497176</v>
      </c>
      <c r="D95" s="84">
        <v>71395.03</v>
      </c>
      <c r="E95" s="84">
        <v>71395.03</v>
      </c>
      <c r="F95" s="118">
        <v>-120467.00163497175</v>
      </c>
      <c r="G95" s="84">
        <v>53196.43</v>
      </c>
      <c r="H95" s="118">
        <v>18198.599999999999</v>
      </c>
      <c r="I95" s="20">
        <v>-0.62788348798561122</v>
      </c>
      <c r="J95" s="86">
        <v>0.3421019042067297</v>
      </c>
      <c r="K95" s="87">
        <v>71395.029999999984</v>
      </c>
      <c r="L95" s="118">
        <v>1.3187673175707459E-11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126321.66224592786</v>
      </c>
      <c r="D96" s="90">
        <v>43841.609999999993</v>
      </c>
      <c r="E96" s="90">
        <v>43841.609999999993</v>
      </c>
      <c r="F96" s="91">
        <v>-82480.052245927858</v>
      </c>
      <c r="G96" s="90">
        <v>35499.71</v>
      </c>
      <c r="H96" s="91">
        <v>8341.8999999999942</v>
      </c>
      <c r="I96" s="21">
        <v>-0.65293672343665432</v>
      </c>
      <c r="J96" s="92">
        <v>0.23498501818747242</v>
      </c>
      <c r="K96" s="93">
        <v>43841.609999999971</v>
      </c>
      <c r="L96" s="91">
        <v>2.1827872842550278E-11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54518.932930665484</v>
      </c>
      <c r="D97" s="90">
        <v>24327.64</v>
      </c>
      <c r="E97" s="90">
        <v>24327.64</v>
      </c>
      <c r="F97" s="91">
        <v>-30191.292930665484</v>
      </c>
      <c r="G97" s="90">
        <v>12774.47</v>
      </c>
      <c r="H97" s="91">
        <v>11553.17</v>
      </c>
      <c r="I97" s="21">
        <v>-0.5537762994932659</v>
      </c>
      <c r="J97" s="92">
        <v>0.90439525084015226</v>
      </c>
      <c r="K97" s="93">
        <v>24327.64000000001</v>
      </c>
      <c r="L97" s="91">
        <v>-1.0913936421275139E-11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11021.436458378408</v>
      </c>
      <c r="D98" s="90">
        <v>3225.78</v>
      </c>
      <c r="E98" s="90">
        <v>3225.78</v>
      </c>
      <c r="F98" s="91">
        <v>-7795.6564583784075</v>
      </c>
      <c r="G98" s="90">
        <v>4922.25</v>
      </c>
      <c r="H98" s="91">
        <v>-1696.4699999999998</v>
      </c>
      <c r="I98" s="21">
        <v>-0.70731764301487332</v>
      </c>
      <c r="J98" s="92">
        <v>-0.34465335974401945</v>
      </c>
      <c r="K98" s="93">
        <v>3225.7799999999979</v>
      </c>
      <c r="L98" s="91">
        <v>2.2737367544323206E-12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3120</v>
      </c>
      <c r="D100" s="90">
        <v>3120</v>
      </c>
      <c r="E100" s="90">
        <v>3120</v>
      </c>
      <c r="F100" s="91">
        <v>0</v>
      </c>
      <c r="G100" s="90">
        <v>3120</v>
      </c>
      <c r="H100" s="91">
        <v>0</v>
      </c>
      <c r="I100" s="96"/>
      <c r="J100" s="97"/>
      <c r="K100" s="93">
        <v>3120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1620</v>
      </c>
      <c r="D101" s="90">
        <v>807</v>
      </c>
      <c r="E101" s="90">
        <v>807</v>
      </c>
      <c r="F101" s="91">
        <v>-813</v>
      </c>
      <c r="G101" s="90">
        <v>667</v>
      </c>
      <c r="H101" s="91">
        <v>140</v>
      </c>
      <c r="I101" s="96"/>
      <c r="J101" s="97"/>
      <c r="K101" s="93">
        <v>807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0.51923076923076927</v>
      </c>
      <c r="D102" s="86">
        <v>0.25865384615384618</v>
      </c>
      <c r="E102" s="86">
        <v>0.25865384615384618</v>
      </c>
      <c r="F102" s="100">
        <v>-0.26057692307692309</v>
      </c>
      <c r="G102" s="86">
        <v>0.21378205128205127</v>
      </c>
      <c r="H102" s="100">
        <v>4.4871794871794907E-2</v>
      </c>
      <c r="I102" s="20">
        <v>-0.50185185185185177</v>
      </c>
      <c r="J102" s="86">
        <v>0.20989505247376328</v>
      </c>
      <c r="K102" s="101">
        <v>0.25865384615384618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3765.05</v>
      </c>
      <c r="D104" s="90">
        <v>1645</v>
      </c>
      <c r="E104" s="90">
        <v>1645</v>
      </c>
      <c r="F104" s="91">
        <v>-2120.0500000000002</v>
      </c>
      <c r="G104" s="90">
        <v>1381</v>
      </c>
      <c r="H104" s="91">
        <v>264</v>
      </c>
      <c r="I104" s="21"/>
      <c r="J104" s="92"/>
      <c r="K104" s="93">
        <v>1645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2.324104938271605</v>
      </c>
      <c r="D105" s="105">
        <v>2.0384138785625776</v>
      </c>
      <c r="E105" s="105">
        <v>2.0384138785625776</v>
      </c>
      <c r="F105" s="106">
        <v>-0.28569105970902742</v>
      </c>
      <c r="G105" s="105">
        <v>2.0704647676161918</v>
      </c>
      <c r="H105" s="106">
        <v>-3.2050889053614195E-2</v>
      </c>
      <c r="I105" s="21"/>
      <c r="J105" s="92"/>
      <c r="K105" s="107">
        <v>2.0384138785625776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77.976334719708561</v>
      </c>
      <c r="D107" s="105">
        <v>54.326654275092928</v>
      </c>
      <c r="E107" s="105">
        <v>54.326654275092928</v>
      </c>
      <c r="F107" s="106">
        <v>-23.649680444615633</v>
      </c>
      <c r="G107" s="105">
        <v>53.222953523238381</v>
      </c>
      <c r="H107" s="106">
        <v>1.1037007518545465</v>
      </c>
      <c r="I107" s="21">
        <v>-0.30329305076503121</v>
      </c>
      <c r="J107" s="92">
        <v>2.0737307473412736E-2</v>
      </c>
      <c r="K107" s="107">
        <v>54.326654275092899</v>
      </c>
      <c r="L107" s="106">
        <v>2.8421709430404007E-14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40.487712258310211</v>
      </c>
      <c r="D108" s="108">
        <v>14.051798076923074</v>
      </c>
      <c r="E108" s="108">
        <v>14.051798076923074</v>
      </c>
      <c r="F108" s="109">
        <v>-26.435914181387137</v>
      </c>
      <c r="G108" s="108">
        <v>11.378112179487179</v>
      </c>
      <c r="H108" s="109">
        <v>2.6736858974358952</v>
      </c>
      <c r="I108" s="20">
        <v>-0.65293672343665443</v>
      </c>
      <c r="J108" s="86">
        <v>0.23498501818747242</v>
      </c>
      <c r="K108" s="110">
        <v>14.051798076923069</v>
      </c>
      <c r="L108" s="109">
        <v>5.3290705182007514E-15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118.43335286109368</v>
      </c>
      <c r="D109" s="113">
        <v>88.469677819083017</v>
      </c>
      <c r="E109" s="113">
        <v>88.469677819083017</v>
      </c>
      <c r="F109" s="119">
        <v>-29.963675042010664</v>
      </c>
      <c r="G109" s="113">
        <v>79.754767616191899</v>
      </c>
      <c r="H109" s="119">
        <v>8.7149102028911187</v>
      </c>
      <c r="I109" s="25">
        <v>-0.25300031045438698</v>
      </c>
      <c r="J109" s="120">
        <v>0.10927133842117565</v>
      </c>
      <c r="K109" s="115">
        <v>88.469677819083003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223906.56776821852</v>
      </c>
      <c r="D110" s="123">
        <v>215316.1699999999</v>
      </c>
      <c r="E110" s="123">
        <v>215316.1699999999</v>
      </c>
      <c r="F110" s="118">
        <v>-8590.3977682185905</v>
      </c>
      <c r="G110" s="123">
        <v>206394.99000000002</v>
      </c>
      <c r="H110" s="118">
        <v>8921.1799999998766</v>
      </c>
      <c r="I110" s="59">
        <v>-3.8365992806031257E-2</v>
      </c>
      <c r="J110" s="124">
        <v>4.3223820500681187E-2</v>
      </c>
      <c r="K110" s="125">
        <v>215316.1699999999</v>
      </c>
      <c r="L110" s="118">
        <v>1.8189894035458565E-12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140150</v>
      </c>
      <c r="D111" s="90">
        <v>140772.3599999999</v>
      </c>
      <c r="E111" s="90">
        <v>140772.3599999999</v>
      </c>
      <c r="F111" s="91">
        <v>622.35999999989872</v>
      </c>
      <c r="G111" s="90">
        <v>137027.42000000001</v>
      </c>
      <c r="H111" s="91">
        <v>3744.9399999998859</v>
      </c>
      <c r="I111" s="21">
        <v>4.4406707099529097E-3</v>
      </c>
      <c r="J111" s="92">
        <v>2.7329858505690918E-2</v>
      </c>
      <c r="K111" s="93">
        <v>140772.3599999999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71362.054221999992</v>
      </c>
      <c r="D112" s="90">
        <v>65217.009999999995</v>
      </c>
      <c r="E112" s="90">
        <v>65217.009999999995</v>
      </c>
      <c r="F112" s="91">
        <v>-6145.0442219999968</v>
      </c>
      <c r="G112" s="90">
        <v>60458.78</v>
      </c>
      <c r="H112" s="91">
        <v>4758.2299999999959</v>
      </c>
      <c r="I112" s="21">
        <v>-8.6110809014597556E-2</v>
      </c>
      <c r="J112" s="92">
        <v>7.8702051215720825E-2</v>
      </c>
      <c r="K112" s="93">
        <v>65217.009999999995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12394.513546218499</v>
      </c>
      <c r="D113" s="90">
        <v>9326.8000000000065</v>
      </c>
      <c r="E113" s="90">
        <v>9326.8000000000065</v>
      </c>
      <c r="F113" s="91">
        <v>-3067.7135462184924</v>
      </c>
      <c r="G113" s="90">
        <v>8908.7900000000009</v>
      </c>
      <c r="H113" s="91">
        <v>418.01000000000568</v>
      </c>
      <c r="I113" s="21">
        <v>-0.24750576412532432</v>
      </c>
      <c r="J113" s="92">
        <v>4.6921074579152178E-2</v>
      </c>
      <c r="K113" s="93">
        <v>9326.8000000000047</v>
      </c>
      <c r="L113" s="91">
        <v>1.8189894035458565E-12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3224</v>
      </c>
      <c r="D115" s="90">
        <v>3224</v>
      </c>
      <c r="E115" s="90">
        <v>3224</v>
      </c>
      <c r="F115" s="91">
        <v>0</v>
      </c>
      <c r="G115" s="90">
        <v>3224</v>
      </c>
      <c r="H115" s="91">
        <v>0</v>
      </c>
      <c r="I115" s="96"/>
      <c r="J115" s="97"/>
      <c r="K115" s="93">
        <v>3224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2136</v>
      </c>
      <c r="D116" s="90">
        <v>2013</v>
      </c>
      <c r="E116" s="90">
        <v>2013</v>
      </c>
      <c r="F116" s="91">
        <v>-123</v>
      </c>
      <c r="G116" s="90">
        <v>2053</v>
      </c>
      <c r="H116" s="91">
        <v>-40</v>
      </c>
      <c r="I116" s="96"/>
      <c r="J116" s="97"/>
      <c r="K116" s="93">
        <v>2013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0.66253101736972708</v>
      </c>
      <c r="D117" s="86">
        <v>0.62437965260545902</v>
      </c>
      <c r="E117" s="86">
        <v>0.62437965260545902</v>
      </c>
      <c r="F117" s="100">
        <v>-3.8151364764268059E-2</v>
      </c>
      <c r="G117" s="86">
        <v>0.63678660049627789</v>
      </c>
      <c r="H117" s="100">
        <v>-1.2406947890818865E-2</v>
      </c>
      <c r="I117" s="20">
        <v>-5.7584269662921406E-2</v>
      </c>
      <c r="J117" s="86">
        <v>-1.9483682415976644E-2</v>
      </c>
      <c r="K117" s="101">
        <v>0.62437965260545902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4565.1000000000004</v>
      </c>
      <c r="D119" s="90">
        <v>3883</v>
      </c>
      <c r="E119" s="90">
        <v>3883</v>
      </c>
      <c r="F119" s="91">
        <v>-682.10000000000036</v>
      </c>
      <c r="G119" s="90">
        <v>4836</v>
      </c>
      <c r="H119" s="91">
        <v>-953</v>
      </c>
      <c r="I119" s="21"/>
      <c r="J119" s="92"/>
      <c r="K119" s="93">
        <v>3883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2.1372191011235957</v>
      </c>
      <c r="D120" s="105">
        <v>1.9289617486338797</v>
      </c>
      <c r="E120" s="105">
        <v>1.9289617486338797</v>
      </c>
      <c r="F120" s="106">
        <v>-0.208257352489716</v>
      </c>
      <c r="G120" s="105">
        <v>2.3555772040915732</v>
      </c>
      <c r="H120" s="106">
        <v>-0.42661545545769353</v>
      </c>
      <c r="I120" s="21"/>
      <c r="J120" s="92"/>
      <c r="K120" s="107">
        <v>1.9289617486338797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65.613295880149806</v>
      </c>
      <c r="D122" s="105">
        <v>69.931624441132584</v>
      </c>
      <c r="E122" s="105">
        <v>69.931624441132584</v>
      </c>
      <c r="F122" s="106">
        <v>4.3183285609827777</v>
      </c>
      <c r="G122" s="105">
        <v>66.744968339016083</v>
      </c>
      <c r="H122" s="106">
        <v>3.1866561021165012</v>
      </c>
      <c r="I122" s="21">
        <v>6.581483985914538E-2</v>
      </c>
      <c r="J122" s="92">
        <v>4.7743765281760275E-2</v>
      </c>
      <c r="K122" s="107">
        <v>69.931624441132584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43.470843672456574</v>
      </c>
      <c r="D123" s="108">
        <v>43.663883374689796</v>
      </c>
      <c r="E123" s="108">
        <v>43.663883374689796</v>
      </c>
      <c r="F123" s="109">
        <v>0.19303970223322153</v>
      </c>
      <c r="G123" s="108">
        <v>42.502301488833751</v>
      </c>
      <c r="H123" s="109">
        <v>1.1615818858560445</v>
      </c>
      <c r="I123" s="20">
        <v>4.4406707099529097E-3</v>
      </c>
      <c r="J123" s="86">
        <v>2.7329858505690918E-2</v>
      </c>
      <c r="K123" s="110">
        <v>43.663883374689796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104.82517217613227</v>
      </c>
      <c r="D124" s="113">
        <v>106.96282662692494</v>
      </c>
      <c r="E124" s="113">
        <v>106.96282662692494</v>
      </c>
      <c r="F124" s="119">
        <v>2.1376544507926667</v>
      </c>
      <c r="G124" s="113">
        <v>100.53336093521676</v>
      </c>
      <c r="H124" s="119">
        <v>6.4294656917081738</v>
      </c>
      <c r="I124" s="25">
        <v>2.0392567991215582E-2</v>
      </c>
      <c r="J124" s="120">
        <v>6.3953553645255123E-2</v>
      </c>
      <c r="K124" s="115">
        <v>106.96282662692494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237641.58815902821</v>
      </c>
      <c r="D125" s="84">
        <v>325212.74</v>
      </c>
      <c r="E125" s="84">
        <v>325212.74</v>
      </c>
      <c r="F125" s="118">
        <v>87571.151840971812</v>
      </c>
      <c r="G125" s="84">
        <v>226966.63</v>
      </c>
      <c r="H125" s="118">
        <v>98246.109999999986</v>
      </c>
      <c r="I125" s="20">
        <v>0.36850095355519064</v>
      </c>
      <c r="J125" s="86">
        <v>0.43286587988727665</v>
      </c>
      <c r="K125" s="87">
        <v>325212.74000000017</v>
      </c>
      <c r="L125" s="118">
        <v>-1.1641532182693481E-10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142460</v>
      </c>
      <c r="D126" s="90">
        <v>210337.2</v>
      </c>
      <c r="E126" s="90">
        <v>210337.2</v>
      </c>
      <c r="F126" s="91">
        <v>67877.200000000012</v>
      </c>
      <c r="G126" s="90">
        <v>145916</v>
      </c>
      <c r="H126" s="91">
        <v>64421.200000000012</v>
      </c>
      <c r="I126" s="21">
        <v>0.47646497262389453</v>
      </c>
      <c r="J126" s="92">
        <v>0.44149510677376025</v>
      </c>
      <c r="K126" s="93">
        <v>210337.2000000001</v>
      </c>
      <c r="L126" s="91">
        <v>-8.7311491370201111E-11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80856.858688439999</v>
      </c>
      <c r="D127" s="90">
        <v>95232.07</v>
      </c>
      <c r="E127" s="90">
        <v>95232.07</v>
      </c>
      <c r="F127" s="91">
        <v>14375.211311560008</v>
      </c>
      <c r="G127" s="90">
        <v>69176.170000000013</v>
      </c>
      <c r="H127" s="91">
        <v>26055.899999999994</v>
      </c>
      <c r="I127" s="21">
        <v>0.17778592372665614</v>
      </c>
      <c r="J127" s="92">
        <v>0.37666005504496702</v>
      </c>
      <c r="K127" s="93">
        <v>95232.07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14324.7294705882</v>
      </c>
      <c r="D128" s="90">
        <v>19643.46999999999</v>
      </c>
      <c r="E128" s="90">
        <v>19643.46999999999</v>
      </c>
      <c r="F128" s="91">
        <v>5318.7405294117907</v>
      </c>
      <c r="G128" s="90">
        <v>11874.46</v>
      </c>
      <c r="H128" s="91">
        <v>7769.0099999999911</v>
      </c>
      <c r="I128" s="21">
        <v>0.37129779939874807</v>
      </c>
      <c r="J128" s="92">
        <v>0.65426217276406606</v>
      </c>
      <c r="K128" s="93">
        <v>19643.470000000019</v>
      </c>
      <c r="L128" s="91">
        <v>-2.9103830456733704E-11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3224</v>
      </c>
      <c r="D130" s="90">
        <v>3224</v>
      </c>
      <c r="E130" s="90">
        <v>3224</v>
      </c>
      <c r="F130" s="91">
        <v>0</v>
      </c>
      <c r="G130" s="90">
        <v>3224</v>
      </c>
      <c r="H130" s="91">
        <v>0</v>
      </c>
      <c r="I130" s="96"/>
      <c r="J130" s="97"/>
      <c r="K130" s="93">
        <v>3224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2135</v>
      </c>
      <c r="D131" s="90">
        <v>2848</v>
      </c>
      <c r="E131" s="90">
        <v>2848</v>
      </c>
      <c r="F131" s="91">
        <v>713</v>
      </c>
      <c r="G131" s="90">
        <v>2192</v>
      </c>
      <c r="H131" s="91">
        <v>656</v>
      </c>
      <c r="I131" s="96"/>
      <c r="J131" s="97"/>
      <c r="K131" s="93">
        <v>2848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0.66222084367245659</v>
      </c>
      <c r="D132" s="86">
        <v>0.88337468982630274</v>
      </c>
      <c r="E132" s="86">
        <v>0.88337468982630274</v>
      </c>
      <c r="F132" s="100">
        <v>0.22115384615384615</v>
      </c>
      <c r="G132" s="86">
        <v>0.67990074441687343</v>
      </c>
      <c r="H132" s="100">
        <v>0.20347394540942931</v>
      </c>
      <c r="I132" s="20">
        <v>0.33395784543325524</v>
      </c>
      <c r="J132" s="86">
        <v>0.2992700729927007</v>
      </c>
      <c r="K132" s="101">
        <v>0.88337468982630274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4476.9699999999993</v>
      </c>
      <c r="D134" s="90">
        <v>5437</v>
      </c>
      <c r="E134" s="90">
        <v>5437</v>
      </c>
      <c r="F134" s="91">
        <v>960.03000000000065</v>
      </c>
      <c r="G134" s="90">
        <v>4965</v>
      </c>
      <c r="H134" s="91">
        <v>472</v>
      </c>
      <c r="I134" s="21"/>
      <c r="J134" s="92"/>
      <c r="K134" s="93">
        <v>5437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2.0969414519906322</v>
      </c>
      <c r="D135" s="105">
        <v>1.909058988764045</v>
      </c>
      <c r="E135" s="105">
        <v>1.909058988764045</v>
      </c>
      <c r="F135" s="106">
        <v>-0.18788246322658719</v>
      </c>
      <c r="G135" s="105">
        <v>2.2650547445255476</v>
      </c>
      <c r="H135" s="106">
        <v>-0.35599575576150255</v>
      </c>
      <c r="I135" s="21"/>
      <c r="J135" s="92"/>
      <c r="K135" s="107">
        <v>1.909058988764045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66.725995316159256</v>
      </c>
      <c r="D137" s="105">
        <v>73.854353932584274</v>
      </c>
      <c r="E137" s="105">
        <v>73.854353932584274</v>
      </c>
      <c r="F137" s="106">
        <v>7.1283586164250181</v>
      </c>
      <c r="G137" s="105">
        <v>66.567518248175176</v>
      </c>
      <c r="H137" s="106">
        <v>7.2868356844090982</v>
      </c>
      <c r="I137" s="21">
        <v>0.10683030777809499</v>
      </c>
      <c r="J137" s="92">
        <v>0.10946533498879307</v>
      </c>
      <c r="K137" s="107">
        <v>73.854353932584303</v>
      </c>
      <c r="L137" s="106">
        <v>-2.8421709430404007E-14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44.187344913151364</v>
      </c>
      <c r="D138" s="108">
        <v>65.241066997518615</v>
      </c>
      <c r="E138" s="108">
        <v>65.241066997518615</v>
      </c>
      <c r="F138" s="109">
        <v>21.053722084367251</v>
      </c>
      <c r="G138" s="108">
        <v>45.259305210918114</v>
      </c>
      <c r="H138" s="109">
        <v>19.981761786600501</v>
      </c>
      <c r="I138" s="20">
        <v>0.47646497262389453</v>
      </c>
      <c r="J138" s="86">
        <v>0.44149510677376025</v>
      </c>
      <c r="K138" s="110">
        <v>65.241066997518644</v>
      </c>
      <c r="L138" s="109">
        <v>-2.8421709430404007E-14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111.30753543748393</v>
      </c>
      <c r="D139" s="113">
        <v>114.18986657303371</v>
      </c>
      <c r="E139" s="113">
        <v>114.18986657303371</v>
      </c>
      <c r="F139" s="119">
        <v>2.8823311355497765</v>
      </c>
      <c r="G139" s="113">
        <v>103.54317062043796</v>
      </c>
      <c r="H139" s="119">
        <v>10.646695952595749</v>
      </c>
      <c r="I139" s="25">
        <v>2.5895202191127842E-2</v>
      </c>
      <c r="J139" s="120">
        <v>0.1028237390143647</v>
      </c>
      <c r="K139" s="115">
        <v>114.18986657303377</v>
      </c>
      <c r="L139" s="119">
        <v>-5.6843418860808015E-14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177984.1135864713</v>
      </c>
      <c r="D140" s="84">
        <v>236257.14999999988</v>
      </c>
      <c r="E140" s="84">
        <v>236257.14999999988</v>
      </c>
      <c r="F140" s="118">
        <v>58273.036413528578</v>
      </c>
      <c r="G140" s="84">
        <v>166072.94</v>
      </c>
      <c r="H140" s="118">
        <v>70184.209999999875</v>
      </c>
      <c r="I140" s="20">
        <v>0.32740582987603206</v>
      </c>
      <c r="J140" s="86">
        <v>0.42261075163720152</v>
      </c>
      <c r="K140" s="87">
        <v>236257.14999999991</v>
      </c>
      <c r="L140" s="118">
        <v>-1.8189894035458565E-11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115329</v>
      </c>
      <c r="D141" s="90">
        <v>139663.3299999999</v>
      </c>
      <c r="E141" s="90">
        <v>139663.3299999999</v>
      </c>
      <c r="F141" s="91">
        <v>24334.3299999999</v>
      </c>
      <c r="G141" s="90">
        <v>106923.13</v>
      </c>
      <c r="H141" s="91">
        <v>32740.199999999895</v>
      </c>
      <c r="I141" s="21">
        <v>0.21099922829470374</v>
      </c>
      <c r="J141" s="92">
        <v>0.30620315735238846</v>
      </c>
      <c r="K141" s="93">
        <v>139663.3299999999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47909.563208320003</v>
      </c>
      <c r="D142" s="90">
        <v>71639.01999999999</v>
      </c>
      <c r="E142" s="90">
        <v>71639.01999999999</v>
      </c>
      <c r="F142" s="91">
        <v>23729.456791679986</v>
      </c>
      <c r="G142" s="90">
        <v>49738.7</v>
      </c>
      <c r="H142" s="91">
        <v>21900.319999999992</v>
      </c>
      <c r="I142" s="21">
        <v>0.49529687191051486</v>
      </c>
      <c r="J142" s="92">
        <v>0.44030744671654043</v>
      </c>
      <c r="K142" s="93">
        <v>71639.01999999999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14745.5503781513</v>
      </c>
      <c r="D143" s="90">
        <v>24954.799999999992</v>
      </c>
      <c r="E143" s="90">
        <v>24954.799999999992</v>
      </c>
      <c r="F143" s="91">
        <v>10209.249621848692</v>
      </c>
      <c r="G143" s="90">
        <v>9411.11</v>
      </c>
      <c r="H143" s="91">
        <v>15543.689999999991</v>
      </c>
      <c r="I143" s="21">
        <v>0.69236138089330934</v>
      </c>
      <c r="J143" s="92">
        <v>1.6516319541478093</v>
      </c>
      <c r="K143" s="93">
        <v>24954.80000000001</v>
      </c>
      <c r="L143" s="91">
        <v>-1.8189894035458565E-11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3120</v>
      </c>
      <c r="D145" s="90">
        <v>3120</v>
      </c>
      <c r="E145" s="90">
        <v>3120</v>
      </c>
      <c r="F145" s="91">
        <v>0</v>
      </c>
      <c r="G145" s="90">
        <v>3120</v>
      </c>
      <c r="H145" s="91">
        <v>0</v>
      </c>
      <c r="I145" s="96"/>
      <c r="J145" s="97"/>
      <c r="K145" s="93">
        <v>3120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1790</v>
      </c>
      <c r="D146" s="90">
        <v>2311</v>
      </c>
      <c r="E146" s="90">
        <v>2311</v>
      </c>
      <c r="F146" s="91">
        <v>521</v>
      </c>
      <c r="G146" s="90">
        <v>1710</v>
      </c>
      <c r="H146" s="91">
        <v>601</v>
      </c>
      <c r="I146" s="96"/>
      <c r="J146" s="97"/>
      <c r="K146" s="93">
        <v>2311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0.57371794871794868</v>
      </c>
      <c r="D147" s="86">
        <v>0.74070512820512824</v>
      </c>
      <c r="E147" s="86">
        <v>0.74070512820512824</v>
      </c>
      <c r="F147" s="100">
        <v>0.16698717948717956</v>
      </c>
      <c r="G147" s="86">
        <v>0.54807692307692313</v>
      </c>
      <c r="H147" s="100">
        <v>0.19262820512820511</v>
      </c>
      <c r="I147" s="20">
        <v>0.29106145251396653</v>
      </c>
      <c r="J147" s="86">
        <v>0.35146198830409348</v>
      </c>
      <c r="K147" s="101">
        <v>0.74070512820512824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3321.54</v>
      </c>
      <c r="D149" s="90">
        <v>4525</v>
      </c>
      <c r="E149" s="90">
        <v>4525</v>
      </c>
      <c r="F149" s="91">
        <v>1203.46</v>
      </c>
      <c r="G149" s="90">
        <v>3480</v>
      </c>
      <c r="H149" s="91">
        <v>1045</v>
      </c>
      <c r="I149" s="21"/>
      <c r="J149" s="92"/>
      <c r="K149" s="93">
        <v>4525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1.8556089385474861</v>
      </c>
      <c r="D150" s="105">
        <v>1.9580268282128948</v>
      </c>
      <c r="E150" s="105">
        <v>1.9580268282128948</v>
      </c>
      <c r="F150" s="106">
        <v>0.10241788966540866</v>
      </c>
      <c r="G150" s="105">
        <v>2.0350877192982457</v>
      </c>
      <c r="H150" s="106">
        <v>-7.7060891085350969E-2</v>
      </c>
      <c r="I150" s="21"/>
      <c r="J150" s="92"/>
      <c r="K150" s="107">
        <v>1.9580268282128948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64.429608938547489</v>
      </c>
      <c r="D152" s="105">
        <v>60.434154045867544</v>
      </c>
      <c r="E152" s="105">
        <v>60.434154045867544</v>
      </c>
      <c r="F152" s="106">
        <v>-3.9954548926799447</v>
      </c>
      <c r="G152" s="105">
        <v>62.528146198830413</v>
      </c>
      <c r="H152" s="106">
        <v>-2.0939921529628691</v>
      </c>
      <c r="I152" s="21">
        <v>-6.2012713696443234E-2</v>
      </c>
      <c r="J152" s="92">
        <v>-3.3488793131724703E-2</v>
      </c>
      <c r="K152" s="107">
        <v>60.434154045867544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36.964423076923076</v>
      </c>
      <c r="D153" s="108">
        <v>44.763887820512785</v>
      </c>
      <c r="E153" s="108">
        <v>44.763887820512785</v>
      </c>
      <c r="F153" s="109">
        <v>7.7994647435897093</v>
      </c>
      <c r="G153" s="108">
        <v>34.270233974358973</v>
      </c>
      <c r="H153" s="109">
        <v>10.493653846153812</v>
      </c>
      <c r="I153" s="20">
        <v>0.21099922829470374</v>
      </c>
      <c r="J153" s="86">
        <v>0.30620315735238846</v>
      </c>
      <c r="K153" s="110">
        <v>44.763887820512785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99.432465690766094</v>
      </c>
      <c r="D154" s="113">
        <v>102.23156642146252</v>
      </c>
      <c r="E154" s="113">
        <v>102.23156642146252</v>
      </c>
      <c r="F154" s="119">
        <v>2.7991007306964235</v>
      </c>
      <c r="G154" s="113">
        <v>97.118678362573107</v>
      </c>
      <c r="H154" s="119">
        <v>5.1128880588894106</v>
      </c>
      <c r="I154" s="25">
        <v>2.8150772599782492E-2</v>
      </c>
      <c r="J154" s="120">
        <v>5.2645774686116198E-2</v>
      </c>
      <c r="K154" s="115">
        <v>102.23156642146253</v>
      </c>
      <c r="L154" s="119">
        <v>-1.4210854715202004E-14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203058.16270818873</v>
      </c>
      <c r="D155" s="84">
        <v>262688.52000000014</v>
      </c>
      <c r="E155" s="84">
        <v>262688.52000000014</v>
      </c>
      <c r="F155" s="118">
        <v>59630.357291811466</v>
      </c>
      <c r="G155" s="84">
        <v>190609.89</v>
      </c>
      <c r="H155" s="118">
        <v>72078.630000000121</v>
      </c>
      <c r="I155" s="20">
        <v>0.29366146377235336</v>
      </c>
      <c r="J155" s="86">
        <v>0.37814737734752435</v>
      </c>
      <c r="K155" s="87">
        <v>262688.52</v>
      </c>
      <c r="L155" s="118">
        <v>1.4006218407303095E-10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128947</v>
      </c>
      <c r="D156" s="90">
        <v>173437.18000000011</v>
      </c>
      <c r="E156" s="90">
        <v>173437.18000000011</v>
      </c>
      <c r="F156" s="91">
        <v>44490.180000000109</v>
      </c>
      <c r="G156" s="90">
        <v>114953.82</v>
      </c>
      <c r="H156" s="91">
        <v>58483.360000000102</v>
      </c>
      <c r="I156" s="21">
        <v>0.34502687150534794</v>
      </c>
      <c r="J156" s="92">
        <v>0.50875525493628748</v>
      </c>
      <c r="K156" s="93">
        <v>173437.18</v>
      </c>
      <c r="L156" s="91">
        <v>1.1641532182693481E-10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57569.773111550006</v>
      </c>
      <c r="D157" s="90">
        <v>77253.990000000063</v>
      </c>
      <c r="E157" s="90">
        <v>77253.990000000063</v>
      </c>
      <c r="F157" s="91">
        <v>19684.216888450057</v>
      </c>
      <c r="G157" s="90">
        <v>62918.13</v>
      </c>
      <c r="H157" s="91">
        <v>14335.860000000066</v>
      </c>
      <c r="I157" s="21">
        <v>0.34191930633995993</v>
      </c>
      <c r="J157" s="92">
        <v>0.22784942909142503</v>
      </c>
      <c r="K157" s="93">
        <v>77253.99000000002</v>
      </c>
      <c r="L157" s="91">
        <v>4.3655745685100555E-11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16541.389596638699</v>
      </c>
      <c r="D158" s="90">
        <v>11997.35</v>
      </c>
      <c r="E158" s="90">
        <v>11997.35</v>
      </c>
      <c r="F158" s="91">
        <v>-4544.0395966386986</v>
      </c>
      <c r="G158" s="90">
        <v>12737.94</v>
      </c>
      <c r="H158" s="91">
        <v>-740.59000000000015</v>
      </c>
      <c r="I158" s="21">
        <v>-0.27470724693904025</v>
      </c>
      <c r="J158" s="92">
        <v>-5.8140484254125879E-2</v>
      </c>
      <c r="K158" s="93">
        <v>11997.35000000002</v>
      </c>
      <c r="L158" s="91">
        <v>-2.0008883439004421E-11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3224</v>
      </c>
      <c r="D160" s="90">
        <v>3224</v>
      </c>
      <c r="E160" s="90">
        <v>3224</v>
      </c>
      <c r="F160" s="91">
        <v>0</v>
      </c>
      <c r="G160" s="90">
        <v>3224</v>
      </c>
      <c r="H160" s="91">
        <v>0</v>
      </c>
      <c r="I160" s="96"/>
      <c r="J160" s="97"/>
      <c r="K160" s="93">
        <v>3224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1978</v>
      </c>
      <c r="D161" s="90">
        <v>2389</v>
      </c>
      <c r="E161" s="90">
        <v>2389</v>
      </c>
      <c r="F161" s="91">
        <v>411</v>
      </c>
      <c r="G161" s="90">
        <v>1871</v>
      </c>
      <c r="H161" s="91">
        <v>518</v>
      </c>
      <c r="I161" s="96"/>
      <c r="J161" s="97"/>
      <c r="K161" s="93">
        <v>2389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0.6135235732009926</v>
      </c>
      <c r="D162" s="86">
        <v>0.74100496277915628</v>
      </c>
      <c r="E162" s="86">
        <v>0.74100496277915628</v>
      </c>
      <c r="F162" s="100">
        <v>0.12748138957816368</v>
      </c>
      <c r="G162" s="86">
        <v>0.58033498759305213</v>
      </c>
      <c r="H162" s="100">
        <v>0.16066997518610415</v>
      </c>
      <c r="I162" s="20">
        <v>0.20778564206268935</v>
      </c>
      <c r="J162" s="86">
        <v>0.27685729556386951</v>
      </c>
      <c r="K162" s="101">
        <v>0.74100496277915628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4373.28</v>
      </c>
      <c r="D164" s="90">
        <v>4681</v>
      </c>
      <c r="E164" s="90">
        <v>4681</v>
      </c>
      <c r="F164" s="91">
        <v>307.72000000000025</v>
      </c>
      <c r="G164" s="90">
        <v>4078</v>
      </c>
      <c r="H164" s="91">
        <v>603</v>
      </c>
      <c r="I164" s="21"/>
      <c r="J164" s="92"/>
      <c r="K164" s="93">
        <v>4681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2.2109605662285134</v>
      </c>
      <c r="D165" s="105">
        <v>1.9593972373377981</v>
      </c>
      <c r="E165" s="105">
        <v>1.9593972373377981</v>
      </c>
      <c r="F165" s="106">
        <v>-0.25156332889071531</v>
      </c>
      <c r="G165" s="105">
        <v>2.1795831106360235</v>
      </c>
      <c r="H165" s="106">
        <v>-0.22018587329822537</v>
      </c>
      <c r="I165" s="21"/>
      <c r="J165" s="92"/>
      <c r="K165" s="107">
        <v>1.9593972373377981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65.190596562184027</v>
      </c>
      <c r="D167" s="105">
        <v>72.598233570531647</v>
      </c>
      <c r="E167" s="105">
        <v>72.598233570531647</v>
      </c>
      <c r="F167" s="106">
        <v>7.4076370083476206</v>
      </c>
      <c r="G167" s="105">
        <v>61.439775521111706</v>
      </c>
      <c r="H167" s="106">
        <v>11.158458049419941</v>
      </c>
      <c r="I167" s="21">
        <v>0.11363045284117956</v>
      </c>
      <c r="J167" s="92">
        <v>0.18161619170606702</v>
      </c>
      <c r="K167" s="107">
        <v>72.598233570531605</v>
      </c>
      <c r="L167" s="106">
        <v>4.2632564145606011E-14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39.99596774193548</v>
      </c>
      <c r="D168" s="108">
        <v>53.795651364764304</v>
      </c>
      <c r="E168" s="108">
        <v>53.795651364764304</v>
      </c>
      <c r="F168" s="109">
        <v>13.799683622828823</v>
      </c>
      <c r="G168" s="108">
        <v>35.655651364764267</v>
      </c>
      <c r="H168" s="109">
        <v>18.140000000000036</v>
      </c>
      <c r="I168" s="20">
        <v>0.34502687150534816</v>
      </c>
      <c r="J168" s="86">
        <v>0.5087552549362877</v>
      </c>
      <c r="K168" s="110">
        <v>53.795651364764268</v>
      </c>
      <c r="L168" s="109">
        <v>3.5527136788005009E-14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102.65832290606103</v>
      </c>
      <c r="D169" s="113">
        <v>109.95752197572212</v>
      </c>
      <c r="E169" s="113">
        <v>109.95752197572212</v>
      </c>
      <c r="F169" s="119">
        <v>7.2991990696610856</v>
      </c>
      <c r="G169" s="113">
        <v>101.87594334580439</v>
      </c>
      <c r="H169" s="119">
        <v>8.081578629917729</v>
      </c>
      <c r="I169" s="25">
        <v>7.1101873311726793E-2</v>
      </c>
      <c r="J169" s="120">
        <v>7.9327644628387706E-2</v>
      </c>
      <c r="K169" s="115">
        <v>109.95752197572207</v>
      </c>
      <c r="L169" s="119">
        <v>4.2632564145606011E-14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171885.62171637701</v>
      </c>
      <c r="D170" s="84">
        <v>155387.91361030407</v>
      </c>
      <c r="E170" s="84">
        <v>158950.12613041754</v>
      </c>
      <c r="F170" s="118">
        <v>-12935.49558595947</v>
      </c>
      <c r="G170" s="84">
        <v>-155.94999999999999</v>
      </c>
      <c r="H170" s="118">
        <v>159106.07613041755</v>
      </c>
      <c r="I170" s="20">
        <v>-7.52564144504414E-2</v>
      </c>
      <c r="J170" s="86">
        <v>-1020.2377437025813</v>
      </c>
      <c r="K170" s="87">
        <v>221265.01381086576</v>
      </c>
      <c r="L170" s="118">
        <v>-62314.887680448213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112267</v>
      </c>
      <c r="D171" s="90">
        <v>102805.5891777271</v>
      </c>
      <c r="E171" s="90">
        <v>101747.48814088755</v>
      </c>
      <c r="F171" s="91">
        <v>-10519.511859112448</v>
      </c>
      <c r="G171" s="90">
        <v>-147.04</v>
      </c>
      <c r="H171" s="91">
        <v>101894.52814088755</v>
      </c>
      <c r="I171" s="21">
        <v>-9.3700836925476261E-2</v>
      </c>
      <c r="J171" s="92">
        <v>-692.9714917089741</v>
      </c>
      <c r="K171" s="93">
        <v>137985.70803990326</v>
      </c>
      <c r="L171" s="91">
        <v>-36238.219899015705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53027.643423939997</v>
      </c>
      <c r="D172" s="90">
        <v>48048.354119218006</v>
      </c>
      <c r="E172" s="90">
        <v>53831.454460118213</v>
      </c>
      <c r="F172" s="91">
        <v>803.81103617821645</v>
      </c>
      <c r="G172" s="90">
        <v>-8.57</v>
      </c>
      <c r="H172" s="91">
        <v>53840.024460118213</v>
      </c>
      <c r="I172" s="21">
        <v>1.515833976916503E-2</v>
      </c>
      <c r="J172" s="92">
        <v>-6282.3832508889391</v>
      </c>
      <c r="K172" s="93">
        <v>73701.802253272719</v>
      </c>
      <c r="L172" s="91">
        <v>-19870.347793154506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6590.9782924370011</v>
      </c>
      <c r="D173" s="90">
        <v>4533.9703133589755</v>
      </c>
      <c r="E173" s="90">
        <v>3371.1835294117636</v>
      </c>
      <c r="F173" s="91">
        <v>-3219.7947630252374</v>
      </c>
      <c r="G173" s="90">
        <v>-0.34</v>
      </c>
      <c r="H173" s="91">
        <v>3371.5235294117638</v>
      </c>
      <c r="I173" s="21">
        <v>-0.48851545554623954</v>
      </c>
      <c r="J173" s="92">
        <v>-9916.2456747404813</v>
      </c>
      <c r="K173" s="93">
        <v>9577.5035176897691</v>
      </c>
      <c r="L173" s="91">
        <v>-6206.3199882780054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3120</v>
      </c>
      <c r="D175" s="90">
        <v>3120</v>
      </c>
      <c r="E175" s="90">
        <v>3120</v>
      </c>
      <c r="F175" s="91">
        <v>0</v>
      </c>
      <c r="G175" s="90">
        <v>3120</v>
      </c>
      <c r="H175" s="91">
        <v>0</v>
      </c>
      <c r="I175" s="96"/>
      <c r="J175" s="97"/>
      <c r="K175" s="93">
        <v>3120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1654</v>
      </c>
      <c r="D176" s="90">
        <v>1682</v>
      </c>
      <c r="E176" s="90">
        <v>1680</v>
      </c>
      <c r="F176" s="91">
        <v>26</v>
      </c>
      <c r="G176" s="90">
        <v>0</v>
      </c>
      <c r="H176" s="91">
        <v>1680</v>
      </c>
      <c r="I176" s="96"/>
      <c r="J176" s="97"/>
      <c r="K176" s="93">
        <v>2121</v>
      </c>
      <c r="L176" s="91">
        <v>-441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0.53012820512820513</v>
      </c>
      <c r="D177" s="86">
        <v>0.53910256410256407</v>
      </c>
      <c r="E177" s="86">
        <v>0.53846153846153844</v>
      </c>
      <c r="F177" s="100">
        <v>8.3333333333333037E-3</v>
      </c>
      <c r="G177" s="86">
        <v>0</v>
      </c>
      <c r="H177" s="100">
        <v>0.53846153846153844</v>
      </c>
      <c r="I177" s="20">
        <v>1.5719467956469169E-2</v>
      </c>
      <c r="J177" s="86">
        <v>0</v>
      </c>
      <c r="K177" s="101">
        <v>0.67980769230769234</v>
      </c>
      <c r="L177" s="100">
        <v>-0.1413461538461539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3072.96</v>
      </c>
      <c r="D179" s="90">
        <v>3067</v>
      </c>
      <c r="E179" s="90">
        <v>3148.32</v>
      </c>
      <c r="F179" s="91">
        <v>75.360000000000127</v>
      </c>
      <c r="G179" s="90">
        <v>0</v>
      </c>
      <c r="H179" s="91">
        <v>3148.32</v>
      </c>
      <c r="I179" s="21"/>
      <c r="J179" s="92"/>
      <c r="K179" s="93">
        <v>3935.88</v>
      </c>
      <c r="L179" s="91">
        <v>-787.56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1.8578960096735189</v>
      </c>
      <c r="D180" s="105">
        <v>1.8234244946492271</v>
      </c>
      <c r="E180" s="105">
        <v>1.8740000000000001</v>
      </c>
      <c r="F180" s="106">
        <v>1.6103990326481243E-2</v>
      </c>
      <c r="G180" s="105">
        <v>0</v>
      </c>
      <c r="H180" s="106">
        <v>1.8740000000000001</v>
      </c>
      <c r="I180" s="21"/>
      <c r="J180" s="92"/>
      <c r="K180" s="107">
        <v>1.8556718528995757</v>
      </c>
      <c r="L180" s="106">
        <v>1.8328147100424408E-2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67.876058041112458</v>
      </c>
      <c r="D182" s="105">
        <v>61.121039939195661</v>
      </c>
      <c r="E182" s="105">
        <v>60.563981036242588</v>
      </c>
      <c r="F182" s="106">
        <v>-7.3120770048698702</v>
      </c>
      <c r="G182" s="105">
        <v>0</v>
      </c>
      <c r="H182" s="106">
        <v>60.563981036242588</v>
      </c>
      <c r="I182" s="21">
        <v>-0.10772689540162972</v>
      </c>
      <c r="J182" s="92">
        <v>0</v>
      </c>
      <c r="K182" s="107">
        <v>65.056910909902527</v>
      </c>
      <c r="L182" s="106">
        <v>-4.4929298736599392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35.983012820512819</v>
      </c>
      <c r="D183" s="108">
        <v>32.950509351835613</v>
      </c>
      <c r="E183" s="108">
        <v>32.611374404130629</v>
      </c>
      <c r="F183" s="109">
        <v>-3.37163841638219</v>
      </c>
      <c r="G183" s="108">
        <v>-4.7128205128205126E-2</v>
      </c>
      <c r="H183" s="109">
        <v>32.658502609258832</v>
      </c>
      <c r="I183" s="20">
        <v>-9.370083692547615E-2</v>
      </c>
      <c r="J183" s="86">
        <v>-692.97149170897421</v>
      </c>
      <c r="K183" s="110">
        <v>44.226188474327969</v>
      </c>
      <c r="L183" s="109">
        <v>-11.61481407019734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103.92117395186034</v>
      </c>
      <c r="D184" s="113">
        <v>92.382826165460202</v>
      </c>
      <c r="E184" s="113">
        <v>94.61317031572473</v>
      </c>
      <c r="F184" s="119">
        <v>-9.3080036361356093</v>
      </c>
      <c r="G184" s="113">
        <v>0</v>
      </c>
      <c r="H184" s="119">
        <v>94.61317031572473</v>
      </c>
      <c r="I184" s="25">
        <v>-8.9567922322041693E-2</v>
      </c>
      <c r="J184" s="120">
        <v>0</v>
      </c>
      <c r="K184" s="115">
        <v>104.32108147612718</v>
      </c>
      <c r="L184" s="119">
        <v>-9.7079111604024462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204374.98835226891</v>
      </c>
      <c r="D185" s="84">
        <v>120594.97939736633</v>
      </c>
      <c r="E185" s="84">
        <v>160087.68025635969</v>
      </c>
      <c r="F185" s="118">
        <v>-44287.308095909211</v>
      </c>
      <c r="G185" s="84">
        <v>1026.6799999999998</v>
      </c>
      <c r="H185" s="118">
        <v>159061.00025635969</v>
      </c>
      <c r="I185" s="20">
        <v>-0.21669632107610859</v>
      </c>
      <c r="J185" s="86">
        <v>154.9275336583548</v>
      </c>
      <c r="K185" s="87">
        <v>235779.4016101525</v>
      </c>
      <c r="L185" s="118">
        <v>-75691.721353792818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137490</v>
      </c>
      <c r="D186" s="90">
        <v>115063.88696039154</v>
      </c>
      <c r="E186" s="90">
        <v>104749.22330456227</v>
      </c>
      <c r="F186" s="91">
        <v>-32740.776695437729</v>
      </c>
      <c r="G186" s="90">
        <v>791.93</v>
      </c>
      <c r="H186" s="91">
        <v>103957.29330456228</v>
      </c>
      <c r="I186" s="21">
        <v>-0.23813205829833251</v>
      </c>
      <c r="J186" s="92">
        <v>131.27081093601996</v>
      </c>
      <c r="K186" s="93">
        <v>158924.45816276202</v>
      </c>
      <c r="L186" s="91">
        <v>-54175.23485819975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56919.471680000002</v>
      </c>
      <c r="D187" s="90">
        <v>5077.3109243697481</v>
      </c>
      <c r="E187" s="90">
        <v>50479.687214778074</v>
      </c>
      <c r="F187" s="91">
        <v>-6439.7844652219283</v>
      </c>
      <c r="G187" s="90">
        <v>0</v>
      </c>
      <c r="H187" s="91">
        <v>50479.687214778074</v>
      </c>
      <c r="I187" s="21">
        <v>-0.11313851438091793</v>
      </c>
      <c r="J187" s="92">
        <v>0</v>
      </c>
      <c r="K187" s="93">
        <v>65597.924999287206</v>
      </c>
      <c r="L187" s="91">
        <v>-15118.237784509132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9965.5166722688991</v>
      </c>
      <c r="D188" s="90">
        <v>453.78151260504205</v>
      </c>
      <c r="E188" s="90">
        <v>4858.7697370193446</v>
      </c>
      <c r="F188" s="91">
        <v>-5106.7469352495546</v>
      </c>
      <c r="G188" s="90">
        <v>234.75</v>
      </c>
      <c r="H188" s="91">
        <v>4624.0197370193446</v>
      </c>
      <c r="I188" s="21">
        <v>-0.51244176325148594</v>
      </c>
      <c r="J188" s="92">
        <v>19.697634662489222</v>
      </c>
      <c r="K188" s="93">
        <v>11257.018448103277</v>
      </c>
      <c r="L188" s="91">
        <v>-6398.2487110839329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3224</v>
      </c>
      <c r="D190" s="90">
        <v>3224</v>
      </c>
      <c r="E190" s="90">
        <v>3224</v>
      </c>
      <c r="F190" s="91">
        <v>0</v>
      </c>
      <c r="G190" s="90">
        <v>3224</v>
      </c>
      <c r="H190" s="91">
        <v>0</v>
      </c>
      <c r="I190" s="96"/>
      <c r="J190" s="97"/>
      <c r="K190" s="93">
        <v>3224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1622</v>
      </c>
      <c r="D191" s="90">
        <v>1494</v>
      </c>
      <c r="E191" s="90">
        <v>1275</v>
      </c>
      <c r="F191" s="91">
        <v>-347</v>
      </c>
      <c r="G191" s="90">
        <v>0</v>
      </c>
      <c r="H191" s="91">
        <v>1275</v>
      </c>
      <c r="I191" s="96"/>
      <c r="J191" s="97"/>
      <c r="K191" s="93">
        <v>1824</v>
      </c>
      <c r="L191" s="91">
        <v>-549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0.50310173697270466</v>
      </c>
      <c r="D192" s="86">
        <v>0.46339950372208438</v>
      </c>
      <c r="E192" s="86">
        <v>0.39547146401985112</v>
      </c>
      <c r="F192" s="100">
        <v>-0.10763027295285355</v>
      </c>
      <c r="G192" s="86">
        <v>0</v>
      </c>
      <c r="H192" s="100">
        <v>0.39547146401985112</v>
      </c>
      <c r="I192" s="20">
        <v>-0.21393341553637479</v>
      </c>
      <c r="J192" s="86">
        <v>0</v>
      </c>
      <c r="K192" s="101">
        <v>0.56575682382133996</v>
      </c>
      <c r="L192" s="100">
        <v>-0.17028535980148884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3584.3599999999997</v>
      </c>
      <c r="D194" s="90">
        <v>3054</v>
      </c>
      <c r="E194" s="90">
        <v>2859.1</v>
      </c>
      <c r="F194" s="91">
        <v>-725.25999999999976</v>
      </c>
      <c r="G194" s="90">
        <v>0</v>
      </c>
      <c r="H194" s="91">
        <v>2859.1</v>
      </c>
      <c r="I194" s="21"/>
      <c r="J194" s="92"/>
      <c r="K194" s="93">
        <v>4085.46</v>
      </c>
      <c r="L194" s="91">
        <v>-1226.3600000000001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2.2098397040690503</v>
      </c>
      <c r="D195" s="105">
        <v>2.0441767068273093</v>
      </c>
      <c r="E195" s="105">
        <v>2.2424313725490195</v>
      </c>
      <c r="F195" s="106">
        <v>3.2591668479969194E-2</v>
      </c>
      <c r="G195" s="105">
        <v>0</v>
      </c>
      <c r="H195" s="106">
        <v>2.2424313725490195</v>
      </c>
      <c r="I195" s="21"/>
      <c r="J195" s="92"/>
      <c r="K195" s="107">
        <v>2.2398355263157894</v>
      </c>
      <c r="L195" s="106">
        <v>2.5958462332300591E-3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84.765721331689278</v>
      </c>
      <c r="D197" s="105">
        <v>77.017327282725262</v>
      </c>
      <c r="E197" s="105">
        <v>82.156253572205699</v>
      </c>
      <c r="F197" s="106">
        <v>-2.6094677594835787</v>
      </c>
      <c r="G197" s="105">
        <v>0</v>
      </c>
      <c r="H197" s="106">
        <v>82.156253572205699</v>
      </c>
      <c r="I197" s="21">
        <v>-3.078446945874147E-2</v>
      </c>
      <c r="J197" s="92">
        <v>0</v>
      </c>
      <c r="K197" s="107">
        <v>87.129637150637066</v>
      </c>
      <c r="L197" s="106">
        <v>-4.9733835784313669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42.645781637717121</v>
      </c>
      <c r="D198" s="108">
        <v>35.689791240816234</v>
      </c>
      <c r="E198" s="108">
        <v>32.490453878586315</v>
      </c>
      <c r="F198" s="109">
        <v>-10.155327759130806</v>
      </c>
      <c r="G198" s="108">
        <v>0.24563585607940444</v>
      </c>
      <c r="H198" s="109">
        <v>32.244818022506912</v>
      </c>
      <c r="I198" s="20">
        <v>-0.23813205829833239</v>
      </c>
      <c r="J198" s="86">
        <v>131.27081093601996</v>
      </c>
      <c r="K198" s="110">
        <v>49.294186775050257</v>
      </c>
      <c r="L198" s="109">
        <v>-16.803732896463941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126.00184238734211</v>
      </c>
      <c r="D199" s="113">
        <v>80.719531055800758</v>
      </c>
      <c r="E199" s="113">
        <v>125.55896490694877</v>
      </c>
      <c r="F199" s="119">
        <v>-0.44287748039333508</v>
      </c>
      <c r="G199" s="113">
        <v>0</v>
      </c>
      <c r="H199" s="119">
        <v>125.55896490694877</v>
      </c>
      <c r="I199" s="25">
        <v>-3.5148492434887713E-3</v>
      </c>
      <c r="J199" s="120">
        <v>0</v>
      </c>
      <c r="K199" s="115">
        <v>129.26502281258362</v>
      </c>
      <c r="L199" s="119">
        <v>-3.7060579056348502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2163891.0514506232</v>
      </c>
      <c r="D200" s="84">
        <v>1386775.9730076704</v>
      </c>
      <c r="E200" s="84">
        <v>1429830.886386777</v>
      </c>
      <c r="F200" s="118">
        <v>-734060.16506384627</v>
      </c>
      <c r="G200" s="84">
        <v>1425920.5799999998</v>
      </c>
      <c r="H200" s="118">
        <v>3910.3063867771998</v>
      </c>
      <c r="I200" s="20">
        <v>-0.33923157294437212</v>
      </c>
      <c r="J200" s="86">
        <v>2.742303071870289E-3</v>
      </c>
      <c r="K200" s="87">
        <v>1567837.4954210182</v>
      </c>
      <c r="L200" s="118">
        <v>-138006.60903424106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1405788.3777798382</v>
      </c>
      <c r="D201" s="90">
        <v>925921.14613811846</v>
      </c>
      <c r="E201" s="90">
        <v>914548.38144544966</v>
      </c>
      <c r="F201" s="91">
        <v>-491239.9963343885</v>
      </c>
      <c r="G201" s="90">
        <v>961094.52999999991</v>
      </c>
      <c r="H201" s="91">
        <v>-46546.148554550251</v>
      </c>
      <c r="I201" s="21">
        <v>-0.34944092873367183</v>
      </c>
      <c r="J201" s="92">
        <v>-4.843035424886899E-2</v>
      </c>
      <c r="K201" s="93">
        <v>1004961.8362026651</v>
      </c>
      <c r="L201" s="91">
        <v>-90413.454757215455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641761.59582743212</v>
      </c>
      <c r="D202" s="90">
        <v>386795.36504358781</v>
      </c>
      <c r="E202" s="90">
        <v>437980.84167489631</v>
      </c>
      <c r="F202" s="91">
        <v>-203780.75415253581</v>
      </c>
      <c r="G202" s="90">
        <v>392237.25999999995</v>
      </c>
      <c r="H202" s="91">
        <v>45743.581674896355</v>
      </c>
      <c r="I202" s="21">
        <v>-0.31753341969582716</v>
      </c>
      <c r="J202" s="92">
        <v>0.11662222419893609</v>
      </c>
      <c r="K202" s="93">
        <v>472969.42725255992</v>
      </c>
      <c r="L202" s="91">
        <v>-34988.585577663616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116341.07784335301</v>
      </c>
      <c r="D203" s="90">
        <v>74059.461825963997</v>
      </c>
      <c r="E203" s="90">
        <v>77301.663266431089</v>
      </c>
      <c r="F203" s="91">
        <v>-39039.414576921918</v>
      </c>
      <c r="G203" s="90">
        <v>72588.789999999994</v>
      </c>
      <c r="H203" s="91">
        <v>4712.8732664310955</v>
      </c>
      <c r="I203" s="21">
        <v>-0.33556002145249497</v>
      </c>
      <c r="J203" s="92">
        <v>6.4925634749265049E-2</v>
      </c>
      <c r="K203" s="93">
        <v>89906.231965793093</v>
      </c>
      <c r="L203" s="91">
        <v>-12604.568699362004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37960</v>
      </c>
      <c r="D205" s="90">
        <v>37960</v>
      </c>
      <c r="E205" s="90">
        <v>37960</v>
      </c>
      <c r="F205" s="91">
        <v>0</v>
      </c>
      <c r="G205" s="90">
        <v>38064</v>
      </c>
      <c r="H205" s="91">
        <v>-104</v>
      </c>
      <c r="I205" s="96"/>
      <c r="J205" s="97"/>
      <c r="K205" s="93">
        <v>37960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19341</v>
      </c>
      <c r="D206" s="90">
        <v>13544</v>
      </c>
      <c r="E206" s="90">
        <v>13323</v>
      </c>
      <c r="F206" s="91">
        <v>-6018</v>
      </c>
      <c r="G206" s="90">
        <v>12914</v>
      </c>
      <c r="H206" s="91">
        <v>409</v>
      </c>
      <c r="I206" s="96"/>
      <c r="J206" s="97"/>
      <c r="K206" s="93">
        <v>14313</v>
      </c>
      <c r="L206" s="91">
        <v>-990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0.50951001053740774</v>
      </c>
      <c r="D207" s="86">
        <v>0.35679662802950474</v>
      </c>
      <c r="E207" s="86">
        <v>0.35097471022128557</v>
      </c>
      <c r="F207" s="100">
        <v>-0.15853530031612217</v>
      </c>
      <c r="G207" s="86">
        <v>0.33927070197561998</v>
      </c>
      <c r="H207" s="100">
        <v>1.1704008245665587E-2</v>
      </c>
      <c r="I207" s="20">
        <v>-0.31115247401892343</v>
      </c>
      <c r="J207" s="86">
        <v>3.449755070954108E-2</v>
      </c>
      <c r="K207" s="101">
        <v>0.37705479452054796</v>
      </c>
      <c r="L207" s="100">
        <v>-2.6080084299262396E-2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43111.219999999994</v>
      </c>
      <c r="D209" s="90">
        <v>26292</v>
      </c>
      <c r="E209" s="90">
        <v>26178.42</v>
      </c>
      <c r="F209" s="91">
        <v>-16932.799999999996</v>
      </c>
      <c r="G209" s="90">
        <v>30689</v>
      </c>
      <c r="H209" s="91">
        <v>-4510.5800000000017</v>
      </c>
      <c r="I209" s="21">
        <v>-0.39277014197232174</v>
      </c>
      <c r="J209" s="92">
        <v>-0.1469770927693963</v>
      </c>
      <c r="K209" s="93">
        <v>28192.34</v>
      </c>
      <c r="L209" s="91">
        <v>-2013.9200000000019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2.2290067731761538</v>
      </c>
      <c r="D210" s="105">
        <v>1.9412285883047844</v>
      </c>
      <c r="E210" s="105">
        <v>1.9649043008331455</v>
      </c>
      <c r="F210" s="106">
        <v>-0.26410247234300832</v>
      </c>
      <c r="G210" s="105">
        <v>2.3764131949821898</v>
      </c>
      <c r="H210" s="106">
        <v>-0.41150889414904435</v>
      </c>
      <c r="I210" s="21"/>
      <c r="J210" s="92"/>
      <c r="K210" s="107">
        <v>1.9697016698106617</v>
      </c>
      <c r="L210" s="106">
        <v>-4.7973689775162587E-3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72.684368842347254</v>
      </c>
      <c r="D212" s="105">
        <v>68.363935775112111</v>
      </c>
      <c r="E212" s="105">
        <v>68.644327962579723</v>
      </c>
      <c r="F212" s="106">
        <v>-4.0400408797675311</v>
      </c>
      <c r="G212" s="105">
        <v>74.422683134582613</v>
      </c>
      <c r="H212" s="106">
        <v>-5.7783551720028896</v>
      </c>
      <c r="I212" s="21">
        <v>-5.5583352295875299E-2</v>
      </c>
      <c r="J212" s="92">
        <v>-7.7642392461899967E-2</v>
      </c>
      <c r="K212" s="107">
        <v>70.213221281538821</v>
      </c>
      <c r="L212" s="106">
        <v>-1.5688933189590983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37.033413534769181</v>
      </c>
      <c r="D213" s="108">
        <v>24.392021763385628</v>
      </c>
      <c r="E213" s="108">
        <v>24.09242311500131</v>
      </c>
      <c r="F213" s="109">
        <v>-12.940990419767871</v>
      </c>
      <c r="G213" s="108">
        <v>25.249435949978981</v>
      </c>
      <c r="H213" s="109">
        <v>-1.1570128349776709</v>
      </c>
      <c r="I213" s="20">
        <v>-0.34944092873367172</v>
      </c>
      <c r="J213" s="86">
        <v>-4.5823314123523362E-2</v>
      </c>
      <c r="K213" s="110">
        <v>26.474231722936384</v>
      </c>
      <c r="L213" s="109">
        <v>-2.3818086079350742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111.88103259658875</v>
      </c>
      <c r="D214" s="113">
        <v>102.39042919430526</v>
      </c>
      <c r="E214" s="113">
        <v>107.32048985864873</v>
      </c>
      <c r="F214" s="119">
        <v>-4.5605427379400254</v>
      </c>
      <c r="G214" s="113">
        <v>110.41664704971348</v>
      </c>
      <c r="H214" s="119">
        <v>-3.0961571910647478</v>
      </c>
      <c r="I214" s="25">
        <v>-4.0762429806882938E-2</v>
      </c>
      <c r="J214" s="120">
        <v>-2.804067388199849E-2</v>
      </c>
      <c r="K214" s="115">
        <v>109.53940441703475</v>
      </c>
      <c r="L214" s="119">
        <v>-2.2189145583860181</v>
      </c>
      <c r="M214" s="142"/>
      <c r="N214" s="143"/>
    </row>
  </sheetData>
  <sheetProtection algorithmName="SHA-512" hashValue="md4P/CYQ9yQZF3OVhEKTQwYyuWufo1UsH4IPFSohifKUR/hvccX3EQVKYHY4LjH/Vwvb7766oztbT/rutDZ5qQ==" saltValue="3KiWvYCLXFwA7SSBm6qpf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944" priority="58">
      <formula>$I155&gt;=0</formula>
    </cfRule>
    <cfRule type="expression" dxfId="2943" priority="59">
      <formula>$I155&lt;0</formula>
    </cfRule>
  </conditionalFormatting>
  <conditionalFormatting sqref="J159">
    <cfRule type="expression" dxfId="2942" priority="56">
      <formula>$J155&gt;=0</formula>
    </cfRule>
    <cfRule type="expression" dxfId="2941" priority="57">
      <formula>$J155&lt;0</formula>
    </cfRule>
  </conditionalFormatting>
  <conditionalFormatting sqref="I174">
    <cfRule type="expression" dxfId="2940" priority="54">
      <formula>$I170&gt;=0</formula>
    </cfRule>
    <cfRule type="expression" dxfId="2939" priority="55">
      <formula>$I170&lt;0</formula>
    </cfRule>
  </conditionalFormatting>
  <conditionalFormatting sqref="J174">
    <cfRule type="expression" dxfId="2938" priority="52">
      <formula>$J170&gt;=0</formula>
    </cfRule>
    <cfRule type="expression" dxfId="2937" priority="53">
      <formula>$J170&lt;0</formula>
    </cfRule>
  </conditionalFormatting>
  <conditionalFormatting sqref="I24">
    <cfRule type="expression" dxfId="2936" priority="94">
      <formula>$I20&gt;=0</formula>
    </cfRule>
    <cfRule type="expression" dxfId="2935" priority="95">
      <formula>$I20&lt;0</formula>
    </cfRule>
  </conditionalFormatting>
  <conditionalFormatting sqref="J24">
    <cfRule type="expression" dxfId="2934" priority="92">
      <formula>$J20&gt;=0</formula>
    </cfRule>
    <cfRule type="expression" dxfId="2933" priority="93">
      <formula>$J20&lt;0</formula>
    </cfRule>
  </conditionalFormatting>
  <conditionalFormatting sqref="I39">
    <cfRule type="expression" dxfId="2932" priority="90">
      <formula>$I35&gt;=0</formula>
    </cfRule>
    <cfRule type="expression" dxfId="2931" priority="91">
      <formula>$I35&lt;0</formula>
    </cfRule>
  </conditionalFormatting>
  <conditionalFormatting sqref="J39">
    <cfRule type="expression" dxfId="2930" priority="88">
      <formula>$J35&gt;=0</formula>
    </cfRule>
    <cfRule type="expression" dxfId="2929" priority="89">
      <formula>$J35&lt;0</formula>
    </cfRule>
  </conditionalFormatting>
  <conditionalFormatting sqref="I54">
    <cfRule type="expression" dxfId="2928" priority="86">
      <formula>$I50&gt;=0</formula>
    </cfRule>
    <cfRule type="expression" dxfId="2927" priority="87">
      <formula>$I50&lt;0</formula>
    </cfRule>
  </conditionalFormatting>
  <conditionalFormatting sqref="J54">
    <cfRule type="expression" dxfId="2926" priority="84">
      <formula>$J50&gt;=0</formula>
    </cfRule>
    <cfRule type="expression" dxfId="2925" priority="85">
      <formula>$J50&lt;0</formula>
    </cfRule>
  </conditionalFormatting>
  <conditionalFormatting sqref="I69">
    <cfRule type="expression" dxfId="2924" priority="82">
      <formula>$I65&gt;=0</formula>
    </cfRule>
    <cfRule type="expression" dxfId="2923" priority="83">
      <formula>$I65&lt;0</formula>
    </cfRule>
  </conditionalFormatting>
  <conditionalFormatting sqref="J69">
    <cfRule type="expression" dxfId="2922" priority="80">
      <formula>$J65&gt;=0</formula>
    </cfRule>
    <cfRule type="expression" dxfId="2921" priority="81">
      <formula>$J65&lt;0</formula>
    </cfRule>
  </conditionalFormatting>
  <conditionalFormatting sqref="I84">
    <cfRule type="expression" dxfId="2920" priority="78">
      <formula>$I80&gt;=0</formula>
    </cfRule>
    <cfRule type="expression" dxfId="2919" priority="79">
      <formula>$I80&lt;0</formula>
    </cfRule>
  </conditionalFormatting>
  <conditionalFormatting sqref="J84">
    <cfRule type="expression" dxfId="2918" priority="76">
      <formula>$J80&gt;=0</formula>
    </cfRule>
    <cfRule type="expression" dxfId="2917" priority="77">
      <formula>$J80&lt;0</formula>
    </cfRule>
  </conditionalFormatting>
  <conditionalFormatting sqref="I99">
    <cfRule type="expression" dxfId="2916" priority="74">
      <formula>$I95&gt;=0</formula>
    </cfRule>
    <cfRule type="expression" dxfId="2915" priority="75">
      <formula>$I95&lt;0</formula>
    </cfRule>
  </conditionalFormatting>
  <conditionalFormatting sqref="J99">
    <cfRule type="expression" dxfId="2914" priority="72">
      <formula>$J95&gt;=0</formula>
    </cfRule>
    <cfRule type="expression" dxfId="2913" priority="73">
      <formula>$J95&lt;0</formula>
    </cfRule>
  </conditionalFormatting>
  <conditionalFormatting sqref="I114">
    <cfRule type="expression" dxfId="2912" priority="70">
      <formula>$I110&gt;=0</formula>
    </cfRule>
    <cfRule type="expression" dxfId="2911" priority="71">
      <formula>$I110&lt;0</formula>
    </cfRule>
  </conditionalFormatting>
  <conditionalFormatting sqref="J114">
    <cfRule type="expression" dxfId="2910" priority="68">
      <formula>$J110&gt;=0</formula>
    </cfRule>
    <cfRule type="expression" dxfId="2909" priority="69">
      <formula>$J110&lt;0</formula>
    </cfRule>
  </conditionalFormatting>
  <conditionalFormatting sqref="I129">
    <cfRule type="expression" dxfId="2908" priority="66">
      <formula>$I125&gt;=0</formula>
    </cfRule>
    <cfRule type="expression" dxfId="2907" priority="67">
      <formula>$I125&lt;0</formula>
    </cfRule>
  </conditionalFormatting>
  <conditionalFormatting sqref="J129">
    <cfRule type="expression" dxfId="2906" priority="64">
      <formula>$J125&gt;=0</formula>
    </cfRule>
    <cfRule type="expression" dxfId="2905" priority="65">
      <formula>$J125&lt;0</formula>
    </cfRule>
  </conditionalFormatting>
  <conditionalFormatting sqref="I144">
    <cfRule type="expression" dxfId="2904" priority="62">
      <formula>$I140&gt;=0</formula>
    </cfRule>
    <cfRule type="expression" dxfId="2903" priority="63">
      <formula>$I140&lt;0</formula>
    </cfRule>
  </conditionalFormatting>
  <conditionalFormatting sqref="J144">
    <cfRule type="expression" dxfId="2902" priority="60">
      <formula>$J140&gt;=0</formula>
    </cfRule>
    <cfRule type="expression" dxfId="2901" priority="61">
      <formula>$J140&lt;0</formula>
    </cfRule>
  </conditionalFormatting>
  <conditionalFormatting sqref="I189">
    <cfRule type="expression" dxfId="2900" priority="50">
      <formula>$I185&gt;=0</formula>
    </cfRule>
    <cfRule type="expression" dxfId="2899" priority="51">
      <formula>$I185&lt;0</formula>
    </cfRule>
  </conditionalFormatting>
  <conditionalFormatting sqref="J189">
    <cfRule type="expression" dxfId="2898" priority="48">
      <formula>$J185&gt;=0</formula>
    </cfRule>
    <cfRule type="expression" dxfId="2897" priority="49">
      <formula>$J185&lt;0</formula>
    </cfRule>
  </conditionalFormatting>
  <conditionalFormatting sqref="I204">
    <cfRule type="expression" dxfId="2896" priority="46">
      <formula>$I200&gt;=0</formula>
    </cfRule>
    <cfRule type="expression" dxfId="2895" priority="47">
      <formula>$I200&lt;0</formula>
    </cfRule>
  </conditionalFormatting>
  <conditionalFormatting sqref="J204">
    <cfRule type="expression" dxfId="2894" priority="44">
      <formula>$J200&gt;=0</formula>
    </cfRule>
    <cfRule type="expression" dxfId="2893" priority="45">
      <formula>$J200&lt;0</formula>
    </cfRule>
  </conditionalFormatting>
  <conditionalFormatting sqref="I9">
    <cfRule type="expression" dxfId="2892" priority="42">
      <formula>$I5&gt;=0</formula>
    </cfRule>
    <cfRule type="expression" dxfId="2891" priority="43">
      <formula>$I5&lt;0</formula>
    </cfRule>
  </conditionalFormatting>
  <conditionalFormatting sqref="J9">
    <cfRule type="expression" dxfId="2890" priority="40">
      <formula>$J5&gt;=0</formula>
    </cfRule>
    <cfRule type="expression" dxfId="2889" priority="41">
      <formula>$J5&lt;0</formula>
    </cfRule>
  </conditionalFormatting>
  <conditionalFormatting sqref="L207">
    <cfRule type="cellIs" dxfId="2888" priority="39" operator="lessThan">
      <formula>0</formula>
    </cfRule>
  </conditionalFormatting>
  <conditionalFormatting sqref="H207">
    <cfRule type="cellIs" dxfId="2887" priority="38" operator="lessThan">
      <formula>0</formula>
    </cfRule>
  </conditionalFormatting>
  <conditionalFormatting sqref="F207">
    <cfRule type="cellIs" dxfId="2886" priority="37" operator="lessThan">
      <formula>0</formula>
    </cfRule>
  </conditionalFormatting>
  <conditionalFormatting sqref="F192">
    <cfRule type="cellIs" dxfId="2885" priority="36" operator="lessThan">
      <formula>0</formula>
    </cfRule>
  </conditionalFormatting>
  <conditionalFormatting sqref="H192">
    <cfRule type="cellIs" dxfId="2884" priority="35" operator="lessThan">
      <formula>0</formula>
    </cfRule>
  </conditionalFormatting>
  <conditionalFormatting sqref="L192">
    <cfRule type="cellIs" dxfId="2883" priority="34" operator="lessThan">
      <formula>0</formula>
    </cfRule>
  </conditionalFormatting>
  <conditionalFormatting sqref="L177">
    <cfRule type="cellIs" dxfId="2882" priority="33" operator="lessThan">
      <formula>0</formula>
    </cfRule>
  </conditionalFormatting>
  <conditionalFormatting sqref="H177">
    <cfRule type="cellIs" dxfId="2881" priority="32" operator="lessThan">
      <formula>0</formula>
    </cfRule>
  </conditionalFormatting>
  <conditionalFormatting sqref="F177">
    <cfRule type="cellIs" dxfId="2880" priority="31" operator="lessThan">
      <formula>0</formula>
    </cfRule>
  </conditionalFormatting>
  <conditionalFormatting sqref="F162">
    <cfRule type="cellIs" dxfId="2879" priority="30" operator="lessThan">
      <formula>0</formula>
    </cfRule>
  </conditionalFormatting>
  <conditionalFormatting sqref="H162">
    <cfRule type="cellIs" dxfId="2878" priority="29" operator="lessThan">
      <formula>0</formula>
    </cfRule>
  </conditionalFormatting>
  <conditionalFormatting sqref="L162">
    <cfRule type="cellIs" dxfId="2877" priority="28" operator="lessThan">
      <formula>0</formula>
    </cfRule>
  </conditionalFormatting>
  <conditionalFormatting sqref="L147">
    <cfRule type="cellIs" dxfId="2876" priority="27" operator="lessThan">
      <formula>0</formula>
    </cfRule>
  </conditionalFormatting>
  <conditionalFormatting sqref="H147">
    <cfRule type="cellIs" dxfId="2875" priority="26" operator="lessThan">
      <formula>0</formula>
    </cfRule>
  </conditionalFormatting>
  <conditionalFormatting sqref="F147">
    <cfRule type="cellIs" dxfId="2874" priority="25" operator="lessThan">
      <formula>0</formula>
    </cfRule>
  </conditionalFormatting>
  <conditionalFormatting sqref="F132">
    <cfRule type="cellIs" dxfId="2873" priority="24" operator="lessThan">
      <formula>0</formula>
    </cfRule>
  </conditionalFormatting>
  <conditionalFormatting sqref="H132">
    <cfRule type="cellIs" dxfId="2872" priority="23" operator="lessThan">
      <formula>0</formula>
    </cfRule>
  </conditionalFormatting>
  <conditionalFormatting sqref="L132">
    <cfRule type="cellIs" dxfId="2871" priority="22" operator="lessThan">
      <formula>0</formula>
    </cfRule>
  </conditionalFormatting>
  <conditionalFormatting sqref="L117">
    <cfRule type="cellIs" dxfId="2870" priority="21" operator="lessThan">
      <formula>0</formula>
    </cfRule>
  </conditionalFormatting>
  <conditionalFormatting sqref="H117">
    <cfRule type="cellIs" dxfId="2869" priority="20" operator="lessThan">
      <formula>0</formula>
    </cfRule>
  </conditionalFormatting>
  <conditionalFormatting sqref="F117">
    <cfRule type="cellIs" dxfId="2868" priority="19" operator="lessThan">
      <formula>0</formula>
    </cfRule>
  </conditionalFormatting>
  <conditionalFormatting sqref="F102">
    <cfRule type="cellIs" dxfId="2867" priority="18" operator="lessThan">
      <formula>0</formula>
    </cfRule>
  </conditionalFormatting>
  <conditionalFormatting sqref="H102">
    <cfRule type="cellIs" dxfId="2866" priority="17" operator="lessThan">
      <formula>0</formula>
    </cfRule>
  </conditionalFormatting>
  <conditionalFormatting sqref="L102">
    <cfRule type="cellIs" dxfId="2865" priority="16" operator="lessThan">
      <formula>0</formula>
    </cfRule>
  </conditionalFormatting>
  <conditionalFormatting sqref="L87">
    <cfRule type="cellIs" dxfId="2864" priority="15" operator="lessThan">
      <formula>0</formula>
    </cfRule>
  </conditionalFormatting>
  <conditionalFormatting sqref="H87">
    <cfRule type="cellIs" dxfId="2863" priority="14" operator="lessThan">
      <formula>0</formula>
    </cfRule>
  </conditionalFormatting>
  <conditionalFormatting sqref="F87">
    <cfRule type="cellIs" dxfId="2862" priority="13" operator="lessThan">
      <formula>0</formula>
    </cfRule>
  </conditionalFormatting>
  <conditionalFormatting sqref="F72">
    <cfRule type="cellIs" dxfId="2861" priority="12" operator="lessThan">
      <formula>0</formula>
    </cfRule>
  </conditionalFormatting>
  <conditionalFormatting sqref="H72">
    <cfRule type="cellIs" dxfId="2860" priority="11" operator="lessThan">
      <formula>0</formula>
    </cfRule>
  </conditionalFormatting>
  <conditionalFormatting sqref="L72">
    <cfRule type="cellIs" dxfId="2859" priority="10" operator="lessThan">
      <formula>0</formula>
    </cfRule>
  </conditionalFormatting>
  <conditionalFormatting sqref="L57">
    <cfRule type="cellIs" dxfId="2858" priority="9" operator="lessThan">
      <formula>0</formula>
    </cfRule>
  </conditionalFormatting>
  <conditionalFormatting sqref="H57">
    <cfRule type="cellIs" dxfId="2857" priority="8" operator="lessThan">
      <formula>0</formula>
    </cfRule>
  </conditionalFormatting>
  <conditionalFormatting sqref="F57">
    <cfRule type="cellIs" dxfId="2856" priority="7" operator="lessThan">
      <formula>0</formula>
    </cfRule>
  </conditionalFormatting>
  <conditionalFormatting sqref="F42">
    <cfRule type="cellIs" dxfId="2855" priority="6" operator="lessThan">
      <formula>0</formula>
    </cfRule>
  </conditionalFormatting>
  <conditionalFormatting sqref="H42">
    <cfRule type="cellIs" dxfId="2854" priority="5" operator="lessThan">
      <formula>0</formula>
    </cfRule>
  </conditionalFormatting>
  <conditionalFormatting sqref="L42">
    <cfRule type="cellIs" dxfId="2853" priority="4" operator="lessThan">
      <formula>0</formula>
    </cfRule>
  </conditionalFormatting>
  <conditionalFormatting sqref="L27">
    <cfRule type="cellIs" dxfId="2852" priority="3" operator="lessThan">
      <formula>0</formula>
    </cfRule>
  </conditionalFormatting>
  <conditionalFormatting sqref="H27">
    <cfRule type="cellIs" dxfId="2851" priority="2" operator="lessThan">
      <formula>0</formula>
    </cfRule>
  </conditionalFormatting>
  <conditionalFormatting sqref="F27">
    <cfRule type="cellIs" dxfId="2850" priority="1" operator="lessThan">
      <formula>0</formula>
    </cfRule>
  </conditionalFormatting>
  <dataValidations count="1">
    <dataValidation type="list" allowBlank="1" showInputMessage="1" showErrorMessage="1" sqref="B3:B4" xr:uid="{45E4C493-DE8C-46A1-8945-7543E3631B56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F216B-BC74-4FBB-B3CE-88AA39891BF9}">
  <sheetPr codeName="Tabelle38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301</v>
      </c>
      <c r="N1" s="73" t="s">
        <v>28</v>
      </c>
    </row>
    <row r="2" spans="1:14" ht="15.75" thickBot="1" x14ac:dyDescent="0.3">
      <c r="M2" s="72">
        <v>740</v>
      </c>
      <c r="N2" s="73" t="s">
        <v>29</v>
      </c>
    </row>
    <row r="3" spans="1:14" s="70" customFormat="1" ht="13.5" customHeight="1" thickBot="1" x14ac:dyDescent="0.25">
      <c r="A3" s="144"/>
      <c r="B3" s="146" t="s">
        <v>180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2720410</v>
      </c>
      <c r="D5" s="84">
        <v>0</v>
      </c>
      <c r="E5" s="84">
        <v>0</v>
      </c>
      <c r="F5" s="85">
        <v>-2720410</v>
      </c>
      <c r="G5" s="84">
        <v>0</v>
      </c>
      <c r="H5" s="85">
        <v>0</v>
      </c>
      <c r="I5" s="20">
        <v>-1</v>
      </c>
      <c r="J5" s="86">
        <v>0</v>
      </c>
      <c r="K5" s="87">
        <v>0</v>
      </c>
      <c r="L5" s="85">
        <v>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2091080</v>
      </c>
      <c r="D6" s="90">
        <v>0</v>
      </c>
      <c r="E6" s="90">
        <v>0</v>
      </c>
      <c r="F6" s="91">
        <v>-2091080</v>
      </c>
      <c r="G6" s="90">
        <v>0</v>
      </c>
      <c r="H6" s="91">
        <v>0</v>
      </c>
      <c r="I6" s="21">
        <v>-1</v>
      </c>
      <c r="J6" s="92">
        <v>0</v>
      </c>
      <c r="K6" s="93">
        <v>0</v>
      </c>
      <c r="L6" s="91">
        <v>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500464</v>
      </c>
      <c r="D7" s="90">
        <v>0</v>
      </c>
      <c r="E7" s="90">
        <v>0</v>
      </c>
      <c r="F7" s="91">
        <v>-500464</v>
      </c>
      <c r="G7" s="90">
        <v>0</v>
      </c>
      <c r="H7" s="91">
        <v>0</v>
      </c>
      <c r="I7" s="21">
        <v>-1</v>
      </c>
      <c r="J7" s="92">
        <v>0</v>
      </c>
      <c r="K7" s="93">
        <v>0</v>
      </c>
      <c r="L7" s="91">
        <v>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128866</v>
      </c>
      <c r="D8" s="90">
        <v>0</v>
      </c>
      <c r="E8" s="90">
        <v>0</v>
      </c>
      <c r="F8" s="91">
        <v>-128866</v>
      </c>
      <c r="G8" s="90">
        <v>0</v>
      </c>
      <c r="H8" s="91">
        <v>0</v>
      </c>
      <c r="I8" s="21">
        <v>-1</v>
      </c>
      <c r="J8" s="92">
        <v>0</v>
      </c>
      <c r="K8" s="93">
        <v>0</v>
      </c>
      <c r="L8" s="91">
        <v>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45900</v>
      </c>
      <c r="D10" s="90">
        <v>0</v>
      </c>
      <c r="E10" s="90">
        <v>0</v>
      </c>
      <c r="F10" s="91">
        <v>-45900</v>
      </c>
      <c r="G10" s="90">
        <v>0</v>
      </c>
      <c r="H10" s="91">
        <v>0</v>
      </c>
      <c r="I10" s="96"/>
      <c r="J10" s="97"/>
      <c r="K10" s="93">
        <v>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27605</v>
      </c>
      <c r="D11" s="90">
        <v>0</v>
      </c>
      <c r="E11" s="90">
        <v>0</v>
      </c>
      <c r="F11" s="91">
        <v>-27605</v>
      </c>
      <c r="G11" s="90">
        <v>0</v>
      </c>
      <c r="H11" s="91">
        <v>0</v>
      </c>
      <c r="I11" s="96"/>
      <c r="J11" s="97"/>
      <c r="K11" s="93">
        <v>0</v>
      </c>
      <c r="L11" s="91">
        <v>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0.60141612200435735</v>
      </c>
      <c r="D12" s="86">
        <v>0</v>
      </c>
      <c r="E12" s="86">
        <v>0</v>
      </c>
      <c r="F12" s="100">
        <v>-0.60141612200435735</v>
      </c>
      <c r="G12" s="86">
        <v>0</v>
      </c>
      <c r="H12" s="100">
        <v>0</v>
      </c>
      <c r="I12" s="20">
        <v>-1</v>
      </c>
      <c r="J12" s="86">
        <v>0</v>
      </c>
      <c r="K12" s="101">
        <v>0</v>
      </c>
      <c r="L12" s="100">
        <v>0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60731</v>
      </c>
      <c r="D14" s="90">
        <v>0</v>
      </c>
      <c r="E14" s="90">
        <v>0</v>
      </c>
      <c r="F14" s="91">
        <v>-60731</v>
      </c>
      <c r="G14" s="90">
        <v>0</v>
      </c>
      <c r="H14" s="91">
        <v>0</v>
      </c>
      <c r="I14" s="21">
        <v>-1</v>
      </c>
      <c r="J14" s="92">
        <v>0</v>
      </c>
      <c r="K14" s="93">
        <v>0</v>
      </c>
      <c r="L14" s="91">
        <v>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2.2000000000000002</v>
      </c>
      <c r="D15" s="105">
        <v>0</v>
      </c>
      <c r="E15" s="105">
        <v>0</v>
      </c>
      <c r="F15" s="106">
        <v>-2.2000000000000002</v>
      </c>
      <c r="G15" s="105">
        <v>0</v>
      </c>
      <c r="H15" s="106">
        <v>0</v>
      </c>
      <c r="I15" s="21"/>
      <c r="J15" s="92"/>
      <c r="K15" s="107">
        <v>0</v>
      </c>
      <c r="L15" s="106">
        <v>0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75.750045281651879</v>
      </c>
      <c r="D17" s="105">
        <v>0</v>
      </c>
      <c r="E17" s="105">
        <v>0</v>
      </c>
      <c r="F17" s="106">
        <v>-75.750045281651879</v>
      </c>
      <c r="G17" s="105">
        <v>0</v>
      </c>
      <c r="H17" s="106">
        <v>0</v>
      </c>
      <c r="I17" s="20">
        <v>-1</v>
      </c>
      <c r="J17" s="86">
        <v>0</v>
      </c>
      <c r="K17" s="107">
        <v>0</v>
      </c>
      <c r="L17" s="106">
        <v>0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45.557298474945533</v>
      </c>
      <c r="D18" s="108">
        <v>0</v>
      </c>
      <c r="E18" s="108">
        <v>0</v>
      </c>
      <c r="F18" s="109">
        <v>-45.557298474945533</v>
      </c>
      <c r="G18" s="108">
        <v>0</v>
      </c>
      <c r="H18" s="109">
        <v>0</v>
      </c>
      <c r="I18" s="20">
        <v>-1</v>
      </c>
      <c r="J18" s="86">
        <v>0</v>
      </c>
      <c r="K18" s="110">
        <v>0</v>
      </c>
      <c r="L18" s="109">
        <v>0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98.547726861075887</v>
      </c>
      <c r="D19" s="113">
        <v>0</v>
      </c>
      <c r="E19" s="113">
        <v>0</v>
      </c>
      <c r="F19" s="106">
        <v>-98.547726861075887</v>
      </c>
      <c r="G19" s="113">
        <v>0</v>
      </c>
      <c r="H19" s="106">
        <v>0</v>
      </c>
      <c r="I19" s="38">
        <v>-1</v>
      </c>
      <c r="J19" s="114">
        <v>0</v>
      </c>
      <c r="K19" s="115">
        <v>0</v>
      </c>
      <c r="L19" s="106">
        <v>0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0</v>
      </c>
      <c r="H20" s="118">
        <v>0</v>
      </c>
      <c r="I20" s="20">
        <v>0</v>
      </c>
      <c r="J20" s="86">
        <v>0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0</v>
      </c>
      <c r="H21" s="91">
        <v>0</v>
      </c>
      <c r="I21" s="21">
        <v>0</v>
      </c>
      <c r="J21" s="92">
        <v>0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0</v>
      </c>
      <c r="H22" s="91">
        <v>0</v>
      </c>
      <c r="I22" s="21">
        <v>0</v>
      </c>
      <c r="J22" s="92">
        <v>0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0</v>
      </c>
      <c r="H23" s="91">
        <v>0</v>
      </c>
      <c r="I23" s="21">
        <v>0</v>
      </c>
      <c r="J23" s="92">
        <v>0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0</v>
      </c>
      <c r="D25" s="90">
        <v>0</v>
      </c>
      <c r="E25" s="90">
        <v>0</v>
      </c>
      <c r="F25" s="91">
        <v>0</v>
      </c>
      <c r="G25" s="90">
        <v>0</v>
      </c>
      <c r="H25" s="91">
        <v>0</v>
      </c>
      <c r="I25" s="96"/>
      <c r="J25" s="97"/>
      <c r="K25" s="93">
        <v>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0</v>
      </c>
      <c r="H33" s="109">
        <v>0</v>
      </c>
      <c r="I33" s="20">
        <v>0</v>
      </c>
      <c r="J33" s="86">
        <v>0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0</v>
      </c>
      <c r="H35" s="118">
        <v>0</v>
      </c>
      <c r="I35" s="20">
        <v>0</v>
      </c>
      <c r="J35" s="86">
        <v>0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0</v>
      </c>
      <c r="H36" s="91">
        <v>0</v>
      </c>
      <c r="I36" s="21">
        <v>0</v>
      </c>
      <c r="J36" s="92">
        <v>0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0</v>
      </c>
      <c r="H37" s="91">
        <v>0</v>
      </c>
      <c r="I37" s="21">
        <v>0</v>
      </c>
      <c r="J37" s="92">
        <v>0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0</v>
      </c>
      <c r="H38" s="91">
        <v>0</v>
      </c>
      <c r="I38" s="21">
        <v>0</v>
      </c>
      <c r="J38" s="92">
        <v>0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0</v>
      </c>
      <c r="D40" s="90">
        <v>0</v>
      </c>
      <c r="E40" s="90">
        <v>0</v>
      </c>
      <c r="F40" s="91">
        <v>0</v>
      </c>
      <c r="G40" s="90">
        <v>0</v>
      </c>
      <c r="H40" s="91">
        <v>0</v>
      </c>
      <c r="I40" s="96"/>
      <c r="J40" s="97"/>
      <c r="K40" s="93">
        <v>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0</v>
      </c>
      <c r="H48" s="109">
        <v>0</v>
      </c>
      <c r="I48" s="20">
        <v>0</v>
      </c>
      <c r="J48" s="86">
        <v>0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0</v>
      </c>
      <c r="H50" s="118">
        <v>0</v>
      </c>
      <c r="I50" s="20">
        <v>0</v>
      </c>
      <c r="J50" s="86">
        <v>0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0</v>
      </c>
      <c r="H51" s="91">
        <v>0</v>
      </c>
      <c r="I51" s="21">
        <v>0</v>
      </c>
      <c r="J51" s="92">
        <v>0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0</v>
      </c>
      <c r="H52" s="91">
        <v>0</v>
      </c>
      <c r="I52" s="21">
        <v>0</v>
      </c>
      <c r="J52" s="92">
        <v>0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0</v>
      </c>
      <c r="H53" s="91">
        <v>0</v>
      </c>
      <c r="I53" s="21">
        <v>0</v>
      </c>
      <c r="J53" s="92">
        <v>0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0</v>
      </c>
      <c r="D55" s="90">
        <v>0</v>
      </c>
      <c r="E55" s="90">
        <v>0</v>
      </c>
      <c r="F55" s="91">
        <v>0</v>
      </c>
      <c r="G55" s="90">
        <v>0</v>
      </c>
      <c r="H55" s="91">
        <v>0</v>
      </c>
      <c r="I55" s="96"/>
      <c r="J55" s="97"/>
      <c r="K55" s="93">
        <v>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0</v>
      </c>
      <c r="H56" s="91">
        <v>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</v>
      </c>
      <c r="H57" s="100">
        <v>0</v>
      </c>
      <c r="I57" s="20">
        <v>0</v>
      </c>
      <c r="J57" s="86">
        <v>0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0</v>
      </c>
      <c r="H62" s="106">
        <v>0</v>
      </c>
      <c r="I62" s="21">
        <v>0</v>
      </c>
      <c r="J62" s="92">
        <v>0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0</v>
      </c>
      <c r="H63" s="109">
        <v>0</v>
      </c>
      <c r="I63" s="20">
        <v>0</v>
      </c>
      <c r="J63" s="86">
        <v>0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0</v>
      </c>
      <c r="H64" s="119">
        <v>0</v>
      </c>
      <c r="I64" s="25">
        <v>0</v>
      </c>
      <c r="J64" s="120">
        <v>0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0</v>
      </c>
      <c r="E65" s="84">
        <v>0</v>
      </c>
      <c r="F65" s="118">
        <v>0</v>
      </c>
      <c r="G65" s="84">
        <v>0</v>
      </c>
      <c r="H65" s="118">
        <v>0</v>
      </c>
      <c r="I65" s="20">
        <v>0</v>
      </c>
      <c r="J65" s="86">
        <v>0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0</v>
      </c>
      <c r="E66" s="90">
        <v>0</v>
      </c>
      <c r="F66" s="91">
        <v>0</v>
      </c>
      <c r="G66" s="90">
        <v>0</v>
      </c>
      <c r="H66" s="91">
        <v>0</v>
      </c>
      <c r="I66" s="21">
        <v>0</v>
      </c>
      <c r="J66" s="92">
        <v>0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0</v>
      </c>
      <c r="H67" s="91">
        <v>0</v>
      </c>
      <c r="I67" s="21">
        <v>0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0</v>
      </c>
      <c r="E68" s="90">
        <v>0</v>
      </c>
      <c r="F68" s="91">
        <v>0</v>
      </c>
      <c r="G68" s="90">
        <v>0</v>
      </c>
      <c r="H68" s="91">
        <v>0</v>
      </c>
      <c r="I68" s="21">
        <v>0</v>
      </c>
      <c r="J68" s="92">
        <v>0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0</v>
      </c>
      <c r="D70" s="90">
        <v>0</v>
      </c>
      <c r="E70" s="90">
        <v>0</v>
      </c>
      <c r="F70" s="91">
        <v>0</v>
      </c>
      <c r="G70" s="90">
        <v>0</v>
      </c>
      <c r="H70" s="91">
        <v>0</v>
      </c>
      <c r="I70" s="96"/>
      <c r="J70" s="97"/>
      <c r="K70" s="93">
        <v>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</v>
      </c>
      <c r="E78" s="108">
        <v>0</v>
      </c>
      <c r="F78" s="109">
        <v>0</v>
      </c>
      <c r="G78" s="108">
        <v>0</v>
      </c>
      <c r="H78" s="109">
        <v>0</v>
      </c>
      <c r="I78" s="20">
        <v>0</v>
      </c>
      <c r="J78" s="86">
        <v>0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0</v>
      </c>
      <c r="E80" s="84">
        <v>0</v>
      </c>
      <c r="F80" s="118">
        <v>0</v>
      </c>
      <c r="G80" s="84">
        <v>0</v>
      </c>
      <c r="H80" s="118">
        <v>0</v>
      </c>
      <c r="I80" s="20">
        <v>0</v>
      </c>
      <c r="J80" s="86">
        <v>0</v>
      </c>
      <c r="K80" s="87">
        <v>0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0</v>
      </c>
      <c r="E81" s="90">
        <v>0</v>
      </c>
      <c r="F81" s="91">
        <v>0</v>
      </c>
      <c r="G81" s="90">
        <v>0</v>
      </c>
      <c r="H81" s="91">
        <v>0</v>
      </c>
      <c r="I81" s="21">
        <v>0</v>
      </c>
      <c r="J81" s="92">
        <v>0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0</v>
      </c>
      <c r="H82" s="91">
        <v>0</v>
      </c>
      <c r="I82" s="21">
        <v>0</v>
      </c>
      <c r="J82" s="92">
        <v>0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0</v>
      </c>
      <c r="E83" s="90">
        <v>0</v>
      </c>
      <c r="F83" s="91">
        <v>0</v>
      </c>
      <c r="G83" s="90">
        <v>0</v>
      </c>
      <c r="H83" s="91">
        <v>0</v>
      </c>
      <c r="I83" s="21">
        <v>0</v>
      </c>
      <c r="J83" s="92">
        <v>0</v>
      </c>
      <c r="K83" s="93">
        <v>0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0</v>
      </c>
      <c r="D85" s="90">
        <v>0</v>
      </c>
      <c r="E85" s="90">
        <v>0</v>
      </c>
      <c r="F85" s="91">
        <v>0</v>
      </c>
      <c r="G85" s="90">
        <v>0</v>
      </c>
      <c r="H85" s="91">
        <v>0</v>
      </c>
      <c r="I85" s="96"/>
      <c r="J85" s="97"/>
      <c r="K85" s="93">
        <v>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0</v>
      </c>
      <c r="E86" s="90">
        <v>0</v>
      </c>
      <c r="F86" s="91">
        <v>0</v>
      </c>
      <c r="G86" s="90">
        <v>0</v>
      </c>
      <c r="H86" s="91">
        <v>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</v>
      </c>
      <c r="E87" s="86">
        <v>0</v>
      </c>
      <c r="F87" s="100">
        <v>0</v>
      </c>
      <c r="G87" s="86">
        <v>0</v>
      </c>
      <c r="H87" s="100">
        <v>0</v>
      </c>
      <c r="I87" s="20">
        <v>0</v>
      </c>
      <c r="J87" s="86">
        <v>0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0</v>
      </c>
      <c r="E89" s="90">
        <v>0</v>
      </c>
      <c r="F89" s="91">
        <v>0</v>
      </c>
      <c r="G89" s="90">
        <v>0</v>
      </c>
      <c r="H89" s="91">
        <v>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0</v>
      </c>
      <c r="E90" s="105">
        <v>0</v>
      </c>
      <c r="F90" s="106">
        <v>0</v>
      </c>
      <c r="G90" s="105">
        <v>0</v>
      </c>
      <c r="H90" s="106">
        <v>0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0</v>
      </c>
      <c r="E92" s="105">
        <v>0</v>
      </c>
      <c r="F92" s="106">
        <v>0</v>
      </c>
      <c r="G92" s="105">
        <v>0</v>
      </c>
      <c r="H92" s="106">
        <v>0</v>
      </c>
      <c r="I92" s="21">
        <v>0</v>
      </c>
      <c r="J92" s="92">
        <v>0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0</v>
      </c>
      <c r="E93" s="108">
        <v>0</v>
      </c>
      <c r="F93" s="109">
        <v>0</v>
      </c>
      <c r="G93" s="108">
        <v>0</v>
      </c>
      <c r="H93" s="109">
        <v>0</v>
      </c>
      <c r="I93" s="20">
        <v>0</v>
      </c>
      <c r="J93" s="86">
        <v>0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0</v>
      </c>
      <c r="E94" s="113">
        <v>0</v>
      </c>
      <c r="F94" s="119">
        <v>0</v>
      </c>
      <c r="G94" s="113">
        <v>0</v>
      </c>
      <c r="H94" s="119">
        <v>0</v>
      </c>
      <c r="I94" s="25">
        <v>0</v>
      </c>
      <c r="J94" s="120">
        <v>0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0</v>
      </c>
      <c r="E95" s="84">
        <v>0</v>
      </c>
      <c r="F95" s="118">
        <v>0</v>
      </c>
      <c r="G95" s="84">
        <v>0</v>
      </c>
      <c r="H95" s="118">
        <v>0</v>
      </c>
      <c r="I95" s="20">
        <v>0</v>
      </c>
      <c r="J95" s="86">
        <v>0</v>
      </c>
      <c r="K95" s="87">
        <v>0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0</v>
      </c>
      <c r="E96" s="90">
        <v>0</v>
      </c>
      <c r="F96" s="91">
        <v>0</v>
      </c>
      <c r="G96" s="90">
        <v>0</v>
      </c>
      <c r="H96" s="91">
        <v>0</v>
      </c>
      <c r="I96" s="21">
        <v>0</v>
      </c>
      <c r="J96" s="92">
        <v>0</v>
      </c>
      <c r="K96" s="93">
        <v>0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0</v>
      </c>
      <c r="E97" s="90">
        <v>0</v>
      </c>
      <c r="F97" s="91">
        <v>0</v>
      </c>
      <c r="G97" s="90">
        <v>0</v>
      </c>
      <c r="H97" s="91">
        <v>0</v>
      </c>
      <c r="I97" s="21">
        <v>0</v>
      </c>
      <c r="J97" s="92">
        <v>0</v>
      </c>
      <c r="K97" s="93">
        <v>0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0</v>
      </c>
      <c r="E98" s="90">
        <v>0</v>
      </c>
      <c r="F98" s="91">
        <v>0</v>
      </c>
      <c r="G98" s="90">
        <v>0</v>
      </c>
      <c r="H98" s="91">
        <v>0</v>
      </c>
      <c r="I98" s="21">
        <v>0</v>
      </c>
      <c r="J98" s="92">
        <v>0</v>
      </c>
      <c r="K98" s="93">
        <v>0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0</v>
      </c>
      <c r="D100" s="90">
        <v>0</v>
      </c>
      <c r="E100" s="90">
        <v>0</v>
      </c>
      <c r="F100" s="91">
        <v>0</v>
      </c>
      <c r="G100" s="90">
        <v>0</v>
      </c>
      <c r="H100" s="91">
        <v>0</v>
      </c>
      <c r="I100" s="96"/>
      <c r="J100" s="97"/>
      <c r="K100" s="93">
        <v>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0</v>
      </c>
      <c r="E101" s="90">
        <v>0</v>
      </c>
      <c r="F101" s="91">
        <v>0</v>
      </c>
      <c r="G101" s="90">
        <v>0</v>
      </c>
      <c r="H101" s="91">
        <v>0</v>
      </c>
      <c r="I101" s="96"/>
      <c r="J101" s="97"/>
      <c r="K101" s="93">
        <v>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</v>
      </c>
      <c r="E102" s="86">
        <v>0</v>
      </c>
      <c r="F102" s="100">
        <v>0</v>
      </c>
      <c r="G102" s="86">
        <v>0</v>
      </c>
      <c r="H102" s="100">
        <v>0</v>
      </c>
      <c r="I102" s="20">
        <v>0</v>
      </c>
      <c r="J102" s="86">
        <v>0</v>
      </c>
      <c r="K102" s="101">
        <v>0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0</v>
      </c>
      <c r="E104" s="90">
        <v>0</v>
      </c>
      <c r="F104" s="91">
        <v>0</v>
      </c>
      <c r="G104" s="90">
        <v>0</v>
      </c>
      <c r="H104" s="91">
        <v>0</v>
      </c>
      <c r="I104" s="21"/>
      <c r="J104" s="92"/>
      <c r="K104" s="93">
        <v>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0</v>
      </c>
      <c r="E105" s="105">
        <v>0</v>
      </c>
      <c r="F105" s="106">
        <v>0</v>
      </c>
      <c r="G105" s="105">
        <v>0</v>
      </c>
      <c r="H105" s="106">
        <v>0</v>
      </c>
      <c r="I105" s="21"/>
      <c r="J105" s="92"/>
      <c r="K105" s="107">
        <v>0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0</v>
      </c>
      <c r="E107" s="105">
        <v>0</v>
      </c>
      <c r="F107" s="106">
        <v>0</v>
      </c>
      <c r="G107" s="105">
        <v>0</v>
      </c>
      <c r="H107" s="106">
        <v>0</v>
      </c>
      <c r="I107" s="21">
        <v>0</v>
      </c>
      <c r="J107" s="92">
        <v>0</v>
      </c>
      <c r="K107" s="107">
        <v>0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0</v>
      </c>
      <c r="E108" s="108">
        <v>0</v>
      </c>
      <c r="F108" s="109">
        <v>0</v>
      </c>
      <c r="G108" s="108">
        <v>0</v>
      </c>
      <c r="H108" s="109">
        <v>0</v>
      </c>
      <c r="I108" s="20">
        <v>0</v>
      </c>
      <c r="J108" s="86">
        <v>0</v>
      </c>
      <c r="K108" s="110">
        <v>0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0</v>
      </c>
      <c r="E109" s="113">
        <v>0</v>
      </c>
      <c r="F109" s="119">
        <v>0</v>
      </c>
      <c r="G109" s="113">
        <v>0</v>
      </c>
      <c r="H109" s="119">
        <v>0</v>
      </c>
      <c r="I109" s="25">
        <v>0</v>
      </c>
      <c r="J109" s="120">
        <v>0</v>
      </c>
      <c r="K109" s="115">
        <v>0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0</v>
      </c>
      <c r="D110" s="123">
        <v>0</v>
      </c>
      <c r="E110" s="123">
        <v>0</v>
      </c>
      <c r="F110" s="118">
        <v>0</v>
      </c>
      <c r="G110" s="123">
        <v>0</v>
      </c>
      <c r="H110" s="118">
        <v>0</v>
      </c>
      <c r="I110" s="59">
        <v>0</v>
      </c>
      <c r="J110" s="124">
        <v>0</v>
      </c>
      <c r="K110" s="125">
        <v>0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0</v>
      </c>
      <c r="D111" s="90">
        <v>0</v>
      </c>
      <c r="E111" s="90">
        <v>0</v>
      </c>
      <c r="F111" s="91">
        <v>0</v>
      </c>
      <c r="G111" s="90">
        <v>0</v>
      </c>
      <c r="H111" s="91">
        <v>0</v>
      </c>
      <c r="I111" s="21">
        <v>0</v>
      </c>
      <c r="J111" s="92">
        <v>0</v>
      </c>
      <c r="K111" s="93">
        <v>0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0</v>
      </c>
      <c r="D112" s="90">
        <v>0</v>
      </c>
      <c r="E112" s="90">
        <v>0</v>
      </c>
      <c r="F112" s="91">
        <v>0</v>
      </c>
      <c r="G112" s="90">
        <v>0</v>
      </c>
      <c r="H112" s="91">
        <v>0</v>
      </c>
      <c r="I112" s="21">
        <v>0</v>
      </c>
      <c r="J112" s="92">
        <v>0</v>
      </c>
      <c r="K112" s="93">
        <v>0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0</v>
      </c>
      <c r="D113" s="90">
        <v>0</v>
      </c>
      <c r="E113" s="90">
        <v>0</v>
      </c>
      <c r="F113" s="91">
        <v>0</v>
      </c>
      <c r="G113" s="90">
        <v>0</v>
      </c>
      <c r="H113" s="91">
        <v>0</v>
      </c>
      <c r="I113" s="21">
        <v>0</v>
      </c>
      <c r="J113" s="92">
        <v>0</v>
      </c>
      <c r="K113" s="93">
        <v>0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0</v>
      </c>
      <c r="D115" s="90">
        <v>0</v>
      </c>
      <c r="E115" s="90">
        <v>0</v>
      </c>
      <c r="F115" s="91">
        <v>0</v>
      </c>
      <c r="G115" s="90">
        <v>0</v>
      </c>
      <c r="H115" s="91">
        <v>0</v>
      </c>
      <c r="I115" s="96"/>
      <c r="J115" s="97"/>
      <c r="K115" s="93">
        <v>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0</v>
      </c>
      <c r="D116" s="90">
        <v>0</v>
      </c>
      <c r="E116" s="90">
        <v>0</v>
      </c>
      <c r="F116" s="91">
        <v>0</v>
      </c>
      <c r="G116" s="90">
        <v>0</v>
      </c>
      <c r="H116" s="91">
        <v>0</v>
      </c>
      <c r="I116" s="96"/>
      <c r="J116" s="97"/>
      <c r="K116" s="93">
        <v>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</v>
      </c>
      <c r="D117" s="86">
        <v>0</v>
      </c>
      <c r="E117" s="86">
        <v>0</v>
      </c>
      <c r="F117" s="100">
        <v>0</v>
      </c>
      <c r="G117" s="86">
        <v>0</v>
      </c>
      <c r="H117" s="100">
        <v>0</v>
      </c>
      <c r="I117" s="20">
        <v>0</v>
      </c>
      <c r="J117" s="86">
        <v>0</v>
      </c>
      <c r="K117" s="101">
        <v>0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0</v>
      </c>
      <c r="D119" s="90">
        <v>0</v>
      </c>
      <c r="E119" s="90">
        <v>0</v>
      </c>
      <c r="F119" s="91">
        <v>0</v>
      </c>
      <c r="G119" s="90">
        <v>0</v>
      </c>
      <c r="H119" s="91">
        <v>0</v>
      </c>
      <c r="I119" s="21"/>
      <c r="J119" s="92"/>
      <c r="K119" s="93">
        <v>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0</v>
      </c>
      <c r="D120" s="105">
        <v>0</v>
      </c>
      <c r="E120" s="105">
        <v>0</v>
      </c>
      <c r="F120" s="106">
        <v>0</v>
      </c>
      <c r="G120" s="105">
        <v>0</v>
      </c>
      <c r="H120" s="106">
        <v>0</v>
      </c>
      <c r="I120" s="21"/>
      <c r="J120" s="92"/>
      <c r="K120" s="107">
        <v>0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0</v>
      </c>
      <c r="D122" s="105">
        <v>0</v>
      </c>
      <c r="E122" s="105">
        <v>0</v>
      </c>
      <c r="F122" s="106">
        <v>0</v>
      </c>
      <c r="G122" s="105">
        <v>0</v>
      </c>
      <c r="H122" s="106">
        <v>0</v>
      </c>
      <c r="I122" s="21">
        <v>0</v>
      </c>
      <c r="J122" s="92">
        <v>0</v>
      </c>
      <c r="K122" s="107">
        <v>0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0</v>
      </c>
      <c r="D123" s="108">
        <v>0</v>
      </c>
      <c r="E123" s="108">
        <v>0</v>
      </c>
      <c r="F123" s="109">
        <v>0</v>
      </c>
      <c r="G123" s="108">
        <v>0</v>
      </c>
      <c r="H123" s="109">
        <v>0</v>
      </c>
      <c r="I123" s="20">
        <v>0</v>
      </c>
      <c r="J123" s="86">
        <v>0</v>
      </c>
      <c r="K123" s="110">
        <v>0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0</v>
      </c>
      <c r="D124" s="113">
        <v>0</v>
      </c>
      <c r="E124" s="113">
        <v>0</v>
      </c>
      <c r="F124" s="119">
        <v>0</v>
      </c>
      <c r="G124" s="113">
        <v>0</v>
      </c>
      <c r="H124" s="119">
        <v>0</v>
      </c>
      <c r="I124" s="25">
        <v>0</v>
      </c>
      <c r="J124" s="120">
        <v>0</v>
      </c>
      <c r="K124" s="115">
        <v>0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544082.07915966387</v>
      </c>
      <c r="D125" s="84">
        <v>0</v>
      </c>
      <c r="E125" s="84">
        <v>0</v>
      </c>
      <c r="F125" s="118">
        <v>-544082.07915966387</v>
      </c>
      <c r="G125" s="84">
        <v>0</v>
      </c>
      <c r="H125" s="118">
        <v>0</v>
      </c>
      <c r="I125" s="20">
        <v>-1</v>
      </c>
      <c r="J125" s="86">
        <v>0</v>
      </c>
      <c r="K125" s="87">
        <v>0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418215.9</v>
      </c>
      <c r="D126" s="90">
        <v>0</v>
      </c>
      <c r="E126" s="90">
        <v>0</v>
      </c>
      <c r="F126" s="91">
        <v>-418215.9</v>
      </c>
      <c r="G126" s="90">
        <v>0</v>
      </c>
      <c r="H126" s="91">
        <v>0</v>
      </c>
      <c r="I126" s="21">
        <v>-1</v>
      </c>
      <c r="J126" s="92">
        <v>0</v>
      </c>
      <c r="K126" s="93">
        <v>0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100092.88</v>
      </c>
      <c r="D127" s="90">
        <v>0</v>
      </c>
      <c r="E127" s="90">
        <v>0</v>
      </c>
      <c r="F127" s="91">
        <v>-100092.88</v>
      </c>
      <c r="G127" s="90">
        <v>0</v>
      </c>
      <c r="H127" s="91">
        <v>0</v>
      </c>
      <c r="I127" s="21">
        <v>-1</v>
      </c>
      <c r="J127" s="92">
        <v>0</v>
      </c>
      <c r="K127" s="93">
        <v>0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25773.299159663868</v>
      </c>
      <c r="D128" s="90">
        <v>0</v>
      </c>
      <c r="E128" s="90">
        <v>0</v>
      </c>
      <c r="F128" s="91">
        <v>-25773.299159663868</v>
      </c>
      <c r="G128" s="90">
        <v>0</v>
      </c>
      <c r="H128" s="91">
        <v>0</v>
      </c>
      <c r="I128" s="21">
        <v>-1</v>
      </c>
      <c r="J128" s="92">
        <v>0</v>
      </c>
      <c r="K128" s="93">
        <v>0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9300</v>
      </c>
      <c r="D130" s="90">
        <v>0</v>
      </c>
      <c r="E130" s="90">
        <v>0</v>
      </c>
      <c r="F130" s="91">
        <v>-9300</v>
      </c>
      <c r="G130" s="90">
        <v>0</v>
      </c>
      <c r="H130" s="91">
        <v>0</v>
      </c>
      <c r="I130" s="96"/>
      <c r="J130" s="97"/>
      <c r="K130" s="93">
        <v>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5521</v>
      </c>
      <c r="D131" s="90">
        <v>0</v>
      </c>
      <c r="E131" s="90">
        <v>0</v>
      </c>
      <c r="F131" s="91">
        <v>-5521</v>
      </c>
      <c r="G131" s="90">
        <v>0</v>
      </c>
      <c r="H131" s="91">
        <v>0</v>
      </c>
      <c r="I131" s="96"/>
      <c r="J131" s="97"/>
      <c r="K131" s="93">
        <v>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0.5936559139784946</v>
      </c>
      <c r="D132" s="86">
        <v>0</v>
      </c>
      <c r="E132" s="86">
        <v>0</v>
      </c>
      <c r="F132" s="100">
        <v>-0.5936559139784946</v>
      </c>
      <c r="G132" s="86">
        <v>0</v>
      </c>
      <c r="H132" s="100">
        <v>0</v>
      </c>
      <c r="I132" s="20">
        <v>-1</v>
      </c>
      <c r="J132" s="86">
        <v>0</v>
      </c>
      <c r="K132" s="101">
        <v>0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12146.2</v>
      </c>
      <c r="D134" s="90">
        <v>0</v>
      </c>
      <c r="E134" s="90">
        <v>0</v>
      </c>
      <c r="F134" s="91">
        <v>-12146.2</v>
      </c>
      <c r="G134" s="90">
        <v>0</v>
      </c>
      <c r="H134" s="91">
        <v>0</v>
      </c>
      <c r="I134" s="21"/>
      <c r="J134" s="92"/>
      <c r="K134" s="93">
        <v>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2.2000000000000002</v>
      </c>
      <c r="D135" s="105">
        <v>0</v>
      </c>
      <c r="E135" s="105">
        <v>0</v>
      </c>
      <c r="F135" s="106">
        <v>-2.2000000000000002</v>
      </c>
      <c r="G135" s="105">
        <v>0</v>
      </c>
      <c r="H135" s="106">
        <v>0</v>
      </c>
      <c r="I135" s="21"/>
      <c r="J135" s="92"/>
      <c r="K135" s="107">
        <v>0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75.750027168991124</v>
      </c>
      <c r="D137" s="105">
        <v>0</v>
      </c>
      <c r="E137" s="105">
        <v>0</v>
      </c>
      <c r="F137" s="106">
        <v>-75.750027168991124</v>
      </c>
      <c r="G137" s="105">
        <v>0</v>
      </c>
      <c r="H137" s="106">
        <v>0</v>
      </c>
      <c r="I137" s="21">
        <v>-1</v>
      </c>
      <c r="J137" s="92">
        <v>0</v>
      </c>
      <c r="K137" s="107">
        <v>0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44.969451612903228</v>
      </c>
      <c r="D138" s="108">
        <v>0</v>
      </c>
      <c r="E138" s="108">
        <v>0</v>
      </c>
      <c r="F138" s="109">
        <v>-44.969451612903228</v>
      </c>
      <c r="G138" s="108">
        <v>0</v>
      </c>
      <c r="H138" s="109">
        <v>0</v>
      </c>
      <c r="I138" s="20">
        <v>-1</v>
      </c>
      <c r="J138" s="86">
        <v>0</v>
      </c>
      <c r="K138" s="110">
        <v>0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98.547741198997258</v>
      </c>
      <c r="D139" s="113">
        <v>0</v>
      </c>
      <c r="E139" s="113">
        <v>0</v>
      </c>
      <c r="F139" s="119">
        <v>-98.547741198997258</v>
      </c>
      <c r="G139" s="113">
        <v>0</v>
      </c>
      <c r="H139" s="119">
        <v>0</v>
      </c>
      <c r="I139" s="25">
        <v>-1</v>
      </c>
      <c r="J139" s="120">
        <v>0</v>
      </c>
      <c r="K139" s="115">
        <v>0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544082.07915966387</v>
      </c>
      <c r="D140" s="84">
        <v>0</v>
      </c>
      <c r="E140" s="84">
        <v>0</v>
      </c>
      <c r="F140" s="118">
        <v>-544082.07915966387</v>
      </c>
      <c r="G140" s="84">
        <v>0</v>
      </c>
      <c r="H140" s="118">
        <v>0</v>
      </c>
      <c r="I140" s="20">
        <v>-1</v>
      </c>
      <c r="J140" s="86">
        <v>0</v>
      </c>
      <c r="K140" s="87">
        <v>0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418215.9</v>
      </c>
      <c r="D141" s="90">
        <v>0</v>
      </c>
      <c r="E141" s="90">
        <v>0</v>
      </c>
      <c r="F141" s="91">
        <v>-418215.9</v>
      </c>
      <c r="G141" s="90">
        <v>0</v>
      </c>
      <c r="H141" s="91">
        <v>0</v>
      </c>
      <c r="I141" s="21">
        <v>-1</v>
      </c>
      <c r="J141" s="92">
        <v>0</v>
      </c>
      <c r="K141" s="93">
        <v>0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100092.88</v>
      </c>
      <c r="D142" s="90">
        <v>0</v>
      </c>
      <c r="E142" s="90">
        <v>0</v>
      </c>
      <c r="F142" s="91">
        <v>-100092.88</v>
      </c>
      <c r="G142" s="90">
        <v>0</v>
      </c>
      <c r="H142" s="91">
        <v>0</v>
      </c>
      <c r="I142" s="21">
        <v>-1</v>
      </c>
      <c r="J142" s="92">
        <v>0</v>
      </c>
      <c r="K142" s="93">
        <v>0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25773.299159663868</v>
      </c>
      <c r="D143" s="90">
        <v>0</v>
      </c>
      <c r="E143" s="90">
        <v>0</v>
      </c>
      <c r="F143" s="91">
        <v>-25773.299159663868</v>
      </c>
      <c r="G143" s="90">
        <v>0</v>
      </c>
      <c r="H143" s="91">
        <v>0</v>
      </c>
      <c r="I143" s="21">
        <v>-1</v>
      </c>
      <c r="J143" s="92">
        <v>0</v>
      </c>
      <c r="K143" s="93">
        <v>0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9000</v>
      </c>
      <c r="D145" s="90">
        <v>0</v>
      </c>
      <c r="E145" s="90">
        <v>0</v>
      </c>
      <c r="F145" s="91">
        <v>-9000</v>
      </c>
      <c r="G145" s="90">
        <v>0</v>
      </c>
      <c r="H145" s="91">
        <v>0</v>
      </c>
      <c r="I145" s="96"/>
      <c r="J145" s="97"/>
      <c r="K145" s="93">
        <v>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5521</v>
      </c>
      <c r="D146" s="90">
        <v>0</v>
      </c>
      <c r="E146" s="90">
        <v>0</v>
      </c>
      <c r="F146" s="91">
        <v>-5521</v>
      </c>
      <c r="G146" s="90">
        <v>0</v>
      </c>
      <c r="H146" s="91">
        <v>0</v>
      </c>
      <c r="I146" s="96"/>
      <c r="J146" s="97"/>
      <c r="K146" s="93">
        <v>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0.61344444444444446</v>
      </c>
      <c r="D147" s="86">
        <v>0</v>
      </c>
      <c r="E147" s="86">
        <v>0</v>
      </c>
      <c r="F147" s="100">
        <v>-0.61344444444444446</v>
      </c>
      <c r="G147" s="86">
        <v>0</v>
      </c>
      <c r="H147" s="100">
        <v>0</v>
      </c>
      <c r="I147" s="20">
        <v>-1</v>
      </c>
      <c r="J147" s="86">
        <v>0</v>
      </c>
      <c r="K147" s="101">
        <v>0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12146.2</v>
      </c>
      <c r="D149" s="90">
        <v>0</v>
      </c>
      <c r="E149" s="90">
        <v>0</v>
      </c>
      <c r="F149" s="91">
        <v>-12146.2</v>
      </c>
      <c r="G149" s="90">
        <v>0</v>
      </c>
      <c r="H149" s="91">
        <v>0</v>
      </c>
      <c r="I149" s="21"/>
      <c r="J149" s="92"/>
      <c r="K149" s="93">
        <v>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2.2000000000000002</v>
      </c>
      <c r="D150" s="105">
        <v>0</v>
      </c>
      <c r="E150" s="105">
        <v>0</v>
      </c>
      <c r="F150" s="106">
        <v>-2.2000000000000002</v>
      </c>
      <c r="G150" s="105">
        <v>0</v>
      </c>
      <c r="H150" s="106">
        <v>0</v>
      </c>
      <c r="I150" s="21"/>
      <c r="J150" s="92"/>
      <c r="K150" s="107">
        <v>0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75.750027168991124</v>
      </c>
      <c r="D152" s="105">
        <v>0</v>
      </c>
      <c r="E152" s="105">
        <v>0</v>
      </c>
      <c r="F152" s="106">
        <v>-75.750027168991124</v>
      </c>
      <c r="G152" s="105">
        <v>0</v>
      </c>
      <c r="H152" s="106">
        <v>0</v>
      </c>
      <c r="I152" s="21">
        <v>-1</v>
      </c>
      <c r="J152" s="92">
        <v>0</v>
      </c>
      <c r="K152" s="107">
        <v>0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46.468433333333337</v>
      </c>
      <c r="D153" s="108">
        <v>0</v>
      </c>
      <c r="E153" s="108">
        <v>0</v>
      </c>
      <c r="F153" s="109">
        <v>-46.468433333333337</v>
      </c>
      <c r="G153" s="108">
        <v>0</v>
      </c>
      <c r="H153" s="109">
        <v>0</v>
      </c>
      <c r="I153" s="20">
        <v>-1</v>
      </c>
      <c r="J153" s="86">
        <v>0</v>
      </c>
      <c r="K153" s="110">
        <v>0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98.547741198997258</v>
      </c>
      <c r="D154" s="113">
        <v>0</v>
      </c>
      <c r="E154" s="113">
        <v>0</v>
      </c>
      <c r="F154" s="119">
        <v>-98.547741198997258</v>
      </c>
      <c r="G154" s="113">
        <v>0</v>
      </c>
      <c r="H154" s="119">
        <v>0</v>
      </c>
      <c r="I154" s="25">
        <v>-1</v>
      </c>
      <c r="J154" s="120">
        <v>0</v>
      </c>
      <c r="K154" s="115">
        <v>0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544082.07915966387</v>
      </c>
      <c r="D155" s="84">
        <v>0</v>
      </c>
      <c r="E155" s="84">
        <v>0</v>
      </c>
      <c r="F155" s="118">
        <v>-544082.07915966387</v>
      </c>
      <c r="G155" s="84">
        <v>0</v>
      </c>
      <c r="H155" s="118">
        <v>0</v>
      </c>
      <c r="I155" s="20">
        <v>-1</v>
      </c>
      <c r="J155" s="86">
        <v>0</v>
      </c>
      <c r="K155" s="87">
        <v>0</v>
      </c>
      <c r="L155" s="118">
        <v>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418215.9</v>
      </c>
      <c r="D156" s="90">
        <v>0</v>
      </c>
      <c r="E156" s="90">
        <v>0</v>
      </c>
      <c r="F156" s="91">
        <v>-418215.9</v>
      </c>
      <c r="G156" s="90">
        <v>0</v>
      </c>
      <c r="H156" s="91">
        <v>0</v>
      </c>
      <c r="I156" s="21">
        <v>-1</v>
      </c>
      <c r="J156" s="92">
        <v>0</v>
      </c>
      <c r="K156" s="93">
        <v>0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100092.88</v>
      </c>
      <c r="D157" s="90">
        <v>0</v>
      </c>
      <c r="E157" s="90">
        <v>0</v>
      </c>
      <c r="F157" s="91">
        <v>-100092.88</v>
      </c>
      <c r="G157" s="90">
        <v>0</v>
      </c>
      <c r="H157" s="91">
        <v>0</v>
      </c>
      <c r="I157" s="21">
        <v>-1</v>
      </c>
      <c r="J157" s="92">
        <v>0</v>
      </c>
      <c r="K157" s="93">
        <v>0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25773.299159663868</v>
      </c>
      <c r="D158" s="90">
        <v>0</v>
      </c>
      <c r="E158" s="90">
        <v>0</v>
      </c>
      <c r="F158" s="91">
        <v>-25773.299159663868</v>
      </c>
      <c r="G158" s="90">
        <v>0</v>
      </c>
      <c r="H158" s="91">
        <v>0</v>
      </c>
      <c r="I158" s="21">
        <v>-1</v>
      </c>
      <c r="J158" s="92">
        <v>0</v>
      </c>
      <c r="K158" s="93">
        <v>0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9300</v>
      </c>
      <c r="D160" s="90">
        <v>0</v>
      </c>
      <c r="E160" s="90">
        <v>0</v>
      </c>
      <c r="F160" s="91">
        <v>-9300</v>
      </c>
      <c r="G160" s="90">
        <v>0</v>
      </c>
      <c r="H160" s="91">
        <v>0</v>
      </c>
      <c r="I160" s="96"/>
      <c r="J160" s="97"/>
      <c r="K160" s="93">
        <v>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5521</v>
      </c>
      <c r="D161" s="90">
        <v>0</v>
      </c>
      <c r="E161" s="90">
        <v>0</v>
      </c>
      <c r="F161" s="91">
        <v>-5521</v>
      </c>
      <c r="G161" s="90">
        <v>0</v>
      </c>
      <c r="H161" s="91">
        <v>0</v>
      </c>
      <c r="I161" s="96"/>
      <c r="J161" s="97"/>
      <c r="K161" s="93">
        <v>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0.5936559139784946</v>
      </c>
      <c r="D162" s="86">
        <v>0</v>
      </c>
      <c r="E162" s="86">
        <v>0</v>
      </c>
      <c r="F162" s="100">
        <v>-0.5936559139784946</v>
      </c>
      <c r="G162" s="86">
        <v>0</v>
      </c>
      <c r="H162" s="100">
        <v>0</v>
      </c>
      <c r="I162" s="20">
        <v>-1</v>
      </c>
      <c r="J162" s="86">
        <v>0</v>
      </c>
      <c r="K162" s="101">
        <v>0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12146.2</v>
      </c>
      <c r="D164" s="90">
        <v>0</v>
      </c>
      <c r="E164" s="90">
        <v>0</v>
      </c>
      <c r="F164" s="91">
        <v>-12146.2</v>
      </c>
      <c r="G164" s="90">
        <v>0</v>
      </c>
      <c r="H164" s="91">
        <v>0</v>
      </c>
      <c r="I164" s="21"/>
      <c r="J164" s="92"/>
      <c r="K164" s="93">
        <v>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2.2000000000000002</v>
      </c>
      <c r="D165" s="105">
        <v>0</v>
      </c>
      <c r="E165" s="105">
        <v>0</v>
      </c>
      <c r="F165" s="106">
        <v>-2.2000000000000002</v>
      </c>
      <c r="G165" s="105">
        <v>0</v>
      </c>
      <c r="H165" s="106">
        <v>0</v>
      </c>
      <c r="I165" s="21"/>
      <c r="J165" s="92"/>
      <c r="K165" s="107">
        <v>0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75.750027168991124</v>
      </c>
      <c r="D167" s="105">
        <v>0</v>
      </c>
      <c r="E167" s="105">
        <v>0</v>
      </c>
      <c r="F167" s="106">
        <v>-75.750027168991124</v>
      </c>
      <c r="G167" s="105">
        <v>0</v>
      </c>
      <c r="H167" s="106">
        <v>0</v>
      </c>
      <c r="I167" s="21">
        <v>-1</v>
      </c>
      <c r="J167" s="92">
        <v>0</v>
      </c>
      <c r="K167" s="107">
        <v>0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44.969451612903228</v>
      </c>
      <c r="D168" s="108">
        <v>0</v>
      </c>
      <c r="E168" s="108">
        <v>0</v>
      </c>
      <c r="F168" s="109">
        <v>-44.969451612903228</v>
      </c>
      <c r="G168" s="108">
        <v>0</v>
      </c>
      <c r="H168" s="109">
        <v>0</v>
      </c>
      <c r="I168" s="20">
        <v>-1</v>
      </c>
      <c r="J168" s="86">
        <v>0</v>
      </c>
      <c r="K168" s="110">
        <v>0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98.547741198997258</v>
      </c>
      <c r="D169" s="113">
        <v>0</v>
      </c>
      <c r="E169" s="113">
        <v>0</v>
      </c>
      <c r="F169" s="119">
        <v>-98.547741198997258</v>
      </c>
      <c r="G169" s="113">
        <v>0</v>
      </c>
      <c r="H169" s="119">
        <v>0</v>
      </c>
      <c r="I169" s="25">
        <v>-1</v>
      </c>
      <c r="J169" s="120">
        <v>0</v>
      </c>
      <c r="K169" s="115">
        <v>0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544082.07915966387</v>
      </c>
      <c r="D170" s="84">
        <v>0</v>
      </c>
      <c r="E170" s="84">
        <v>0</v>
      </c>
      <c r="F170" s="118">
        <v>-544082.07915966387</v>
      </c>
      <c r="G170" s="84">
        <v>0</v>
      </c>
      <c r="H170" s="118">
        <v>0</v>
      </c>
      <c r="I170" s="20">
        <v>-1</v>
      </c>
      <c r="J170" s="86">
        <v>0</v>
      </c>
      <c r="K170" s="87">
        <v>0</v>
      </c>
      <c r="L170" s="118">
        <v>0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418215.9</v>
      </c>
      <c r="D171" s="90">
        <v>0</v>
      </c>
      <c r="E171" s="90">
        <v>0</v>
      </c>
      <c r="F171" s="91">
        <v>-418215.9</v>
      </c>
      <c r="G171" s="90">
        <v>0</v>
      </c>
      <c r="H171" s="91">
        <v>0</v>
      </c>
      <c r="I171" s="21">
        <v>-1</v>
      </c>
      <c r="J171" s="92">
        <v>0</v>
      </c>
      <c r="K171" s="93">
        <v>0</v>
      </c>
      <c r="L171" s="91">
        <v>0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100092.88</v>
      </c>
      <c r="D172" s="90">
        <v>0</v>
      </c>
      <c r="E172" s="90">
        <v>0</v>
      </c>
      <c r="F172" s="91">
        <v>-100092.88</v>
      </c>
      <c r="G172" s="90">
        <v>0</v>
      </c>
      <c r="H172" s="91">
        <v>0</v>
      </c>
      <c r="I172" s="21">
        <v>-1</v>
      </c>
      <c r="J172" s="92">
        <v>0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25773.299159663868</v>
      </c>
      <c r="D173" s="90">
        <v>0</v>
      </c>
      <c r="E173" s="90">
        <v>0</v>
      </c>
      <c r="F173" s="91">
        <v>-25773.299159663868</v>
      </c>
      <c r="G173" s="90">
        <v>0</v>
      </c>
      <c r="H173" s="91">
        <v>0</v>
      </c>
      <c r="I173" s="21">
        <v>-1</v>
      </c>
      <c r="J173" s="92">
        <v>0</v>
      </c>
      <c r="K173" s="93">
        <v>0</v>
      </c>
      <c r="L173" s="91">
        <v>0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9000</v>
      </c>
      <c r="D175" s="90">
        <v>0</v>
      </c>
      <c r="E175" s="90">
        <v>0</v>
      </c>
      <c r="F175" s="91">
        <v>-9000</v>
      </c>
      <c r="G175" s="90">
        <v>0</v>
      </c>
      <c r="H175" s="91">
        <v>0</v>
      </c>
      <c r="I175" s="96"/>
      <c r="J175" s="97"/>
      <c r="K175" s="93">
        <v>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5521</v>
      </c>
      <c r="D176" s="90">
        <v>0</v>
      </c>
      <c r="E176" s="90">
        <v>0</v>
      </c>
      <c r="F176" s="91">
        <v>-5521</v>
      </c>
      <c r="G176" s="90">
        <v>0</v>
      </c>
      <c r="H176" s="91">
        <v>0</v>
      </c>
      <c r="I176" s="96"/>
      <c r="J176" s="97"/>
      <c r="K176" s="93">
        <v>0</v>
      </c>
      <c r="L176" s="91">
        <v>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0.61344444444444446</v>
      </c>
      <c r="D177" s="86">
        <v>0</v>
      </c>
      <c r="E177" s="86">
        <v>0</v>
      </c>
      <c r="F177" s="100">
        <v>-0.61344444444444446</v>
      </c>
      <c r="G177" s="86">
        <v>0</v>
      </c>
      <c r="H177" s="100">
        <v>0</v>
      </c>
      <c r="I177" s="20">
        <v>-1</v>
      </c>
      <c r="J177" s="86">
        <v>0</v>
      </c>
      <c r="K177" s="101">
        <v>0</v>
      </c>
      <c r="L177" s="100">
        <v>0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12146.2</v>
      </c>
      <c r="D179" s="90">
        <v>0</v>
      </c>
      <c r="E179" s="90">
        <v>0</v>
      </c>
      <c r="F179" s="91">
        <v>-12146.2</v>
      </c>
      <c r="G179" s="90">
        <v>0</v>
      </c>
      <c r="H179" s="91">
        <v>0</v>
      </c>
      <c r="I179" s="21"/>
      <c r="J179" s="92"/>
      <c r="K179" s="93">
        <v>0</v>
      </c>
      <c r="L179" s="91">
        <v>0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2.2000000000000002</v>
      </c>
      <c r="D180" s="105">
        <v>0</v>
      </c>
      <c r="E180" s="105">
        <v>0</v>
      </c>
      <c r="F180" s="106">
        <v>-2.2000000000000002</v>
      </c>
      <c r="G180" s="105">
        <v>0</v>
      </c>
      <c r="H180" s="106">
        <v>0</v>
      </c>
      <c r="I180" s="21"/>
      <c r="J180" s="92"/>
      <c r="K180" s="107">
        <v>0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75.750027168991124</v>
      </c>
      <c r="D182" s="105">
        <v>0</v>
      </c>
      <c r="E182" s="105">
        <v>0</v>
      </c>
      <c r="F182" s="106">
        <v>-75.750027168991124</v>
      </c>
      <c r="G182" s="105">
        <v>0</v>
      </c>
      <c r="H182" s="106">
        <v>0</v>
      </c>
      <c r="I182" s="21">
        <v>-1</v>
      </c>
      <c r="J182" s="92">
        <v>0</v>
      </c>
      <c r="K182" s="107">
        <v>0</v>
      </c>
      <c r="L182" s="106">
        <v>0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46.468433333333337</v>
      </c>
      <c r="D183" s="108">
        <v>0</v>
      </c>
      <c r="E183" s="108">
        <v>0</v>
      </c>
      <c r="F183" s="109">
        <v>-46.468433333333337</v>
      </c>
      <c r="G183" s="108">
        <v>0</v>
      </c>
      <c r="H183" s="109">
        <v>0</v>
      </c>
      <c r="I183" s="20">
        <v>-1</v>
      </c>
      <c r="J183" s="86">
        <v>0</v>
      </c>
      <c r="K183" s="110">
        <v>0</v>
      </c>
      <c r="L183" s="109">
        <v>0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98.547741198997258</v>
      </c>
      <c r="D184" s="113">
        <v>0</v>
      </c>
      <c r="E184" s="113">
        <v>0</v>
      </c>
      <c r="F184" s="119">
        <v>-98.547741198997258</v>
      </c>
      <c r="G184" s="113">
        <v>0</v>
      </c>
      <c r="H184" s="119">
        <v>0</v>
      </c>
      <c r="I184" s="25">
        <v>-1</v>
      </c>
      <c r="J184" s="120">
        <v>0</v>
      </c>
      <c r="K184" s="115">
        <v>0</v>
      </c>
      <c r="L184" s="119">
        <v>0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544082.07915966387</v>
      </c>
      <c r="D185" s="84">
        <v>0</v>
      </c>
      <c r="E185" s="84">
        <v>0</v>
      </c>
      <c r="F185" s="118">
        <v>-544082.07915966387</v>
      </c>
      <c r="G185" s="84">
        <v>0</v>
      </c>
      <c r="H185" s="118">
        <v>0</v>
      </c>
      <c r="I185" s="20">
        <v>-1</v>
      </c>
      <c r="J185" s="86">
        <v>0</v>
      </c>
      <c r="K185" s="87">
        <v>0</v>
      </c>
      <c r="L185" s="118">
        <v>0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418215.9</v>
      </c>
      <c r="D186" s="90">
        <v>0</v>
      </c>
      <c r="E186" s="90">
        <v>0</v>
      </c>
      <c r="F186" s="91">
        <v>-418215.9</v>
      </c>
      <c r="G186" s="90">
        <v>0</v>
      </c>
      <c r="H186" s="91">
        <v>0</v>
      </c>
      <c r="I186" s="21">
        <v>-1</v>
      </c>
      <c r="J186" s="92">
        <v>0</v>
      </c>
      <c r="K186" s="93">
        <v>0</v>
      </c>
      <c r="L186" s="91">
        <v>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100092.88</v>
      </c>
      <c r="D187" s="90">
        <v>0</v>
      </c>
      <c r="E187" s="90">
        <v>0</v>
      </c>
      <c r="F187" s="91">
        <v>-100092.88</v>
      </c>
      <c r="G187" s="90">
        <v>0</v>
      </c>
      <c r="H187" s="91">
        <v>0</v>
      </c>
      <c r="I187" s="21">
        <v>-1</v>
      </c>
      <c r="J187" s="92">
        <v>0</v>
      </c>
      <c r="K187" s="93">
        <v>0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25773.299159663868</v>
      </c>
      <c r="D188" s="90">
        <v>0</v>
      </c>
      <c r="E188" s="90">
        <v>0</v>
      </c>
      <c r="F188" s="91">
        <v>-25773.299159663868</v>
      </c>
      <c r="G188" s="90">
        <v>0</v>
      </c>
      <c r="H188" s="91">
        <v>0</v>
      </c>
      <c r="I188" s="21">
        <v>-1</v>
      </c>
      <c r="J188" s="92">
        <v>0</v>
      </c>
      <c r="K188" s="93">
        <v>0</v>
      </c>
      <c r="L188" s="91">
        <v>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9300</v>
      </c>
      <c r="D190" s="90">
        <v>0</v>
      </c>
      <c r="E190" s="90">
        <v>0</v>
      </c>
      <c r="F190" s="91">
        <v>-9300</v>
      </c>
      <c r="G190" s="90">
        <v>0</v>
      </c>
      <c r="H190" s="91">
        <v>0</v>
      </c>
      <c r="I190" s="96"/>
      <c r="J190" s="97"/>
      <c r="K190" s="93">
        <v>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5521</v>
      </c>
      <c r="D191" s="90">
        <v>0</v>
      </c>
      <c r="E191" s="90">
        <v>0</v>
      </c>
      <c r="F191" s="91">
        <v>-5521</v>
      </c>
      <c r="G191" s="90">
        <v>0</v>
      </c>
      <c r="H191" s="91">
        <v>0</v>
      </c>
      <c r="I191" s="96"/>
      <c r="J191" s="97"/>
      <c r="K191" s="93">
        <v>0</v>
      </c>
      <c r="L191" s="91">
        <v>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0.5936559139784946</v>
      </c>
      <c r="D192" s="86">
        <v>0</v>
      </c>
      <c r="E192" s="86">
        <v>0</v>
      </c>
      <c r="F192" s="100">
        <v>-0.5936559139784946</v>
      </c>
      <c r="G192" s="86">
        <v>0</v>
      </c>
      <c r="H192" s="100">
        <v>0</v>
      </c>
      <c r="I192" s="20">
        <v>-1</v>
      </c>
      <c r="J192" s="86">
        <v>0</v>
      </c>
      <c r="K192" s="101">
        <v>0</v>
      </c>
      <c r="L192" s="100">
        <v>0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12146.2</v>
      </c>
      <c r="D194" s="90">
        <v>0</v>
      </c>
      <c r="E194" s="90">
        <v>0</v>
      </c>
      <c r="F194" s="91">
        <v>-12146.2</v>
      </c>
      <c r="G194" s="90">
        <v>0</v>
      </c>
      <c r="H194" s="91">
        <v>0</v>
      </c>
      <c r="I194" s="21"/>
      <c r="J194" s="92"/>
      <c r="K194" s="93">
        <v>0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2.2000000000000002</v>
      </c>
      <c r="D195" s="105">
        <v>0</v>
      </c>
      <c r="E195" s="105">
        <v>0</v>
      </c>
      <c r="F195" s="106">
        <v>-2.2000000000000002</v>
      </c>
      <c r="G195" s="105">
        <v>0</v>
      </c>
      <c r="H195" s="106">
        <v>0</v>
      </c>
      <c r="I195" s="21"/>
      <c r="J195" s="92"/>
      <c r="K195" s="107">
        <v>0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75.750027168991124</v>
      </c>
      <c r="D197" s="105">
        <v>0</v>
      </c>
      <c r="E197" s="105">
        <v>0</v>
      </c>
      <c r="F197" s="106">
        <v>-75.750027168991124</v>
      </c>
      <c r="G197" s="105">
        <v>0</v>
      </c>
      <c r="H197" s="106">
        <v>0</v>
      </c>
      <c r="I197" s="21">
        <v>-1</v>
      </c>
      <c r="J197" s="92">
        <v>0</v>
      </c>
      <c r="K197" s="107">
        <v>0</v>
      </c>
      <c r="L197" s="106">
        <v>0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44.969451612903228</v>
      </c>
      <c r="D198" s="108">
        <v>0</v>
      </c>
      <c r="E198" s="108">
        <v>0</v>
      </c>
      <c r="F198" s="109">
        <v>-44.969451612903228</v>
      </c>
      <c r="G198" s="108">
        <v>0</v>
      </c>
      <c r="H198" s="109">
        <v>0</v>
      </c>
      <c r="I198" s="20">
        <v>-1</v>
      </c>
      <c r="J198" s="86">
        <v>0</v>
      </c>
      <c r="K198" s="110">
        <v>0</v>
      </c>
      <c r="L198" s="109">
        <v>0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98.547741198997258</v>
      </c>
      <c r="D199" s="113">
        <v>0</v>
      </c>
      <c r="E199" s="113">
        <v>0</v>
      </c>
      <c r="F199" s="119">
        <v>-98.547741198997258</v>
      </c>
      <c r="G199" s="113">
        <v>0</v>
      </c>
      <c r="H199" s="119">
        <v>0</v>
      </c>
      <c r="I199" s="25">
        <v>-1</v>
      </c>
      <c r="J199" s="120">
        <v>0</v>
      </c>
      <c r="K199" s="115">
        <v>0</v>
      </c>
      <c r="L199" s="119">
        <v>0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2720410.395798319</v>
      </c>
      <c r="D200" s="84">
        <v>0</v>
      </c>
      <c r="E200" s="84">
        <v>0</v>
      </c>
      <c r="F200" s="118">
        <v>-2720410.395798319</v>
      </c>
      <c r="G200" s="84">
        <v>0</v>
      </c>
      <c r="H200" s="118">
        <v>0</v>
      </c>
      <c r="I200" s="20">
        <v>-1</v>
      </c>
      <c r="J200" s="86">
        <v>0</v>
      </c>
      <c r="K200" s="87">
        <v>0</v>
      </c>
      <c r="L200" s="118">
        <v>0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2091079.5</v>
      </c>
      <c r="D201" s="90">
        <v>0</v>
      </c>
      <c r="E201" s="90">
        <v>0</v>
      </c>
      <c r="F201" s="91">
        <v>-2091079.5</v>
      </c>
      <c r="G201" s="90">
        <v>0</v>
      </c>
      <c r="H201" s="91">
        <v>0</v>
      </c>
      <c r="I201" s="21">
        <v>-1</v>
      </c>
      <c r="J201" s="92">
        <v>0</v>
      </c>
      <c r="K201" s="93">
        <v>0</v>
      </c>
      <c r="L201" s="91">
        <v>0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500464.4</v>
      </c>
      <c r="D202" s="90">
        <v>0</v>
      </c>
      <c r="E202" s="90">
        <v>0</v>
      </c>
      <c r="F202" s="91">
        <v>-500464.4</v>
      </c>
      <c r="G202" s="90">
        <v>0</v>
      </c>
      <c r="H202" s="91">
        <v>0</v>
      </c>
      <c r="I202" s="21">
        <v>-1</v>
      </c>
      <c r="J202" s="92">
        <v>0</v>
      </c>
      <c r="K202" s="93">
        <v>0</v>
      </c>
      <c r="L202" s="91">
        <v>0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128866.49579831935</v>
      </c>
      <c r="D203" s="90">
        <v>0</v>
      </c>
      <c r="E203" s="90">
        <v>0</v>
      </c>
      <c r="F203" s="91">
        <v>-128866.49579831935</v>
      </c>
      <c r="G203" s="90">
        <v>0</v>
      </c>
      <c r="H203" s="91">
        <v>0</v>
      </c>
      <c r="I203" s="21">
        <v>-1</v>
      </c>
      <c r="J203" s="92">
        <v>0</v>
      </c>
      <c r="K203" s="93">
        <v>0</v>
      </c>
      <c r="L203" s="91">
        <v>0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45900</v>
      </c>
      <c r="D205" s="90">
        <v>0</v>
      </c>
      <c r="E205" s="90">
        <v>0</v>
      </c>
      <c r="F205" s="91">
        <v>-45900</v>
      </c>
      <c r="G205" s="90">
        <v>0</v>
      </c>
      <c r="H205" s="91">
        <v>0</v>
      </c>
      <c r="I205" s="96"/>
      <c r="J205" s="97"/>
      <c r="K205" s="93">
        <v>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27605</v>
      </c>
      <c r="D206" s="90">
        <v>0</v>
      </c>
      <c r="E206" s="90">
        <v>0</v>
      </c>
      <c r="F206" s="91">
        <v>-27605</v>
      </c>
      <c r="G206" s="90">
        <v>0</v>
      </c>
      <c r="H206" s="91">
        <v>0</v>
      </c>
      <c r="I206" s="96"/>
      <c r="J206" s="97"/>
      <c r="K206" s="93">
        <v>0</v>
      </c>
      <c r="L206" s="91">
        <v>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0.60141612200435735</v>
      </c>
      <c r="D207" s="86">
        <v>0</v>
      </c>
      <c r="E207" s="86">
        <v>0</v>
      </c>
      <c r="F207" s="100">
        <v>-0.60141612200435735</v>
      </c>
      <c r="G207" s="86">
        <v>0</v>
      </c>
      <c r="H207" s="100">
        <v>0</v>
      </c>
      <c r="I207" s="20">
        <v>-1</v>
      </c>
      <c r="J207" s="86">
        <v>0</v>
      </c>
      <c r="K207" s="101">
        <v>0</v>
      </c>
      <c r="L207" s="100">
        <v>0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60731</v>
      </c>
      <c r="D209" s="90">
        <v>0</v>
      </c>
      <c r="E209" s="90">
        <v>0</v>
      </c>
      <c r="F209" s="91">
        <v>-60731</v>
      </c>
      <c r="G209" s="90">
        <v>0</v>
      </c>
      <c r="H209" s="91">
        <v>0</v>
      </c>
      <c r="I209" s="21">
        <v>-1</v>
      </c>
      <c r="J209" s="92">
        <v>0</v>
      </c>
      <c r="K209" s="93">
        <v>0</v>
      </c>
      <c r="L209" s="91">
        <v>0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2.2000000000000002</v>
      </c>
      <c r="D210" s="105">
        <v>0</v>
      </c>
      <c r="E210" s="105">
        <v>0</v>
      </c>
      <c r="F210" s="106">
        <v>-2.2000000000000002</v>
      </c>
      <c r="G210" s="105">
        <v>0</v>
      </c>
      <c r="H210" s="106">
        <v>0</v>
      </c>
      <c r="I210" s="21"/>
      <c r="J210" s="92"/>
      <c r="K210" s="107">
        <v>0</v>
      </c>
      <c r="L210" s="106">
        <v>0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75.750027168991124</v>
      </c>
      <c r="D212" s="105">
        <v>0</v>
      </c>
      <c r="E212" s="105">
        <v>0</v>
      </c>
      <c r="F212" s="106">
        <v>-75.750027168991124</v>
      </c>
      <c r="G212" s="105">
        <v>0</v>
      </c>
      <c r="H212" s="106">
        <v>0</v>
      </c>
      <c r="I212" s="21">
        <v>-1</v>
      </c>
      <c r="J212" s="92">
        <v>0</v>
      </c>
      <c r="K212" s="107">
        <v>0</v>
      </c>
      <c r="L212" s="106">
        <v>0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45.557287581699349</v>
      </c>
      <c r="D213" s="108">
        <v>0</v>
      </c>
      <c r="E213" s="108">
        <v>0</v>
      </c>
      <c r="F213" s="109">
        <v>-45.557287581699349</v>
      </c>
      <c r="G213" s="108">
        <v>0</v>
      </c>
      <c r="H213" s="109">
        <v>0</v>
      </c>
      <c r="I213" s="20">
        <v>-1</v>
      </c>
      <c r="J213" s="86">
        <v>0</v>
      </c>
      <c r="K213" s="110">
        <v>0</v>
      </c>
      <c r="L213" s="109">
        <v>0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98.547741198997244</v>
      </c>
      <c r="D214" s="113">
        <v>0</v>
      </c>
      <c r="E214" s="113">
        <v>0</v>
      </c>
      <c r="F214" s="119">
        <v>-98.547741198997244</v>
      </c>
      <c r="G214" s="113">
        <v>0</v>
      </c>
      <c r="H214" s="119">
        <v>0</v>
      </c>
      <c r="I214" s="25">
        <v>-1</v>
      </c>
      <c r="J214" s="120">
        <v>0</v>
      </c>
      <c r="K214" s="115">
        <v>0</v>
      </c>
      <c r="L214" s="119">
        <v>0</v>
      </c>
      <c r="M214" s="142"/>
      <c r="N214" s="143"/>
    </row>
  </sheetData>
  <sheetProtection algorithmName="SHA-512" hashValue="M808GQRUf5kLkYR3JY20e+8BxPKUzCcR8m2HWQikq1kPFqAM6MZvIrr+H4mYdYWSsjhljT1kxw5I57H/zZ52Xg==" saltValue="nkGiLdBjwMlsS/Ks0SJpg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849" priority="58">
      <formula>$I155&gt;=0</formula>
    </cfRule>
    <cfRule type="expression" dxfId="2848" priority="59">
      <formula>$I155&lt;0</formula>
    </cfRule>
  </conditionalFormatting>
  <conditionalFormatting sqref="J159">
    <cfRule type="expression" dxfId="2847" priority="56">
      <formula>$J155&gt;=0</formula>
    </cfRule>
    <cfRule type="expression" dxfId="2846" priority="57">
      <formula>$J155&lt;0</formula>
    </cfRule>
  </conditionalFormatting>
  <conditionalFormatting sqref="I174">
    <cfRule type="expression" dxfId="2845" priority="54">
      <formula>$I170&gt;=0</formula>
    </cfRule>
    <cfRule type="expression" dxfId="2844" priority="55">
      <formula>$I170&lt;0</formula>
    </cfRule>
  </conditionalFormatting>
  <conditionalFormatting sqref="J174">
    <cfRule type="expression" dxfId="2843" priority="52">
      <formula>$J170&gt;=0</formula>
    </cfRule>
    <cfRule type="expression" dxfId="2842" priority="53">
      <formula>$J170&lt;0</formula>
    </cfRule>
  </conditionalFormatting>
  <conditionalFormatting sqref="I24">
    <cfRule type="expression" dxfId="2841" priority="94">
      <formula>$I20&gt;=0</formula>
    </cfRule>
    <cfRule type="expression" dxfId="2840" priority="95">
      <formula>$I20&lt;0</formula>
    </cfRule>
  </conditionalFormatting>
  <conditionalFormatting sqref="J24">
    <cfRule type="expression" dxfId="2839" priority="92">
      <formula>$J20&gt;=0</formula>
    </cfRule>
    <cfRule type="expression" dxfId="2838" priority="93">
      <formula>$J20&lt;0</formula>
    </cfRule>
  </conditionalFormatting>
  <conditionalFormatting sqref="I39">
    <cfRule type="expression" dxfId="2837" priority="90">
      <formula>$I35&gt;=0</formula>
    </cfRule>
    <cfRule type="expression" dxfId="2836" priority="91">
      <formula>$I35&lt;0</formula>
    </cfRule>
  </conditionalFormatting>
  <conditionalFormatting sqref="J39">
    <cfRule type="expression" dxfId="2835" priority="88">
      <formula>$J35&gt;=0</formula>
    </cfRule>
    <cfRule type="expression" dxfId="2834" priority="89">
      <formula>$J35&lt;0</formula>
    </cfRule>
  </conditionalFormatting>
  <conditionalFormatting sqref="I54">
    <cfRule type="expression" dxfId="2833" priority="86">
      <formula>$I50&gt;=0</formula>
    </cfRule>
    <cfRule type="expression" dxfId="2832" priority="87">
      <formula>$I50&lt;0</formula>
    </cfRule>
  </conditionalFormatting>
  <conditionalFormatting sqref="J54">
    <cfRule type="expression" dxfId="2831" priority="84">
      <formula>$J50&gt;=0</formula>
    </cfRule>
    <cfRule type="expression" dxfId="2830" priority="85">
      <formula>$J50&lt;0</formula>
    </cfRule>
  </conditionalFormatting>
  <conditionalFormatting sqref="I69">
    <cfRule type="expression" dxfId="2829" priority="82">
      <formula>$I65&gt;=0</formula>
    </cfRule>
    <cfRule type="expression" dxfId="2828" priority="83">
      <formula>$I65&lt;0</formula>
    </cfRule>
  </conditionalFormatting>
  <conditionalFormatting sqref="J69">
    <cfRule type="expression" dxfId="2827" priority="80">
      <formula>$J65&gt;=0</formula>
    </cfRule>
    <cfRule type="expression" dxfId="2826" priority="81">
      <formula>$J65&lt;0</formula>
    </cfRule>
  </conditionalFormatting>
  <conditionalFormatting sqref="I84">
    <cfRule type="expression" dxfId="2825" priority="78">
      <formula>$I80&gt;=0</formula>
    </cfRule>
    <cfRule type="expression" dxfId="2824" priority="79">
      <formula>$I80&lt;0</formula>
    </cfRule>
  </conditionalFormatting>
  <conditionalFormatting sqref="J84">
    <cfRule type="expression" dxfId="2823" priority="76">
      <formula>$J80&gt;=0</formula>
    </cfRule>
    <cfRule type="expression" dxfId="2822" priority="77">
      <formula>$J80&lt;0</formula>
    </cfRule>
  </conditionalFormatting>
  <conditionalFormatting sqref="I99">
    <cfRule type="expression" dxfId="2821" priority="74">
      <formula>$I95&gt;=0</formula>
    </cfRule>
    <cfRule type="expression" dxfId="2820" priority="75">
      <formula>$I95&lt;0</formula>
    </cfRule>
  </conditionalFormatting>
  <conditionalFormatting sqref="J99">
    <cfRule type="expression" dxfId="2819" priority="72">
      <formula>$J95&gt;=0</formula>
    </cfRule>
    <cfRule type="expression" dxfId="2818" priority="73">
      <formula>$J95&lt;0</formula>
    </cfRule>
  </conditionalFormatting>
  <conditionalFormatting sqref="I114">
    <cfRule type="expression" dxfId="2817" priority="70">
      <formula>$I110&gt;=0</formula>
    </cfRule>
    <cfRule type="expression" dxfId="2816" priority="71">
      <formula>$I110&lt;0</formula>
    </cfRule>
  </conditionalFormatting>
  <conditionalFormatting sqref="J114">
    <cfRule type="expression" dxfId="2815" priority="68">
      <formula>$J110&gt;=0</formula>
    </cfRule>
    <cfRule type="expression" dxfId="2814" priority="69">
      <formula>$J110&lt;0</formula>
    </cfRule>
  </conditionalFormatting>
  <conditionalFormatting sqref="I129">
    <cfRule type="expression" dxfId="2813" priority="66">
      <formula>$I125&gt;=0</formula>
    </cfRule>
    <cfRule type="expression" dxfId="2812" priority="67">
      <formula>$I125&lt;0</formula>
    </cfRule>
  </conditionalFormatting>
  <conditionalFormatting sqref="J129">
    <cfRule type="expression" dxfId="2811" priority="64">
      <formula>$J125&gt;=0</formula>
    </cfRule>
    <cfRule type="expression" dxfId="2810" priority="65">
      <formula>$J125&lt;0</formula>
    </cfRule>
  </conditionalFormatting>
  <conditionalFormatting sqref="I144">
    <cfRule type="expression" dxfId="2809" priority="62">
      <formula>$I140&gt;=0</formula>
    </cfRule>
    <cfRule type="expression" dxfId="2808" priority="63">
      <formula>$I140&lt;0</formula>
    </cfRule>
  </conditionalFormatting>
  <conditionalFormatting sqref="J144">
    <cfRule type="expression" dxfId="2807" priority="60">
      <formula>$J140&gt;=0</formula>
    </cfRule>
    <cfRule type="expression" dxfId="2806" priority="61">
      <formula>$J140&lt;0</formula>
    </cfRule>
  </conditionalFormatting>
  <conditionalFormatting sqref="I189">
    <cfRule type="expression" dxfId="2805" priority="50">
      <formula>$I185&gt;=0</formula>
    </cfRule>
    <cfRule type="expression" dxfId="2804" priority="51">
      <formula>$I185&lt;0</formula>
    </cfRule>
  </conditionalFormatting>
  <conditionalFormatting sqref="J189">
    <cfRule type="expression" dxfId="2803" priority="48">
      <formula>$J185&gt;=0</formula>
    </cfRule>
    <cfRule type="expression" dxfId="2802" priority="49">
      <formula>$J185&lt;0</formula>
    </cfRule>
  </conditionalFormatting>
  <conditionalFormatting sqref="I204">
    <cfRule type="expression" dxfId="2801" priority="46">
      <formula>$I200&gt;=0</formula>
    </cfRule>
    <cfRule type="expression" dxfId="2800" priority="47">
      <formula>$I200&lt;0</formula>
    </cfRule>
  </conditionalFormatting>
  <conditionalFormatting sqref="J204">
    <cfRule type="expression" dxfId="2799" priority="44">
      <formula>$J200&gt;=0</formula>
    </cfRule>
    <cfRule type="expression" dxfId="2798" priority="45">
      <formula>$J200&lt;0</formula>
    </cfRule>
  </conditionalFormatting>
  <conditionalFormatting sqref="I9">
    <cfRule type="expression" dxfId="2797" priority="42">
      <formula>$I5&gt;=0</formula>
    </cfRule>
    <cfRule type="expression" dxfId="2796" priority="43">
      <formula>$I5&lt;0</formula>
    </cfRule>
  </conditionalFormatting>
  <conditionalFormatting sqref="J9">
    <cfRule type="expression" dxfId="2795" priority="40">
      <formula>$J5&gt;=0</formula>
    </cfRule>
    <cfRule type="expression" dxfId="2794" priority="41">
      <formula>$J5&lt;0</formula>
    </cfRule>
  </conditionalFormatting>
  <conditionalFormatting sqref="L207">
    <cfRule type="cellIs" dxfId="2793" priority="39" operator="lessThan">
      <formula>0</formula>
    </cfRule>
  </conditionalFormatting>
  <conditionalFormatting sqref="H207">
    <cfRule type="cellIs" dxfId="2792" priority="38" operator="lessThan">
      <formula>0</formula>
    </cfRule>
  </conditionalFormatting>
  <conditionalFormatting sqref="F207">
    <cfRule type="cellIs" dxfId="2791" priority="37" operator="lessThan">
      <formula>0</formula>
    </cfRule>
  </conditionalFormatting>
  <conditionalFormatting sqref="F192">
    <cfRule type="cellIs" dxfId="2790" priority="36" operator="lessThan">
      <formula>0</formula>
    </cfRule>
  </conditionalFormatting>
  <conditionalFormatting sqref="H192">
    <cfRule type="cellIs" dxfId="2789" priority="35" operator="lessThan">
      <formula>0</formula>
    </cfRule>
  </conditionalFormatting>
  <conditionalFormatting sqref="L192">
    <cfRule type="cellIs" dxfId="2788" priority="34" operator="lessThan">
      <formula>0</formula>
    </cfRule>
  </conditionalFormatting>
  <conditionalFormatting sqref="L177">
    <cfRule type="cellIs" dxfId="2787" priority="33" operator="lessThan">
      <formula>0</formula>
    </cfRule>
  </conditionalFormatting>
  <conditionalFormatting sqref="H177">
    <cfRule type="cellIs" dxfId="2786" priority="32" operator="lessThan">
      <formula>0</formula>
    </cfRule>
  </conditionalFormatting>
  <conditionalFormatting sqref="F177">
    <cfRule type="cellIs" dxfId="2785" priority="31" operator="lessThan">
      <formula>0</formula>
    </cfRule>
  </conditionalFormatting>
  <conditionalFormatting sqref="F162">
    <cfRule type="cellIs" dxfId="2784" priority="30" operator="lessThan">
      <formula>0</formula>
    </cfRule>
  </conditionalFormatting>
  <conditionalFormatting sqref="H162">
    <cfRule type="cellIs" dxfId="2783" priority="29" operator="lessThan">
      <formula>0</formula>
    </cfRule>
  </conditionalFormatting>
  <conditionalFormatting sqref="L162">
    <cfRule type="cellIs" dxfId="2782" priority="28" operator="lessThan">
      <formula>0</formula>
    </cfRule>
  </conditionalFormatting>
  <conditionalFormatting sqref="L147">
    <cfRule type="cellIs" dxfId="2781" priority="27" operator="lessThan">
      <formula>0</formula>
    </cfRule>
  </conditionalFormatting>
  <conditionalFormatting sqref="H147">
    <cfRule type="cellIs" dxfId="2780" priority="26" operator="lessThan">
      <formula>0</formula>
    </cfRule>
  </conditionalFormatting>
  <conditionalFormatting sqref="F147">
    <cfRule type="cellIs" dxfId="2779" priority="25" operator="lessThan">
      <formula>0</formula>
    </cfRule>
  </conditionalFormatting>
  <conditionalFormatting sqref="F132">
    <cfRule type="cellIs" dxfId="2778" priority="24" operator="lessThan">
      <formula>0</formula>
    </cfRule>
  </conditionalFormatting>
  <conditionalFormatting sqref="H132">
    <cfRule type="cellIs" dxfId="2777" priority="23" operator="lessThan">
      <formula>0</formula>
    </cfRule>
  </conditionalFormatting>
  <conditionalFormatting sqref="L132">
    <cfRule type="cellIs" dxfId="2776" priority="22" operator="lessThan">
      <formula>0</formula>
    </cfRule>
  </conditionalFormatting>
  <conditionalFormatting sqref="L117">
    <cfRule type="cellIs" dxfId="2775" priority="21" operator="lessThan">
      <formula>0</formula>
    </cfRule>
  </conditionalFormatting>
  <conditionalFormatting sqref="H117">
    <cfRule type="cellIs" dxfId="2774" priority="20" operator="lessThan">
      <formula>0</formula>
    </cfRule>
  </conditionalFormatting>
  <conditionalFormatting sqref="F117">
    <cfRule type="cellIs" dxfId="2773" priority="19" operator="lessThan">
      <formula>0</formula>
    </cfRule>
  </conditionalFormatting>
  <conditionalFormatting sqref="F102">
    <cfRule type="cellIs" dxfId="2772" priority="18" operator="lessThan">
      <formula>0</formula>
    </cfRule>
  </conditionalFormatting>
  <conditionalFormatting sqref="H102">
    <cfRule type="cellIs" dxfId="2771" priority="17" operator="lessThan">
      <formula>0</formula>
    </cfRule>
  </conditionalFormatting>
  <conditionalFormatting sqref="L102">
    <cfRule type="cellIs" dxfId="2770" priority="16" operator="lessThan">
      <formula>0</formula>
    </cfRule>
  </conditionalFormatting>
  <conditionalFormatting sqref="L87">
    <cfRule type="cellIs" dxfId="2769" priority="15" operator="lessThan">
      <formula>0</formula>
    </cfRule>
  </conditionalFormatting>
  <conditionalFormatting sqref="H87">
    <cfRule type="cellIs" dxfId="2768" priority="14" operator="lessThan">
      <formula>0</formula>
    </cfRule>
  </conditionalFormatting>
  <conditionalFormatting sqref="F87">
    <cfRule type="cellIs" dxfId="2767" priority="13" operator="lessThan">
      <formula>0</formula>
    </cfRule>
  </conditionalFormatting>
  <conditionalFormatting sqref="F72">
    <cfRule type="cellIs" dxfId="2766" priority="12" operator="lessThan">
      <formula>0</formula>
    </cfRule>
  </conditionalFormatting>
  <conditionalFormatting sqref="H72">
    <cfRule type="cellIs" dxfId="2765" priority="11" operator="lessThan">
      <formula>0</formula>
    </cfRule>
  </conditionalFormatting>
  <conditionalFormatting sqref="L72">
    <cfRule type="cellIs" dxfId="2764" priority="10" operator="lessThan">
      <formula>0</formula>
    </cfRule>
  </conditionalFormatting>
  <conditionalFormatting sqref="L57">
    <cfRule type="cellIs" dxfId="2763" priority="9" operator="lessThan">
      <formula>0</formula>
    </cfRule>
  </conditionalFormatting>
  <conditionalFormatting sqref="H57">
    <cfRule type="cellIs" dxfId="2762" priority="8" operator="lessThan">
      <formula>0</formula>
    </cfRule>
  </conditionalFormatting>
  <conditionalFormatting sqref="F57">
    <cfRule type="cellIs" dxfId="2761" priority="7" operator="lessThan">
      <formula>0</formula>
    </cfRule>
  </conditionalFormatting>
  <conditionalFormatting sqref="F42">
    <cfRule type="cellIs" dxfId="2760" priority="6" operator="lessThan">
      <formula>0</formula>
    </cfRule>
  </conditionalFormatting>
  <conditionalFormatting sqref="H42">
    <cfRule type="cellIs" dxfId="2759" priority="5" operator="lessThan">
      <formula>0</formula>
    </cfRule>
  </conditionalFormatting>
  <conditionalFormatting sqref="L42">
    <cfRule type="cellIs" dxfId="2758" priority="4" operator="lessThan">
      <formula>0</formula>
    </cfRule>
  </conditionalFormatting>
  <conditionalFormatting sqref="L27">
    <cfRule type="cellIs" dxfId="2757" priority="3" operator="lessThan">
      <formula>0</formula>
    </cfRule>
  </conditionalFormatting>
  <conditionalFormatting sqref="H27">
    <cfRule type="cellIs" dxfId="2756" priority="2" operator="lessThan">
      <formula>0</formula>
    </cfRule>
  </conditionalFormatting>
  <conditionalFormatting sqref="F27">
    <cfRule type="cellIs" dxfId="2755" priority="1" operator="lessThan">
      <formula>0</formula>
    </cfRule>
  </conditionalFormatting>
  <dataValidations count="1">
    <dataValidation type="list" allowBlank="1" showInputMessage="1" showErrorMessage="1" sqref="B3:B4" xr:uid="{44B61311-5160-4D96-AACC-0AB8A4D06861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B358-9E41-427A-98CE-20EBEF9BECA8}">
  <sheetPr codeName="Tabelle40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131</v>
      </c>
      <c r="N1" s="73" t="s">
        <v>28</v>
      </c>
    </row>
    <row r="2" spans="1:14" ht="15.75" thickBot="1" x14ac:dyDescent="0.3">
      <c r="M2" s="72">
        <v>262</v>
      </c>
      <c r="N2" s="73" t="s">
        <v>29</v>
      </c>
    </row>
    <row r="3" spans="1:14" s="70" customFormat="1" ht="13.5" customHeight="1" thickBot="1" x14ac:dyDescent="0.25">
      <c r="A3" s="144"/>
      <c r="B3" s="155" t="s">
        <v>140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56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41.343576175975755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2655823</v>
      </c>
      <c r="D5" s="84">
        <v>1443358</v>
      </c>
      <c r="E5" s="84">
        <v>1474206</v>
      </c>
      <c r="F5" s="85">
        <v>-1181617</v>
      </c>
      <c r="G5" s="84">
        <v>1474209</v>
      </c>
      <c r="H5" s="85">
        <v>-3</v>
      </c>
      <c r="I5" s="20">
        <v>-0.44491556854504233</v>
      </c>
      <c r="J5" s="86">
        <v>-2.0349896113769361E-6</v>
      </c>
      <c r="K5" s="87">
        <v>1553375</v>
      </c>
      <c r="L5" s="85">
        <v>-79169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2204026</v>
      </c>
      <c r="D6" s="90">
        <v>1189471</v>
      </c>
      <c r="E6" s="90">
        <v>1197775</v>
      </c>
      <c r="F6" s="91">
        <v>-1006251</v>
      </c>
      <c r="G6" s="90">
        <v>1218396</v>
      </c>
      <c r="H6" s="91">
        <v>-20621</v>
      </c>
      <c r="I6" s="21">
        <v>-0.45655132924929198</v>
      </c>
      <c r="J6" s="92">
        <v>-1.6924710849346214E-2</v>
      </c>
      <c r="K6" s="93">
        <v>1263815</v>
      </c>
      <c r="L6" s="91">
        <v>-66040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382384</v>
      </c>
      <c r="D7" s="90">
        <v>206310</v>
      </c>
      <c r="E7" s="90">
        <v>230601</v>
      </c>
      <c r="F7" s="91">
        <v>-151783</v>
      </c>
      <c r="G7" s="90">
        <v>202238</v>
      </c>
      <c r="H7" s="91">
        <v>28363</v>
      </c>
      <c r="I7" s="21">
        <v>-0.39693867944265449</v>
      </c>
      <c r="J7" s="92">
        <v>0.14024565116348064</v>
      </c>
      <c r="K7" s="93">
        <v>241455</v>
      </c>
      <c r="L7" s="91">
        <v>-10854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69413</v>
      </c>
      <c r="D8" s="90">
        <v>47577</v>
      </c>
      <c r="E8" s="90">
        <v>45830</v>
      </c>
      <c r="F8" s="91">
        <v>-23583</v>
      </c>
      <c r="G8" s="90">
        <v>53575</v>
      </c>
      <c r="H8" s="91">
        <v>-7745</v>
      </c>
      <c r="I8" s="21">
        <v>-0.33974903836457149</v>
      </c>
      <c r="J8" s="92">
        <v>-0.14456369575361638</v>
      </c>
      <c r="K8" s="93">
        <v>48105</v>
      </c>
      <c r="L8" s="91">
        <v>-2275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47815</v>
      </c>
      <c r="D10" s="90">
        <v>47815</v>
      </c>
      <c r="E10" s="90">
        <v>47815</v>
      </c>
      <c r="F10" s="91">
        <v>0</v>
      </c>
      <c r="G10" s="90">
        <v>47946</v>
      </c>
      <c r="H10" s="91">
        <v>-131</v>
      </c>
      <c r="I10" s="96"/>
      <c r="J10" s="97"/>
      <c r="K10" s="93">
        <v>47815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24087</v>
      </c>
      <c r="D11" s="90">
        <v>14595</v>
      </c>
      <c r="E11" s="90">
        <v>14799</v>
      </c>
      <c r="F11" s="91">
        <v>-9288</v>
      </c>
      <c r="G11" s="90">
        <v>15847</v>
      </c>
      <c r="H11" s="91">
        <v>-1048</v>
      </c>
      <c r="I11" s="96"/>
      <c r="J11" s="97"/>
      <c r="K11" s="93">
        <v>15230</v>
      </c>
      <c r="L11" s="91">
        <v>-431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0.50375405207570845</v>
      </c>
      <c r="D12" s="86">
        <v>0.30523894175467947</v>
      </c>
      <c r="E12" s="86">
        <v>0.30950538533932864</v>
      </c>
      <c r="F12" s="100">
        <v>-0.1942486667363798</v>
      </c>
      <c r="G12" s="86">
        <v>0.33051766570725399</v>
      </c>
      <c r="H12" s="100">
        <v>-2.1012280367925351E-2</v>
      </c>
      <c r="I12" s="20">
        <v>-0.38560219205380497</v>
      </c>
      <c r="J12" s="86">
        <v>-6.3573849594279586E-2</v>
      </c>
      <c r="K12" s="101">
        <v>0.31851929310885707</v>
      </c>
      <c r="L12" s="100">
        <v>-9.0139077695284286E-3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34121</v>
      </c>
      <c r="D14" s="90">
        <v>19272</v>
      </c>
      <c r="E14" s="90">
        <v>19939</v>
      </c>
      <c r="F14" s="91">
        <v>-14182</v>
      </c>
      <c r="G14" s="90">
        <v>20878</v>
      </c>
      <c r="H14" s="91">
        <v>-939</v>
      </c>
      <c r="I14" s="21">
        <v>-0.41563846311655583</v>
      </c>
      <c r="J14" s="92">
        <v>-4.4975572372832673E-2</v>
      </c>
      <c r="K14" s="93">
        <v>20517</v>
      </c>
      <c r="L14" s="91">
        <v>-578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1.4165732552829327</v>
      </c>
      <c r="D15" s="105">
        <v>1.3204522096608426</v>
      </c>
      <c r="E15" s="105">
        <v>1.3473207649165484</v>
      </c>
      <c r="F15" s="106">
        <v>-6.9252490366384256E-2</v>
      </c>
      <c r="G15" s="105">
        <v>1.317473338802297</v>
      </c>
      <c r="H15" s="106">
        <v>2.9847426114251396E-2</v>
      </c>
      <c r="I15" s="21"/>
      <c r="J15" s="92"/>
      <c r="K15" s="107">
        <v>1.3471437951411687</v>
      </c>
      <c r="L15" s="106">
        <v>1.7696977537973169E-4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91.502719309170928</v>
      </c>
      <c r="D17" s="105">
        <v>81.498526892771494</v>
      </c>
      <c r="E17" s="105">
        <v>80.936211906209877</v>
      </c>
      <c r="F17" s="106">
        <v>-10.566507402961051</v>
      </c>
      <c r="G17" s="105">
        <v>76.884962453461227</v>
      </c>
      <c r="H17" s="106">
        <v>4.0512494527486496</v>
      </c>
      <c r="I17" s="20">
        <v>-0.11547752332101469</v>
      </c>
      <c r="J17" s="86">
        <v>5.2692351319035824E-2</v>
      </c>
      <c r="K17" s="107">
        <v>82.981943532501646</v>
      </c>
      <c r="L17" s="106">
        <v>-2.0457316262917686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46.094865627941026</v>
      </c>
      <c r="D18" s="108">
        <v>24.876524103314861</v>
      </c>
      <c r="E18" s="108">
        <v>25.050193453937048</v>
      </c>
      <c r="F18" s="109">
        <v>-21.044672174003978</v>
      </c>
      <c r="G18" s="108">
        <v>25.411838318107872</v>
      </c>
      <c r="H18" s="109">
        <v>-0.36164486417082387</v>
      </c>
      <c r="I18" s="20">
        <v>-0.45655132924929198</v>
      </c>
      <c r="J18" s="86">
        <v>-1.4231353892769083E-2</v>
      </c>
      <c r="K18" s="110">
        <v>26.431349994771516</v>
      </c>
      <c r="L18" s="109">
        <v>-1.3811565408344677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110.25960061443932</v>
      </c>
      <c r="D19" s="113">
        <v>98.894004796163074</v>
      </c>
      <c r="E19" s="113">
        <v>99.615244273261709</v>
      </c>
      <c r="F19" s="106">
        <v>-10.644356341177613</v>
      </c>
      <c r="G19" s="113">
        <v>93.02763930081403</v>
      </c>
      <c r="H19" s="106">
        <v>6.5876049724476786</v>
      </c>
      <c r="I19" s="38">
        <v>-9.6539043147809589E-2</v>
      </c>
      <c r="J19" s="114">
        <v>7.0813416549741826E-2</v>
      </c>
      <c r="K19" s="115">
        <v>101.99441891004597</v>
      </c>
      <c r="L19" s="106">
        <v>-2.3791746367842563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232346.61</v>
      </c>
      <c r="H20" s="118">
        <v>-232346.61</v>
      </c>
      <c r="I20" s="20">
        <v>0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197122.99</v>
      </c>
      <c r="H21" s="91">
        <v>-197122.99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30133.56</v>
      </c>
      <c r="H22" s="91">
        <v>-30133.56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5090.0600000000004</v>
      </c>
      <c r="H23" s="91">
        <v>-5090.0600000000004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4061</v>
      </c>
      <c r="D25" s="90">
        <v>4061</v>
      </c>
      <c r="E25" s="90">
        <v>4061</v>
      </c>
      <c r="F25" s="91">
        <v>0</v>
      </c>
      <c r="G25" s="90">
        <v>4061</v>
      </c>
      <c r="H25" s="91">
        <v>0</v>
      </c>
      <c r="I25" s="96"/>
      <c r="J25" s="97"/>
      <c r="K25" s="93">
        <v>4061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2186</v>
      </c>
      <c r="H26" s="91">
        <v>-2186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0.53829106131494708</v>
      </c>
      <c r="H27" s="100">
        <v>-0.53829106131494708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2747</v>
      </c>
      <c r="H29" s="91">
        <v>-2747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1.2566331198536138</v>
      </c>
      <c r="H30" s="106">
        <v>-1.2566331198536138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90.175201280878312</v>
      </c>
      <c r="H32" s="106">
        <v>-90.175201280878312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48.540504801772961</v>
      </c>
      <c r="H33" s="109">
        <v>-48.540504801772961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106.28847666971637</v>
      </c>
      <c r="H34" s="119">
        <v>-106.28847666971637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121359.37318721082</v>
      </c>
      <c r="D35" s="84">
        <v>0</v>
      </c>
      <c r="E35" s="84">
        <v>0</v>
      </c>
      <c r="F35" s="118">
        <v>-121359.37318721082</v>
      </c>
      <c r="G35" s="84">
        <v>291651.20000000001</v>
      </c>
      <c r="H35" s="118">
        <v>-291651.20000000001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99902.57137739168</v>
      </c>
      <c r="D36" s="90">
        <v>0</v>
      </c>
      <c r="E36" s="90">
        <v>0</v>
      </c>
      <c r="F36" s="91">
        <v>-99902.57137739168</v>
      </c>
      <c r="G36" s="90">
        <v>247183.25</v>
      </c>
      <c r="H36" s="91">
        <v>-247183.25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17797.937015332001</v>
      </c>
      <c r="D37" s="90">
        <v>0</v>
      </c>
      <c r="E37" s="90">
        <v>0</v>
      </c>
      <c r="F37" s="91">
        <v>-17797.937015332001</v>
      </c>
      <c r="G37" s="90">
        <v>35398.129999999997</v>
      </c>
      <c r="H37" s="91">
        <v>-35398.129999999997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3658.86479448713</v>
      </c>
      <c r="D38" s="90">
        <v>0</v>
      </c>
      <c r="E38" s="90">
        <v>0</v>
      </c>
      <c r="F38" s="91">
        <v>-3658.86479448713</v>
      </c>
      <c r="G38" s="90">
        <v>9069.82</v>
      </c>
      <c r="H38" s="91">
        <v>-9069.82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3668</v>
      </c>
      <c r="D40" s="90">
        <v>3668</v>
      </c>
      <c r="E40" s="90">
        <v>3668</v>
      </c>
      <c r="F40" s="91">
        <v>0</v>
      </c>
      <c r="G40" s="90">
        <v>3799</v>
      </c>
      <c r="H40" s="91">
        <v>-131</v>
      </c>
      <c r="I40" s="96"/>
      <c r="J40" s="97"/>
      <c r="K40" s="93">
        <v>3668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1096</v>
      </c>
      <c r="D41" s="90">
        <v>0</v>
      </c>
      <c r="E41" s="90">
        <v>0</v>
      </c>
      <c r="F41" s="91">
        <v>-1096</v>
      </c>
      <c r="G41" s="90">
        <v>2416</v>
      </c>
      <c r="H41" s="91">
        <v>-2416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0.29880043620501634</v>
      </c>
      <c r="D42" s="86">
        <v>0</v>
      </c>
      <c r="E42" s="86">
        <v>0</v>
      </c>
      <c r="F42" s="100">
        <v>-0.29880043620501634</v>
      </c>
      <c r="G42" s="86">
        <v>0.63595683074493292</v>
      </c>
      <c r="H42" s="100">
        <v>-0.63595683074493292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1472.8899999999999</v>
      </c>
      <c r="D44" s="90">
        <v>0</v>
      </c>
      <c r="E44" s="90">
        <v>0</v>
      </c>
      <c r="F44" s="91">
        <v>-1472.8899999999999</v>
      </c>
      <c r="G44" s="90">
        <v>3270</v>
      </c>
      <c r="H44" s="91">
        <v>-3270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1.3438777372262773</v>
      </c>
      <c r="D45" s="105">
        <v>0</v>
      </c>
      <c r="E45" s="105">
        <v>0</v>
      </c>
      <c r="F45" s="106">
        <v>-1.3438777372262773</v>
      </c>
      <c r="G45" s="105">
        <v>1.3534768211920529</v>
      </c>
      <c r="H45" s="106">
        <v>-1.3534768211920529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91.151981183751531</v>
      </c>
      <c r="D47" s="105">
        <v>0</v>
      </c>
      <c r="E47" s="105">
        <v>0</v>
      </c>
      <c r="F47" s="106">
        <v>-91.151981183751531</v>
      </c>
      <c r="G47" s="105">
        <v>102.31094784768212</v>
      </c>
      <c r="H47" s="106">
        <v>-102.31094784768212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27.236251738656403</v>
      </c>
      <c r="D48" s="108">
        <v>0</v>
      </c>
      <c r="E48" s="108">
        <v>0</v>
      </c>
      <c r="F48" s="109">
        <v>-27.236251738656403</v>
      </c>
      <c r="G48" s="108">
        <v>65.065346143722039</v>
      </c>
      <c r="H48" s="109">
        <v>-65.065346143722039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110.72935509782009</v>
      </c>
      <c r="D49" s="113">
        <v>0</v>
      </c>
      <c r="E49" s="113">
        <v>0</v>
      </c>
      <c r="F49" s="119">
        <v>-110.72935509782009</v>
      </c>
      <c r="G49" s="113">
        <v>120.71655629139073</v>
      </c>
      <c r="H49" s="119">
        <v>-120.71655629139073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143958.77411465009</v>
      </c>
      <c r="D50" s="84">
        <v>0</v>
      </c>
      <c r="E50" s="84">
        <v>0</v>
      </c>
      <c r="F50" s="118">
        <v>-143958.77411465009</v>
      </c>
      <c r="G50" s="84">
        <v>126201.17</v>
      </c>
      <c r="H50" s="118">
        <v>-126201.17</v>
      </c>
      <c r="I50" s="20">
        <v>-1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120244.72277136896</v>
      </c>
      <c r="D51" s="90">
        <v>0</v>
      </c>
      <c r="E51" s="90">
        <v>0</v>
      </c>
      <c r="F51" s="91">
        <v>-120244.72277136896</v>
      </c>
      <c r="G51" s="90">
        <v>88728.45</v>
      </c>
      <c r="H51" s="91">
        <v>-88728.45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19884.741411980001</v>
      </c>
      <c r="D52" s="90">
        <v>0</v>
      </c>
      <c r="E52" s="90">
        <v>0</v>
      </c>
      <c r="F52" s="91">
        <v>-19884.741411980001</v>
      </c>
      <c r="G52" s="90">
        <v>11714.19</v>
      </c>
      <c r="H52" s="91">
        <v>-11714.19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3829.3099313011198</v>
      </c>
      <c r="D53" s="90">
        <v>0</v>
      </c>
      <c r="E53" s="90">
        <v>0</v>
      </c>
      <c r="F53" s="91">
        <v>-3829.3099313011198</v>
      </c>
      <c r="G53" s="90">
        <v>25758.53</v>
      </c>
      <c r="H53" s="91">
        <v>-25758.53</v>
      </c>
      <c r="I53" s="21">
        <v>-1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4061</v>
      </c>
      <c r="D55" s="90">
        <v>4061</v>
      </c>
      <c r="E55" s="90">
        <v>4061</v>
      </c>
      <c r="F55" s="91">
        <v>0</v>
      </c>
      <c r="G55" s="90">
        <v>4061</v>
      </c>
      <c r="H55" s="91">
        <v>0</v>
      </c>
      <c r="I55" s="96"/>
      <c r="J55" s="97"/>
      <c r="K55" s="93">
        <v>4061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1289</v>
      </c>
      <c r="D56" s="90">
        <v>0</v>
      </c>
      <c r="E56" s="90">
        <v>0</v>
      </c>
      <c r="F56" s="91">
        <v>-1289</v>
      </c>
      <c r="G56" s="90">
        <v>806</v>
      </c>
      <c r="H56" s="91">
        <v>-806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0.31740950504801774</v>
      </c>
      <c r="D57" s="86">
        <v>0</v>
      </c>
      <c r="E57" s="86">
        <v>0</v>
      </c>
      <c r="F57" s="100">
        <v>-0.31740950504801774</v>
      </c>
      <c r="G57" s="86">
        <v>0.19847328244274809</v>
      </c>
      <c r="H57" s="100">
        <v>-0.19847328244274809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1646.1200000000001</v>
      </c>
      <c r="D59" s="90">
        <v>0</v>
      </c>
      <c r="E59" s="90">
        <v>0</v>
      </c>
      <c r="F59" s="91">
        <v>-1646.1200000000001</v>
      </c>
      <c r="G59" s="90">
        <v>1083</v>
      </c>
      <c r="H59" s="91">
        <v>-1083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1.2770519782777348</v>
      </c>
      <c r="D60" s="105">
        <v>0</v>
      </c>
      <c r="E60" s="105">
        <v>0</v>
      </c>
      <c r="F60" s="106">
        <v>-1.2770519782777348</v>
      </c>
      <c r="G60" s="105">
        <v>1.3436724565756824</v>
      </c>
      <c r="H60" s="106">
        <v>-1.3436724565756824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93.285277557307182</v>
      </c>
      <c r="D62" s="105">
        <v>0</v>
      </c>
      <c r="E62" s="105">
        <v>0</v>
      </c>
      <c r="F62" s="106">
        <v>-93.285277557307182</v>
      </c>
      <c r="G62" s="105">
        <v>110.08492555831265</v>
      </c>
      <c r="H62" s="106">
        <v>-110.08492555831265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29.60963377773183</v>
      </c>
      <c r="D63" s="108">
        <v>0</v>
      </c>
      <c r="E63" s="108">
        <v>0</v>
      </c>
      <c r="F63" s="109">
        <v>-29.60963377773183</v>
      </c>
      <c r="G63" s="108">
        <v>21.848916523023885</v>
      </c>
      <c r="H63" s="109">
        <v>-21.848916523023885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111.68252452649348</v>
      </c>
      <c r="D64" s="113">
        <v>0</v>
      </c>
      <c r="E64" s="113">
        <v>0</v>
      </c>
      <c r="F64" s="119">
        <v>-111.68252452649348</v>
      </c>
      <c r="G64" s="113">
        <v>156.57713399503723</v>
      </c>
      <c r="H64" s="119">
        <v>-156.57713399503723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221969.78641816578</v>
      </c>
      <c r="D65" s="84">
        <v>12.61</v>
      </c>
      <c r="E65" s="84">
        <v>12.61</v>
      </c>
      <c r="F65" s="118">
        <v>-221957.17641816576</v>
      </c>
      <c r="G65" s="84">
        <v>-441.28999999999996</v>
      </c>
      <c r="H65" s="118">
        <v>453.9</v>
      </c>
      <c r="I65" s="20">
        <v>-0.99994319046657887</v>
      </c>
      <c r="J65" s="86">
        <v>-1.0285753132860478</v>
      </c>
      <c r="K65" s="87">
        <v>12.61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188870.013714434</v>
      </c>
      <c r="D66" s="90">
        <v>0</v>
      </c>
      <c r="E66" s="90">
        <v>0</v>
      </c>
      <c r="F66" s="91">
        <v>-188870.013714434</v>
      </c>
      <c r="G66" s="90">
        <v>-379.44</v>
      </c>
      <c r="H66" s="91">
        <v>379.44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26477.476838387</v>
      </c>
      <c r="D67" s="90">
        <v>0</v>
      </c>
      <c r="E67" s="90">
        <v>0</v>
      </c>
      <c r="F67" s="91">
        <v>-26477.476838387</v>
      </c>
      <c r="G67" s="90">
        <v>22.35</v>
      </c>
      <c r="H67" s="91">
        <v>-22.35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6622.2958653447804</v>
      </c>
      <c r="D68" s="90">
        <v>12.61</v>
      </c>
      <c r="E68" s="90">
        <v>12.61</v>
      </c>
      <c r="F68" s="91">
        <v>-6609.6858653447807</v>
      </c>
      <c r="G68" s="90">
        <v>-84.2</v>
      </c>
      <c r="H68" s="91">
        <v>96.81</v>
      </c>
      <c r="I68" s="21">
        <v>-0.99809582654468976</v>
      </c>
      <c r="J68" s="92">
        <v>-1.1497624703087885</v>
      </c>
      <c r="K68" s="93">
        <v>12.61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3930</v>
      </c>
      <c r="D70" s="90">
        <v>3930</v>
      </c>
      <c r="E70" s="90">
        <v>3930</v>
      </c>
      <c r="F70" s="91">
        <v>0</v>
      </c>
      <c r="G70" s="90">
        <v>3930</v>
      </c>
      <c r="H70" s="91">
        <v>0</v>
      </c>
      <c r="I70" s="96"/>
      <c r="J70" s="97"/>
      <c r="K70" s="93">
        <v>3930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1595</v>
      </c>
      <c r="D71" s="90">
        <v>0</v>
      </c>
      <c r="E71" s="90">
        <v>0</v>
      </c>
      <c r="F71" s="91">
        <v>-1595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0.40585241730279897</v>
      </c>
      <c r="D72" s="86">
        <v>0</v>
      </c>
      <c r="E72" s="86">
        <v>0</v>
      </c>
      <c r="F72" s="100">
        <v>-0.40585241730279897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2193.2399999999998</v>
      </c>
      <c r="D74" s="90">
        <v>0</v>
      </c>
      <c r="E74" s="90">
        <v>0</v>
      </c>
      <c r="F74" s="91">
        <v>-2193.2399999999998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1.3750721003134796</v>
      </c>
      <c r="D75" s="105">
        <v>0</v>
      </c>
      <c r="E75" s="105">
        <v>0</v>
      </c>
      <c r="F75" s="106">
        <v>-1.3750721003134796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118.4138017018395</v>
      </c>
      <c r="D77" s="105">
        <v>0</v>
      </c>
      <c r="E77" s="105">
        <v>0</v>
      </c>
      <c r="F77" s="106">
        <v>-118.4138017018395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48.058527662705849</v>
      </c>
      <c r="D78" s="108">
        <v>0</v>
      </c>
      <c r="E78" s="108">
        <v>0</v>
      </c>
      <c r="F78" s="109">
        <v>-48.058527662705849</v>
      </c>
      <c r="G78" s="108">
        <v>-9.6549618320610681E-2</v>
      </c>
      <c r="H78" s="109">
        <v>9.6549618320610681E-2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139.16601029352086</v>
      </c>
      <c r="D79" s="113">
        <v>0</v>
      </c>
      <c r="E79" s="113">
        <v>0</v>
      </c>
      <c r="F79" s="119">
        <v>-139.16601029352086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231705.56621815392</v>
      </c>
      <c r="D80" s="84">
        <v>25602.789999999997</v>
      </c>
      <c r="E80" s="84">
        <v>25602.789999999997</v>
      </c>
      <c r="F80" s="118">
        <v>-206102.77621815391</v>
      </c>
      <c r="G80" s="84">
        <v>47018.549999999996</v>
      </c>
      <c r="H80" s="118">
        <v>-21415.759999999998</v>
      </c>
      <c r="I80" s="20">
        <v>-0.88950291346952526</v>
      </c>
      <c r="J80" s="86">
        <v>-0.45547470094250031</v>
      </c>
      <c r="K80" s="87">
        <v>25602.789999999997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189705.81572599805</v>
      </c>
      <c r="D81" s="90">
        <v>20541.87</v>
      </c>
      <c r="E81" s="90">
        <v>20541.87</v>
      </c>
      <c r="F81" s="91">
        <v>-169163.94572599806</v>
      </c>
      <c r="G81" s="90">
        <v>36465.129999999997</v>
      </c>
      <c r="H81" s="91">
        <v>-15923.259999999998</v>
      </c>
      <c r="I81" s="21">
        <v>-0.89171723638842104</v>
      </c>
      <c r="J81" s="92">
        <v>-0.43667086885471129</v>
      </c>
      <c r="K81" s="93">
        <v>20541.87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36642.835623220999</v>
      </c>
      <c r="D82" s="90">
        <v>2522.83</v>
      </c>
      <c r="E82" s="90">
        <v>2522.83</v>
      </c>
      <c r="F82" s="91">
        <v>-34120.005623220997</v>
      </c>
      <c r="G82" s="90">
        <v>16014.25</v>
      </c>
      <c r="H82" s="91">
        <v>-13491.42</v>
      </c>
      <c r="I82" s="21">
        <v>-0.93115079777283249</v>
      </c>
      <c r="J82" s="92">
        <v>-0.84246343100675958</v>
      </c>
      <c r="K82" s="93">
        <v>2522.83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5356.9148689348804</v>
      </c>
      <c r="D83" s="90">
        <v>2538.09</v>
      </c>
      <c r="E83" s="90">
        <v>2538.09</v>
      </c>
      <c r="F83" s="91">
        <v>-2818.8248689348802</v>
      </c>
      <c r="G83" s="90">
        <v>-5460.83</v>
      </c>
      <c r="H83" s="91">
        <v>7998.92</v>
      </c>
      <c r="I83" s="21">
        <v>-0.52620303624413389</v>
      </c>
      <c r="J83" s="92">
        <v>-1.4647809948304562</v>
      </c>
      <c r="K83" s="93">
        <v>2538.09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4061</v>
      </c>
      <c r="D85" s="90">
        <v>4061</v>
      </c>
      <c r="E85" s="90">
        <v>4061</v>
      </c>
      <c r="F85" s="91">
        <v>0</v>
      </c>
      <c r="G85" s="90">
        <v>4061</v>
      </c>
      <c r="H85" s="91">
        <v>0</v>
      </c>
      <c r="I85" s="96"/>
      <c r="J85" s="97"/>
      <c r="K85" s="93">
        <v>4061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2215</v>
      </c>
      <c r="D86" s="90">
        <v>631</v>
      </c>
      <c r="E86" s="90">
        <v>631</v>
      </c>
      <c r="F86" s="91">
        <v>-1584</v>
      </c>
      <c r="G86" s="90">
        <v>1456</v>
      </c>
      <c r="H86" s="91">
        <v>-825</v>
      </c>
      <c r="I86" s="96"/>
      <c r="J86" s="97"/>
      <c r="K86" s="93">
        <v>631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0.54543215956660918</v>
      </c>
      <c r="D87" s="86">
        <v>0.15538044816547647</v>
      </c>
      <c r="E87" s="86">
        <v>0.15538044816547647</v>
      </c>
      <c r="F87" s="100">
        <v>-0.39005171140113271</v>
      </c>
      <c r="G87" s="86">
        <v>0.35853238118689978</v>
      </c>
      <c r="H87" s="100">
        <v>-0.20315193302142331</v>
      </c>
      <c r="I87" s="20">
        <v>-0.71512415349887126</v>
      </c>
      <c r="J87" s="86">
        <v>-0.56662087912087911</v>
      </c>
      <c r="K87" s="101">
        <v>0.15538044816547647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3035.49</v>
      </c>
      <c r="D89" s="90">
        <v>675</v>
      </c>
      <c r="E89" s="90">
        <v>675</v>
      </c>
      <c r="F89" s="91">
        <v>-2360.4899999999998</v>
      </c>
      <c r="G89" s="90">
        <v>1597</v>
      </c>
      <c r="H89" s="91">
        <v>-922</v>
      </c>
      <c r="I89" s="21"/>
      <c r="J89" s="92"/>
      <c r="K89" s="93">
        <v>675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1.3704243792325055</v>
      </c>
      <c r="D90" s="105">
        <v>1.06973058637084</v>
      </c>
      <c r="E90" s="105">
        <v>1.06973058637084</v>
      </c>
      <c r="F90" s="106">
        <v>-0.30069379286166553</v>
      </c>
      <c r="G90" s="105">
        <v>1.0968406593406594</v>
      </c>
      <c r="H90" s="106">
        <v>-2.7110072969819488E-2</v>
      </c>
      <c r="I90" s="21"/>
      <c r="J90" s="92"/>
      <c r="K90" s="107">
        <v>1.06973058637084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85.645966467719205</v>
      </c>
      <c r="D92" s="105">
        <v>32.554469096671944</v>
      </c>
      <c r="E92" s="105">
        <v>32.554469096671944</v>
      </c>
      <c r="F92" s="106">
        <v>-53.091497371047261</v>
      </c>
      <c r="G92" s="105">
        <v>25.044732142857143</v>
      </c>
      <c r="H92" s="106">
        <v>7.5097369538148016</v>
      </c>
      <c r="I92" s="21">
        <v>-0.61989489477076498</v>
      </c>
      <c r="J92" s="92">
        <v>0.29985295554285285</v>
      </c>
      <c r="K92" s="107">
        <v>32.554469096671944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46.714064448657489</v>
      </c>
      <c r="D93" s="108">
        <v>5.058327998030042</v>
      </c>
      <c r="E93" s="108">
        <v>5.058327998030042</v>
      </c>
      <c r="F93" s="109">
        <v>-41.655736450627444</v>
      </c>
      <c r="G93" s="108">
        <v>8.9793474513666585</v>
      </c>
      <c r="H93" s="109">
        <v>-3.9210194533366165</v>
      </c>
      <c r="I93" s="20">
        <v>-0.89171723638842104</v>
      </c>
      <c r="J93" s="86">
        <v>-0.43667086885471129</v>
      </c>
      <c r="K93" s="110">
        <v>5.058327998030042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104.60747910526136</v>
      </c>
      <c r="D94" s="113">
        <v>40.574944532488111</v>
      </c>
      <c r="E94" s="113">
        <v>40.574944532488111</v>
      </c>
      <c r="F94" s="119">
        <v>-64.032534572773244</v>
      </c>
      <c r="G94" s="113">
        <v>32.292960164835165</v>
      </c>
      <c r="H94" s="119">
        <v>8.2819843676529459</v>
      </c>
      <c r="I94" s="25">
        <v>-0.61212195457210528</v>
      </c>
      <c r="J94" s="120">
        <v>0.25646408150193256</v>
      </c>
      <c r="K94" s="115">
        <v>40.574944532488111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218556.94908644247</v>
      </c>
      <c r="D95" s="84">
        <v>104451.71000000002</v>
      </c>
      <c r="E95" s="84">
        <v>104451.71000000002</v>
      </c>
      <c r="F95" s="118">
        <v>-114105.23908644245</v>
      </c>
      <c r="G95" s="84">
        <v>123122.99999999999</v>
      </c>
      <c r="H95" s="118">
        <v>-18671.289999999964</v>
      </c>
      <c r="I95" s="20">
        <v>-0.52208469949547176</v>
      </c>
      <c r="J95" s="86">
        <v>-0.15164745823282377</v>
      </c>
      <c r="K95" s="87">
        <v>104451.71</v>
      </c>
      <c r="L95" s="118">
        <v>3.637978807091713E-12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179191.28089826158</v>
      </c>
      <c r="D96" s="90">
        <v>84061.340000000011</v>
      </c>
      <c r="E96" s="90">
        <v>84061.340000000011</v>
      </c>
      <c r="F96" s="91">
        <v>-95129.940898261571</v>
      </c>
      <c r="G96" s="90">
        <v>110063.15</v>
      </c>
      <c r="H96" s="91">
        <v>-26001.809999999983</v>
      </c>
      <c r="I96" s="21">
        <v>-0.53088487576732568</v>
      </c>
      <c r="J96" s="92">
        <v>-0.23624446510934849</v>
      </c>
      <c r="K96" s="93">
        <v>84061.34</v>
      </c>
      <c r="L96" s="91">
        <v>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35052.740650284999</v>
      </c>
      <c r="D97" s="90">
        <v>18713.21</v>
      </c>
      <c r="E97" s="90">
        <v>18713.21</v>
      </c>
      <c r="F97" s="91">
        <v>-16339.530650285</v>
      </c>
      <c r="G97" s="90">
        <v>732.94999999999982</v>
      </c>
      <c r="H97" s="91">
        <v>17980.259999999998</v>
      </c>
      <c r="I97" s="21">
        <v>-0.4661413158332357</v>
      </c>
      <c r="J97" s="92">
        <v>24.531359574322948</v>
      </c>
      <c r="K97" s="93">
        <v>18713.21000000001</v>
      </c>
      <c r="L97" s="91">
        <v>-1.0913936421275139E-11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4312.9275378958801</v>
      </c>
      <c r="D98" s="90">
        <v>1677.1599999999999</v>
      </c>
      <c r="E98" s="90">
        <v>1677.1599999999999</v>
      </c>
      <c r="F98" s="91">
        <v>-2635.7675378958802</v>
      </c>
      <c r="G98" s="90">
        <v>12326.9</v>
      </c>
      <c r="H98" s="91">
        <v>-10649.74</v>
      </c>
      <c r="I98" s="21">
        <v>-0.61113188541576446</v>
      </c>
      <c r="J98" s="92">
        <v>-0.86394308382480589</v>
      </c>
      <c r="K98" s="93">
        <v>1677.1599999999999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3930</v>
      </c>
      <c r="D100" s="90">
        <v>3930</v>
      </c>
      <c r="E100" s="90">
        <v>3930</v>
      </c>
      <c r="F100" s="91">
        <v>0</v>
      </c>
      <c r="G100" s="90">
        <v>3930</v>
      </c>
      <c r="H100" s="91">
        <v>0</v>
      </c>
      <c r="I100" s="96"/>
      <c r="J100" s="97"/>
      <c r="K100" s="93">
        <v>3930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2194</v>
      </c>
      <c r="D101" s="90">
        <v>1202</v>
      </c>
      <c r="E101" s="90">
        <v>1202</v>
      </c>
      <c r="F101" s="91">
        <v>-992</v>
      </c>
      <c r="G101" s="90">
        <v>2173</v>
      </c>
      <c r="H101" s="91">
        <v>-971</v>
      </c>
      <c r="I101" s="96"/>
      <c r="J101" s="97"/>
      <c r="K101" s="93">
        <v>1202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0.55826972010178122</v>
      </c>
      <c r="D102" s="86">
        <v>0.305852417302799</v>
      </c>
      <c r="E102" s="86">
        <v>0.305852417302799</v>
      </c>
      <c r="F102" s="100">
        <v>-0.25241730279898222</v>
      </c>
      <c r="G102" s="86">
        <v>0.55292620865139952</v>
      </c>
      <c r="H102" s="100">
        <v>-0.24707379134860052</v>
      </c>
      <c r="I102" s="20">
        <v>-0.45214220601640842</v>
      </c>
      <c r="J102" s="86">
        <v>-0.44684767602393005</v>
      </c>
      <c r="K102" s="101">
        <v>0.305852417302799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2904.0099999999998</v>
      </c>
      <c r="D104" s="90">
        <v>1546</v>
      </c>
      <c r="E104" s="90">
        <v>1546</v>
      </c>
      <c r="F104" s="91">
        <v>-1358.0099999999998</v>
      </c>
      <c r="G104" s="90">
        <v>2409</v>
      </c>
      <c r="H104" s="91">
        <v>-863</v>
      </c>
      <c r="I104" s="21"/>
      <c r="J104" s="92"/>
      <c r="K104" s="93">
        <v>1546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1.3236144029170465</v>
      </c>
      <c r="D105" s="105">
        <v>1.2861896838602329</v>
      </c>
      <c r="E105" s="105">
        <v>1.2861896838602329</v>
      </c>
      <c r="F105" s="106">
        <v>-3.7424719056813549E-2</v>
      </c>
      <c r="G105" s="105">
        <v>1.1086056143580303</v>
      </c>
      <c r="H105" s="106">
        <v>0.17758406950220262</v>
      </c>
      <c r="I105" s="21"/>
      <c r="J105" s="92"/>
      <c r="K105" s="107">
        <v>1.2861896838602329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81.673327665570454</v>
      </c>
      <c r="D107" s="105">
        <v>69.934559068219642</v>
      </c>
      <c r="E107" s="105">
        <v>69.934559068219642</v>
      </c>
      <c r="F107" s="106">
        <v>-11.738768597350813</v>
      </c>
      <c r="G107" s="105">
        <v>50.650322135296825</v>
      </c>
      <c r="H107" s="106">
        <v>19.284236932922816</v>
      </c>
      <c r="I107" s="21">
        <v>-0.14372830069343812</v>
      </c>
      <c r="J107" s="92">
        <v>0.38073275983143562</v>
      </c>
      <c r="K107" s="107">
        <v>69.934559068219627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45.595745775639081</v>
      </c>
      <c r="D108" s="108">
        <v>21.38965394402036</v>
      </c>
      <c r="E108" s="108">
        <v>21.38965394402036</v>
      </c>
      <c r="F108" s="109">
        <v>-24.206091831618721</v>
      </c>
      <c r="G108" s="108">
        <v>28.00589058524173</v>
      </c>
      <c r="H108" s="109">
        <v>-6.61623664122137</v>
      </c>
      <c r="I108" s="20">
        <v>-0.53088487576732568</v>
      </c>
      <c r="J108" s="86">
        <v>-0.23624446510934849</v>
      </c>
      <c r="K108" s="110">
        <v>21.389653944020356</v>
      </c>
      <c r="L108" s="109">
        <v>3.5527136788005009E-15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99.615747076774142</v>
      </c>
      <c r="D109" s="113">
        <v>86.898261231281211</v>
      </c>
      <c r="E109" s="113">
        <v>86.898261231281211</v>
      </c>
      <c r="F109" s="119">
        <v>-12.717485845492931</v>
      </c>
      <c r="G109" s="113">
        <v>56.660377358490557</v>
      </c>
      <c r="H109" s="119">
        <v>30.237883872790654</v>
      </c>
      <c r="I109" s="25">
        <v>-0.12766541654997099</v>
      </c>
      <c r="J109" s="120">
        <v>0.53366894613982852</v>
      </c>
      <c r="K109" s="115">
        <v>86.898261231281197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235256.07938823529</v>
      </c>
      <c r="D110" s="123">
        <v>213789.49</v>
      </c>
      <c r="E110" s="123">
        <v>213789.49</v>
      </c>
      <c r="F110" s="118">
        <v>-21466.589388235298</v>
      </c>
      <c r="G110" s="123">
        <v>112706.51999999999</v>
      </c>
      <c r="H110" s="118">
        <v>101082.97</v>
      </c>
      <c r="I110" s="59">
        <v>-9.1247756249519529E-2</v>
      </c>
      <c r="J110" s="124">
        <v>0.89686887679612504</v>
      </c>
      <c r="K110" s="125">
        <v>213789.49</v>
      </c>
      <c r="L110" s="118">
        <v>7.2759576141834259E-12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194621.272</v>
      </c>
      <c r="D111" s="90">
        <v>185464.88</v>
      </c>
      <c r="E111" s="90">
        <v>185464.88</v>
      </c>
      <c r="F111" s="91">
        <v>-9156.3919999999925</v>
      </c>
      <c r="G111" s="90">
        <v>119476.51</v>
      </c>
      <c r="H111" s="91">
        <v>65988.37000000001</v>
      </c>
      <c r="I111" s="21">
        <v>-4.7047231301622583E-2</v>
      </c>
      <c r="J111" s="92">
        <v>0.55231250059112047</v>
      </c>
      <c r="K111" s="93">
        <v>185464.88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37050.86</v>
      </c>
      <c r="D112" s="90">
        <v>42621.34</v>
      </c>
      <c r="E112" s="90">
        <v>42621.34</v>
      </c>
      <c r="F112" s="91">
        <v>5570.4799999999959</v>
      </c>
      <c r="G112" s="90">
        <v>17131.830000000002</v>
      </c>
      <c r="H112" s="91">
        <v>25489.509999999995</v>
      </c>
      <c r="I112" s="21">
        <v>0.15034684754955752</v>
      </c>
      <c r="J112" s="92">
        <v>1.4878451397194574</v>
      </c>
      <c r="K112" s="93">
        <v>42621.339999999989</v>
      </c>
      <c r="L112" s="91">
        <v>7.2759576141834259E-12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3583.9473882353</v>
      </c>
      <c r="D113" s="90">
        <v>-14296.73</v>
      </c>
      <c r="E113" s="90">
        <v>-14296.73</v>
      </c>
      <c r="F113" s="91">
        <v>-17880.677388235301</v>
      </c>
      <c r="G113" s="90">
        <v>-23901.82</v>
      </c>
      <c r="H113" s="91">
        <v>9605.09</v>
      </c>
      <c r="I113" s="21">
        <v>-4.989101527251929</v>
      </c>
      <c r="J113" s="92">
        <v>-0.40185600929134269</v>
      </c>
      <c r="K113" s="93">
        <v>-14296.73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4061</v>
      </c>
      <c r="D115" s="90">
        <v>4061</v>
      </c>
      <c r="E115" s="90">
        <v>4061</v>
      </c>
      <c r="F115" s="91">
        <v>0</v>
      </c>
      <c r="G115" s="90">
        <v>4061</v>
      </c>
      <c r="H115" s="91">
        <v>0</v>
      </c>
      <c r="I115" s="96"/>
      <c r="J115" s="97"/>
      <c r="K115" s="93">
        <v>4061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2544</v>
      </c>
      <c r="D116" s="90">
        <v>2514</v>
      </c>
      <c r="E116" s="90">
        <v>2514</v>
      </c>
      <c r="F116" s="91">
        <v>-30</v>
      </c>
      <c r="G116" s="90">
        <v>1239</v>
      </c>
      <c r="H116" s="91">
        <v>1275</v>
      </c>
      <c r="I116" s="96"/>
      <c r="J116" s="97"/>
      <c r="K116" s="93">
        <v>2514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0.62644668800787984</v>
      </c>
      <c r="D117" s="86">
        <v>0.61905934498891901</v>
      </c>
      <c r="E117" s="86">
        <v>0.61905934498891901</v>
      </c>
      <c r="F117" s="100">
        <v>-7.3873430189608236E-3</v>
      </c>
      <c r="G117" s="86">
        <v>0.30509726668308296</v>
      </c>
      <c r="H117" s="100">
        <v>0.31396207830583606</v>
      </c>
      <c r="I117" s="20">
        <v>-1.1792452830188593E-2</v>
      </c>
      <c r="J117" s="86">
        <v>1.0290556900726395</v>
      </c>
      <c r="K117" s="101">
        <v>0.61905934498891901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3437.4</v>
      </c>
      <c r="D119" s="90">
        <v>3501</v>
      </c>
      <c r="E119" s="90">
        <v>3501</v>
      </c>
      <c r="F119" s="91">
        <v>63.599999999999909</v>
      </c>
      <c r="G119" s="90">
        <v>1790</v>
      </c>
      <c r="H119" s="91">
        <v>1711</v>
      </c>
      <c r="I119" s="21"/>
      <c r="J119" s="92"/>
      <c r="K119" s="93">
        <v>3501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1.3511792452830189</v>
      </c>
      <c r="D120" s="105">
        <v>1.392601431980907</v>
      </c>
      <c r="E120" s="105">
        <v>1.392601431980907</v>
      </c>
      <c r="F120" s="106">
        <v>4.1422186697888108E-2</v>
      </c>
      <c r="G120" s="105">
        <v>1.4447134786117837</v>
      </c>
      <c r="H120" s="106">
        <v>-5.2112046630876652E-2</v>
      </c>
      <c r="I120" s="21"/>
      <c r="J120" s="92"/>
      <c r="K120" s="107">
        <v>1.392601431980907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76.502072327044019</v>
      </c>
      <c r="D122" s="105">
        <v>73.772824184566431</v>
      </c>
      <c r="E122" s="105">
        <v>73.772824184566431</v>
      </c>
      <c r="F122" s="106">
        <v>-2.7292481424775872</v>
      </c>
      <c r="G122" s="105">
        <v>96.429790153349472</v>
      </c>
      <c r="H122" s="106">
        <v>-22.656965968783041</v>
      </c>
      <c r="I122" s="21">
        <v>-3.5675479885174055E-2</v>
      </c>
      <c r="J122" s="92">
        <v>-0.23495815901654804</v>
      </c>
      <c r="K122" s="107">
        <v>73.772824184566431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47.924469835016005</v>
      </c>
      <c r="D123" s="108">
        <v>45.669756217680373</v>
      </c>
      <c r="E123" s="108">
        <v>45.669756217680373</v>
      </c>
      <c r="F123" s="109">
        <v>-2.2547136173356321</v>
      </c>
      <c r="G123" s="108">
        <v>29.420465402610194</v>
      </c>
      <c r="H123" s="109">
        <v>16.249290815070179</v>
      </c>
      <c r="I123" s="20">
        <v>-4.7047231301622583E-2</v>
      </c>
      <c r="J123" s="86">
        <v>0.55231250059112025</v>
      </c>
      <c r="K123" s="110">
        <v>45.669756217680373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92.474873973362932</v>
      </c>
      <c r="D124" s="113">
        <v>85.03957438345266</v>
      </c>
      <c r="E124" s="113">
        <v>85.03957438345266</v>
      </c>
      <c r="F124" s="119">
        <v>-7.4352995899102723</v>
      </c>
      <c r="G124" s="113">
        <v>90.96571428571427</v>
      </c>
      <c r="H124" s="119">
        <v>-5.9261399022616104</v>
      </c>
      <c r="I124" s="25">
        <v>-8.0403457398081857E-2</v>
      </c>
      <c r="J124" s="120">
        <v>-6.5146961674463322E-2</v>
      </c>
      <c r="K124" s="115">
        <v>85.03957438345266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266868.84338235285</v>
      </c>
      <c r="D125" s="84">
        <v>258374.26999999987</v>
      </c>
      <c r="E125" s="84">
        <v>258374.26999999987</v>
      </c>
      <c r="F125" s="118">
        <v>-8494.5733823530099</v>
      </c>
      <c r="G125" s="84">
        <v>188148.29</v>
      </c>
      <c r="H125" s="118">
        <v>70225.979999999865</v>
      </c>
      <c r="I125" s="20">
        <v>-3.1830517473268594E-2</v>
      </c>
      <c r="J125" s="86">
        <v>0.37324803749212854</v>
      </c>
      <c r="K125" s="87">
        <v>258374.27000000008</v>
      </c>
      <c r="L125" s="118">
        <v>-2.1100277081131935E-10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217514.89499999999</v>
      </c>
      <c r="D126" s="90">
        <v>191527.15999999989</v>
      </c>
      <c r="E126" s="90">
        <v>191527.15999999989</v>
      </c>
      <c r="F126" s="91">
        <v>-25987.735000000102</v>
      </c>
      <c r="G126" s="90">
        <v>149242.89000000001</v>
      </c>
      <c r="H126" s="91">
        <v>42284.269999999873</v>
      </c>
      <c r="I126" s="21">
        <v>-0.11947565705787688</v>
      </c>
      <c r="J126" s="92">
        <v>0.28332518889174474</v>
      </c>
      <c r="K126" s="93">
        <v>191527.16000000009</v>
      </c>
      <c r="L126" s="91">
        <v>-2.0372681319713593E-10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41373.64</v>
      </c>
      <c r="D127" s="90">
        <v>38949.69</v>
      </c>
      <c r="E127" s="90">
        <v>38949.69</v>
      </c>
      <c r="F127" s="91">
        <v>-2423.9499999999971</v>
      </c>
      <c r="G127" s="90">
        <v>33645.82</v>
      </c>
      <c r="H127" s="91">
        <v>5303.8700000000026</v>
      </c>
      <c r="I127" s="21">
        <v>-5.8586820013902474E-2</v>
      </c>
      <c r="J127" s="92">
        <v>0.15763830395573653</v>
      </c>
      <c r="K127" s="93">
        <v>38949.69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7980.3083823528996</v>
      </c>
      <c r="D128" s="90">
        <v>27897.419999999991</v>
      </c>
      <c r="E128" s="90">
        <v>27897.419999999991</v>
      </c>
      <c r="F128" s="91">
        <v>19917.11161764709</v>
      </c>
      <c r="G128" s="90">
        <v>5259.58</v>
      </c>
      <c r="H128" s="91">
        <v>22637.839999999989</v>
      </c>
      <c r="I128" s="21">
        <v>2.4957822008094839</v>
      </c>
      <c r="J128" s="92">
        <v>4.3041155377425557</v>
      </c>
      <c r="K128" s="93">
        <v>27897.42</v>
      </c>
      <c r="L128" s="91">
        <v>-7.2759576141834259E-12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4061</v>
      </c>
      <c r="D130" s="90">
        <v>4061</v>
      </c>
      <c r="E130" s="90">
        <v>4061</v>
      </c>
      <c r="F130" s="91">
        <v>0</v>
      </c>
      <c r="G130" s="90">
        <v>4061</v>
      </c>
      <c r="H130" s="91">
        <v>0</v>
      </c>
      <c r="I130" s="96"/>
      <c r="J130" s="97"/>
      <c r="K130" s="93">
        <v>4061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2575</v>
      </c>
      <c r="D131" s="90">
        <v>2362</v>
      </c>
      <c r="E131" s="90">
        <v>2362</v>
      </c>
      <c r="F131" s="91">
        <v>-213</v>
      </c>
      <c r="G131" s="90">
        <v>1993</v>
      </c>
      <c r="H131" s="91">
        <v>369</v>
      </c>
      <c r="I131" s="96"/>
      <c r="J131" s="97"/>
      <c r="K131" s="93">
        <v>2362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0.63408027579413939</v>
      </c>
      <c r="D132" s="86">
        <v>0.58163014035951732</v>
      </c>
      <c r="E132" s="86">
        <v>0.58163014035951732</v>
      </c>
      <c r="F132" s="100">
        <v>-5.2450135434622069E-2</v>
      </c>
      <c r="G132" s="86">
        <v>0.49076582122629892</v>
      </c>
      <c r="H132" s="100">
        <v>9.0864319133218407E-2</v>
      </c>
      <c r="I132" s="20">
        <v>-8.2718446601941831E-2</v>
      </c>
      <c r="J132" s="86">
        <v>0.18514801806322123</v>
      </c>
      <c r="K132" s="101">
        <v>0.58163014035951732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3837.75</v>
      </c>
      <c r="D134" s="90">
        <v>3206</v>
      </c>
      <c r="E134" s="90">
        <v>3206</v>
      </c>
      <c r="F134" s="91">
        <v>-631.75</v>
      </c>
      <c r="G134" s="90">
        <v>2939</v>
      </c>
      <c r="H134" s="91">
        <v>267</v>
      </c>
      <c r="I134" s="21"/>
      <c r="J134" s="92"/>
      <c r="K134" s="93">
        <v>3206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1.4903883495145631</v>
      </c>
      <c r="D135" s="105">
        <v>1.357324301439458</v>
      </c>
      <c r="E135" s="105">
        <v>1.357324301439458</v>
      </c>
      <c r="F135" s="106">
        <v>-0.13306404807510508</v>
      </c>
      <c r="G135" s="105">
        <v>1.4746613146011038</v>
      </c>
      <c r="H135" s="106">
        <v>-0.1173370131616458</v>
      </c>
      <c r="I135" s="21"/>
      <c r="J135" s="92"/>
      <c r="K135" s="107">
        <v>1.357324301439458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84.471803883495141</v>
      </c>
      <c r="D137" s="105">
        <v>81.086858594411467</v>
      </c>
      <c r="E137" s="105">
        <v>81.086858594411467</v>
      </c>
      <c r="F137" s="106">
        <v>-3.3849452890836744</v>
      </c>
      <c r="G137" s="105">
        <v>74.883537380832919</v>
      </c>
      <c r="H137" s="106">
        <v>6.2033212135785476</v>
      </c>
      <c r="I137" s="21">
        <v>-4.0071895395441648E-2</v>
      </c>
      <c r="J137" s="92">
        <v>8.2839585716023345E-2</v>
      </c>
      <c r="K137" s="107">
        <v>81.086858594411552</v>
      </c>
      <c r="L137" s="106">
        <v>-8.5265128291212022E-14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53.561904703275054</v>
      </c>
      <c r="D138" s="108">
        <v>47.162560945579877</v>
      </c>
      <c r="E138" s="108">
        <v>47.162560945579877</v>
      </c>
      <c r="F138" s="109">
        <v>-6.3993437576951777</v>
      </c>
      <c r="G138" s="108">
        <v>36.750280719034727</v>
      </c>
      <c r="H138" s="109">
        <v>10.41228022654515</v>
      </c>
      <c r="I138" s="20">
        <v>-0.11947565705787699</v>
      </c>
      <c r="J138" s="86">
        <v>0.28332518889174452</v>
      </c>
      <c r="K138" s="110">
        <v>47.162560945579926</v>
      </c>
      <c r="L138" s="109">
        <v>-4.9737991503207013E-14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103.6383857795545</v>
      </c>
      <c r="D139" s="113">
        <v>109.38792125317522</v>
      </c>
      <c r="E139" s="113">
        <v>109.38792125317522</v>
      </c>
      <c r="F139" s="119">
        <v>5.7495354736207247</v>
      </c>
      <c r="G139" s="113">
        <v>94.404560963371807</v>
      </c>
      <c r="H139" s="119">
        <v>14.983360289803414</v>
      </c>
      <c r="I139" s="25">
        <v>5.5476891408269946E-2</v>
      </c>
      <c r="J139" s="120">
        <v>0.15871436863751565</v>
      </c>
      <c r="K139" s="115">
        <v>109.38792125317531</v>
      </c>
      <c r="L139" s="119">
        <v>-8.5265128291212022E-14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300955.48786470585</v>
      </c>
      <c r="D140" s="84">
        <v>247915.34999999989</v>
      </c>
      <c r="E140" s="84">
        <v>247915.34999999989</v>
      </c>
      <c r="F140" s="118">
        <v>-53040.137864706026</v>
      </c>
      <c r="G140" s="84">
        <v>184828.09</v>
      </c>
      <c r="H140" s="118">
        <v>63087.259999999893</v>
      </c>
      <c r="I140" s="20">
        <v>-0.17623914500123716</v>
      </c>
      <c r="J140" s="86">
        <v>0.34132939424954234</v>
      </c>
      <c r="K140" s="87">
        <v>247915.34999999989</v>
      </c>
      <c r="L140" s="118">
        <v>-1.8189894035458565E-12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251300.91620000001</v>
      </c>
      <c r="D141" s="90">
        <v>205831.28999999989</v>
      </c>
      <c r="E141" s="90">
        <v>205831.28999999989</v>
      </c>
      <c r="F141" s="91">
        <v>-45469.626200000115</v>
      </c>
      <c r="G141" s="90">
        <v>149050.82999999999</v>
      </c>
      <c r="H141" s="91">
        <v>56780.459999999905</v>
      </c>
      <c r="I141" s="21">
        <v>-0.18093696946099758</v>
      </c>
      <c r="J141" s="92">
        <v>0.38094695614911989</v>
      </c>
      <c r="K141" s="93">
        <v>205831.28999999989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40425</v>
      </c>
      <c r="D142" s="90">
        <v>36529.859999999993</v>
      </c>
      <c r="E142" s="90">
        <v>36529.859999999993</v>
      </c>
      <c r="F142" s="91">
        <v>-3895.1400000000067</v>
      </c>
      <c r="G142" s="90">
        <v>32632.080000000009</v>
      </c>
      <c r="H142" s="91">
        <v>3897.7799999999843</v>
      </c>
      <c r="I142" s="21">
        <v>-9.6354730983302606E-2</v>
      </c>
      <c r="J142" s="92">
        <v>0.11944626269609482</v>
      </c>
      <c r="K142" s="93">
        <v>36529.859999999993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9229.5716647059016</v>
      </c>
      <c r="D143" s="90">
        <v>5554.1999999999989</v>
      </c>
      <c r="E143" s="90">
        <v>5554.1999999999989</v>
      </c>
      <c r="F143" s="91">
        <v>-3675.3716647059027</v>
      </c>
      <c r="G143" s="90">
        <v>3145.18</v>
      </c>
      <c r="H143" s="91">
        <v>2409.0199999999991</v>
      </c>
      <c r="I143" s="21">
        <v>-0.3982169268765321</v>
      </c>
      <c r="J143" s="92">
        <v>0.76594026415022332</v>
      </c>
      <c r="K143" s="93">
        <v>5554.2000000000007</v>
      </c>
      <c r="L143" s="91">
        <v>-1.8189894035458565E-12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3930</v>
      </c>
      <c r="D145" s="90">
        <v>3930</v>
      </c>
      <c r="E145" s="90">
        <v>3930</v>
      </c>
      <c r="F145" s="91">
        <v>0</v>
      </c>
      <c r="G145" s="90">
        <v>3930</v>
      </c>
      <c r="H145" s="91">
        <v>0</v>
      </c>
      <c r="I145" s="96"/>
      <c r="J145" s="97"/>
      <c r="K145" s="93">
        <v>3930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2617</v>
      </c>
      <c r="D146" s="90">
        <v>2340</v>
      </c>
      <c r="E146" s="90">
        <v>2340</v>
      </c>
      <c r="F146" s="91">
        <v>-277</v>
      </c>
      <c r="G146" s="90">
        <v>2058</v>
      </c>
      <c r="H146" s="91">
        <v>282</v>
      </c>
      <c r="I146" s="96"/>
      <c r="J146" s="97"/>
      <c r="K146" s="93">
        <v>2340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0.66590330788804075</v>
      </c>
      <c r="D147" s="86">
        <v>0.59541984732824427</v>
      </c>
      <c r="E147" s="86">
        <v>0.59541984732824427</v>
      </c>
      <c r="F147" s="100">
        <v>-7.0483460559796485E-2</v>
      </c>
      <c r="G147" s="86">
        <v>0.52366412213740454</v>
      </c>
      <c r="H147" s="100">
        <v>7.1755725190839725E-2</v>
      </c>
      <c r="I147" s="20">
        <v>-0.10584638899503251</v>
      </c>
      <c r="J147" s="86">
        <v>0.13702623906705536</v>
      </c>
      <c r="K147" s="101">
        <v>0.59541984732824427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3750.34</v>
      </c>
      <c r="D149" s="90">
        <v>3025</v>
      </c>
      <c r="E149" s="90">
        <v>3025</v>
      </c>
      <c r="F149" s="91">
        <v>-725.34000000000015</v>
      </c>
      <c r="G149" s="90">
        <v>2786</v>
      </c>
      <c r="H149" s="91">
        <v>239</v>
      </c>
      <c r="I149" s="21"/>
      <c r="J149" s="92"/>
      <c r="K149" s="93">
        <v>3025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1.4330683989300728</v>
      </c>
      <c r="D150" s="105">
        <v>1.2927350427350428</v>
      </c>
      <c r="E150" s="105">
        <v>1.2927350427350428</v>
      </c>
      <c r="F150" s="106">
        <v>-0.14033335619502996</v>
      </c>
      <c r="G150" s="105">
        <v>1.3537414965986394</v>
      </c>
      <c r="H150" s="106">
        <v>-6.1006453863596599E-2</v>
      </c>
      <c r="I150" s="21"/>
      <c r="J150" s="92"/>
      <c r="K150" s="107">
        <v>1.2927350427350428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96.026334046618274</v>
      </c>
      <c r="D152" s="105">
        <v>87.962089743589701</v>
      </c>
      <c r="E152" s="105">
        <v>87.962089743589701</v>
      </c>
      <c r="F152" s="106">
        <v>-8.0642443030285733</v>
      </c>
      <c r="G152" s="105">
        <v>72.425087463556849</v>
      </c>
      <c r="H152" s="106">
        <v>15.537002280032851</v>
      </c>
      <c r="I152" s="21">
        <v>-8.3979508153602889E-2</v>
      </c>
      <c r="J152" s="92">
        <v>0.21452514348499507</v>
      </c>
      <c r="K152" s="107">
        <v>87.962089743589701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63.944253486005088</v>
      </c>
      <c r="D153" s="108">
        <v>52.374374045801503</v>
      </c>
      <c r="E153" s="108">
        <v>52.374374045801503</v>
      </c>
      <c r="F153" s="109">
        <v>-11.569879440203586</v>
      </c>
      <c r="G153" s="108">
        <v>37.926419847328241</v>
      </c>
      <c r="H153" s="109">
        <v>14.447954198473262</v>
      </c>
      <c r="I153" s="20">
        <v>-0.18093696946099747</v>
      </c>
      <c r="J153" s="86">
        <v>0.38094695614911989</v>
      </c>
      <c r="K153" s="110">
        <v>52.374374045801503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115.00018642136257</v>
      </c>
      <c r="D154" s="113">
        <v>105.94673076923073</v>
      </c>
      <c r="E154" s="113">
        <v>105.94673076923073</v>
      </c>
      <c r="F154" s="119">
        <v>-9.053455652131845</v>
      </c>
      <c r="G154" s="113">
        <v>89.809567541302229</v>
      </c>
      <c r="H154" s="119">
        <v>16.137163227928497</v>
      </c>
      <c r="I154" s="25">
        <v>-7.8725573704375051E-2</v>
      </c>
      <c r="J154" s="120">
        <v>0.17968200571177717</v>
      </c>
      <c r="K154" s="115">
        <v>105.94673076923073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327387.89110588236</v>
      </c>
      <c r="D155" s="84">
        <v>284028.69</v>
      </c>
      <c r="E155" s="84">
        <v>284028.69</v>
      </c>
      <c r="F155" s="118">
        <v>-43359.201105882399</v>
      </c>
      <c r="G155" s="84">
        <v>168557.42</v>
      </c>
      <c r="H155" s="118">
        <v>115471.26999999999</v>
      </c>
      <c r="I155" s="20">
        <v>-0.13243984363447125</v>
      </c>
      <c r="J155" s="86">
        <v>0.68505598863580119</v>
      </c>
      <c r="K155" s="87">
        <v>284028.69</v>
      </c>
      <c r="L155" s="118">
        <v>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273160.98879999999</v>
      </c>
      <c r="D156" s="90">
        <v>232033.83</v>
      </c>
      <c r="E156" s="90">
        <v>232033.83</v>
      </c>
      <c r="F156" s="91">
        <v>-41127.158800000005</v>
      </c>
      <c r="G156" s="90">
        <v>121483.27</v>
      </c>
      <c r="H156" s="91">
        <v>110550.55999999998</v>
      </c>
      <c r="I156" s="21">
        <v>-0.15056014762822534</v>
      </c>
      <c r="J156" s="92">
        <v>0.91000645603299923</v>
      </c>
      <c r="K156" s="93">
        <v>232033.83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45653.3</v>
      </c>
      <c r="D157" s="90">
        <v>40152.820000000007</v>
      </c>
      <c r="E157" s="90">
        <v>40152.820000000007</v>
      </c>
      <c r="F157" s="91">
        <v>-5500.4799999999959</v>
      </c>
      <c r="G157" s="90">
        <v>24774.560000000001</v>
      </c>
      <c r="H157" s="91">
        <v>15378.260000000006</v>
      </c>
      <c r="I157" s="21">
        <v>-0.12048373282982816</v>
      </c>
      <c r="J157" s="92">
        <v>0.62072787569183885</v>
      </c>
      <c r="K157" s="93">
        <v>40152.820000000007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8573.6023058823994</v>
      </c>
      <c r="D158" s="90">
        <v>11842.04</v>
      </c>
      <c r="E158" s="90">
        <v>11842.04</v>
      </c>
      <c r="F158" s="91">
        <v>3268.4376941176015</v>
      </c>
      <c r="G158" s="90">
        <v>22299.59</v>
      </c>
      <c r="H158" s="91">
        <v>-10457.549999999999</v>
      </c>
      <c r="I158" s="21">
        <v>0.38122105242449922</v>
      </c>
      <c r="J158" s="92">
        <v>-0.46895705257361231</v>
      </c>
      <c r="K158" s="93">
        <v>11842.04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4061</v>
      </c>
      <c r="D160" s="90">
        <v>4061</v>
      </c>
      <c r="E160" s="90">
        <v>4061</v>
      </c>
      <c r="F160" s="91">
        <v>0</v>
      </c>
      <c r="G160" s="90">
        <v>4061</v>
      </c>
      <c r="H160" s="91">
        <v>0</v>
      </c>
      <c r="I160" s="96"/>
      <c r="J160" s="97"/>
      <c r="K160" s="93">
        <v>4061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2808</v>
      </c>
      <c r="D161" s="90">
        <v>2412</v>
      </c>
      <c r="E161" s="90">
        <v>2412</v>
      </c>
      <c r="F161" s="91">
        <v>-396</v>
      </c>
      <c r="G161" s="90">
        <v>1520</v>
      </c>
      <c r="H161" s="91">
        <v>892</v>
      </c>
      <c r="I161" s="96"/>
      <c r="J161" s="97"/>
      <c r="K161" s="93">
        <v>2107</v>
      </c>
      <c r="L161" s="91">
        <v>305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0.69145530657473531</v>
      </c>
      <c r="D162" s="86">
        <v>0.5939423787244521</v>
      </c>
      <c r="E162" s="86">
        <v>0.5939423787244521</v>
      </c>
      <c r="F162" s="100">
        <v>-9.7512927850283204E-2</v>
      </c>
      <c r="G162" s="86">
        <v>0.37429204629401625</v>
      </c>
      <c r="H162" s="100">
        <v>0.21965033243043586</v>
      </c>
      <c r="I162" s="20">
        <v>-0.14102564102564108</v>
      </c>
      <c r="J162" s="86">
        <v>0.58684210526315783</v>
      </c>
      <c r="K162" s="101">
        <v>0.51883772469835021</v>
      </c>
      <c r="L162" s="100">
        <v>7.5104654026101891E-2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4234.6000000000004</v>
      </c>
      <c r="D164" s="90">
        <v>3245</v>
      </c>
      <c r="E164" s="90">
        <v>3245</v>
      </c>
      <c r="F164" s="91">
        <v>-989.60000000000036</v>
      </c>
      <c r="G164" s="90">
        <v>2257</v>
      </c>
      <c r="H164" s="91">
        <v>988</v>
      </c>
      <c r="I164" s="21"/>
      <c r="J164" s="92"/>
      <c r="K164" s="93">
        <v>2816</v>
      </c>
      <c r="L164" s="91">
        <v>429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1.5080484330484332</v>
      </c>
      <c r="D165" s="105">
        <v>1.3453565505804312</v>
      </c>
      <c r="E165" s="105">
        <v>1.3453565505804312</v>
      </c>
      <c r="F165" s="106">
        <v>-0.16269188246800192</v>
      </c>
      <c r="G165" s="105">
        <v>1.4848684210526315</v>
      </c>
      <c r="H165" s="106">
        <v>-0.13951187047220026</v>
      </c>
      <c r="I165" s="21"/>
      <c r="J165" s="92"/>
      <c r="K165" s="107">
        <v>1.3364973896535359</v>
      </c>
      <c r="L165" s="106">
        <v>8.8591609268953153E-3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97.279554415954408</v>
      </c>
      <c r="D167" s="105">
        <v>96.199763681592032</v>
      </c>
      <c r="E167" s="105">
        <v>96.199763681592032</v>
      </c>
      <c r="F167" s="106">
        <v>-1.0797907343623763</v>
      </c>
      <c r="G167" s="105">
        <v>79.923203947368421</v>
      </c>
      <c r="H167" s="106">
        <v>16.276559734223611</v>
      </c>
      <c r="I167" s="21">
        <v>-1.1099873358232482E-2</v>
      </c>
      <c r="J167" s="92">
        <v>0.20365249302245392</v>
      </c>
      <c r="K167" s="107">
        <v>110.12521594684385</v>
      </c>
      <c r="L167" s="106">
        <v>-13.92545226525182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67.264464122137397</v>
      </c>
      <c r="D168" s="108">
        <v>57.137116473774931</v>
      </c>
      <c r="E168" s="108">
        <v>57.137116473774931</v>
      </c>
      <c r="F168" s="109">
        <v>-10.127347648362466</v>
      </c>
      <c r="G168" s="108">
        <v>29.914619551834523</v>
      </c>
      <c r="H168" s="109">
        <v>27.222496921940408</v>
      </c>
      <c r="I168" s="20">
        <v>-0.15056014762822523</v>
      </c>
      <c r="J168" s="86">
        <v>0.91000645603299946</v>
      </c>
      <c r="K168" s="110">
        <v>57.137116473774931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116.59112931121166</v>
      </c>
      <c r="D169" s="113">
        <v>117.75650497512437</v>
      </c>
      <c r="E169" s="113">
        <v>117.75650497512437</v>
      </c>
      <c r="F169" s="119">
        <v>1.1653756639127124</v>
      </c>
      <c r="G169" s="113">
        <v>110.89303947368423</v>
      </c>
      <c r="H169" s="119">
        <v>6.863465501440146</v>
      </c>
      <c r="I169" s="25">
        <v>9.9954059180782373E-3</v>
      </c>
      <c r="J169" s="120">
        <v>6.189266282189787E-2</v>
      </c>
      <c r="K169" s="115">
        <v>134.80241575700049</v>
      </c>
      <c r="L169" s="119">
        <v>-17.045910781876117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357805.61368235288</v>
      </c>
      <c r="D170" s="84">
        <v>237042.42265543729</v>
      </c>
      <c r="E170" s="84">
        <v>230782.39208143658</v>
      </c>
      <c r="F170" s="118">
        <v>-127023.22160091632</v>
      </c>
      <c r="G170" s="84">
        <v>34.900000000000006</v>
      </c>
      <c r="H170" s="118">
        <v>230747.49208143659</v>
      </c>
      <c r="I170" s="20">
        <v>-0.35500622892318001</v>
      </c>
      <c r="J170" s="86">
        <v>6611.6759908721069</v>
      </c>
      <c r="K170" s="87">
        <v>256495.55137436854</v>
      </c>
      <c r="L170" s="118">
        <v>-25713.159292931967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301273.6876</v>
      </c>
      <c r="D171" s="90">
        <v>197869.88939011988</v>
      </c>
      <c r="E171" s="90">
        <v>190023.67215140184</v>
      </c>
      <c r="F171" s="91">
        <v>-111250.01544859816</v>
      </c>
      <c r="G171" s="90">
        <v>-40.67</v>
      </c>
      <c r="H171" s="91">
        <v>190064.34215140186</v>
      </c>
      <c r="I171" s="21">
        <v>-0.36926562135191976</v>
      </c>
      <c r="J171" s="92">
        <v>-4673.33027173351</v>
      </c>
      <c r="K171" s="93">
        <v>212472.96540000002</v>
      </c>
      <c r="L171" s="91">
        <v>-22449.293248598173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46893</v>
      </c>
      <c r="D172" s="90">
        <v>26820.644263718146</v>
      </c>
      <c r="E172" s="90">
        <v>33475.903561001411</v>
      </c>
      <c r="F172" s="91">
        <v>-13417.096438998589</v>
      </c>
      <c r="G172" s="90">
        <v>38</v>
      </c>
      <c r="H172" s="91">
        <v>33437.903561001411</v>
      </c>
      <c r="I172" s="21">
        <v>-0.28612152003494318</v>
      </c>
      <c r="J172" s="92">
        <v>879.94483055266869</v>
      </c>
      <c r="K172" s="93">
        <v>36063.809853100072</v>
      </c>
      <c r="L172" s="91">
        <v>-2587.9062920986617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9638.9260823529003</v>
      </c>
      <c r="D173" s="90">
        <v>12351.889001599242</v>
      </c>
      <c r="E173" s="90">
        <v>7282.8163690333276</v>
      </c>
      <c r="F173" s="91">
        <v>-2356.1097133195726</v>
      </c>
      <c r="G173" s="90">
        <v>37.570000000000007</v>
      </c>
      <c r="H173" s="91">
        <v>7245.2463690333279</v>
      </c>
      <c r="I173" s="21">
        <v>-0.24443695212407279</v>
      </c>
      <c r="J173" s="92">
        <v>192.84658954041325</v>
      </c>
      <c r="K173" s="93">
        <v>7958.77612126846</v>
      </c>
      <c r="L173" s="91">
        <v>-675.95975223513233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3930</v>
      </c>
      <c r="D175" s="90">
        <v>3930</v>
      </c>
      <c r="E175" s="90">
        <v>3930</v>
      </c>
      <c r="F175" s="91">
        <v>0</v>
      </c>
      <c r="G175" s="90">
        <v>3930</v>
      </c>
      <c r="H175" s="91">
        <v>0</v>
      </c>
      <c r="I175" s="96"/>
      <c r="J175" s="97"/>
      <c r="K175" s="93">
        <v>3930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2966</v>
      </c>
      <c r="D176" s="90">
        <v>2299</v>
      </c>
      <c r="E176" s="90">
        <v>2241</v>
      </c>
      <c r="F176" s="91">
        <v>-725</v>
      </c>
      <c r="G176" s="90">
        <v>0</v>
      </c>
      <c r="H176" s="91">
        <v>2241</v>
      </c>
      <c r="I176" s="96"/>
      <c r="J176" s="97"/>
      <c r="K176" s="93">
        <v>2449</v>
      </c>
      <c r="L176" s="91">
        <v>-208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0.75470737913486008</v>
      </c>
      <c r="D177" s="86">
        <v>0.58498727735368961</v>
      </c>
      <c r="E177" s="86">
        <v>0.57022900763358775</v>
      </c>
      <c r="F177" s="100">
        <v>-0.18447837150127233</v>
      </c>
      <c r="G177" s="86">
        <v>0</v>
      </c>
      <c r="H177" s="100">
        <v>0.57022900763358775</v>
      </c>
      <c r="I177" s="20">
        <v>-0.2444369521240729</v>
      </c>
      <c r="J177" s="86">
        <v>0</v>
      </c>
      <c r="K177" s="101">
        <v>0.62315521628498727</v>
      </c>
      <c r="L177" s="100">
        <v>-5.292620865139952E-2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4349.8999999999996</v>
      </c>
      <c r="D179" s="90">
        <v>2832</v>
      </c>
      <c r="E179" s="90">
        <v>3105.3</v>
      </c>
      <c r="F179" s="91">
        <v>-1244.5999999999995</v>
      </c>
      <c r="G179" s="90">
        <v>0</v>
      </c>
      <c r="H179" s="91">
        <v>3105.3</v>
      </c>
      <c r="I179" s="21"/>
      <c r="J179" s="92"/>
      <c r="K179" s="93">
        <v>3345.36</v>
      </c>
      <c r="L179" s="91">
        <v>-240.05999999999995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1.4665879973027645</v>
      </c>
      <c r="D180" s="105">
        <v>1.2318399304045238</v>
      </c>
      <c r="E180" s="105">
        <v>1.3856760374832664</v>
      </c>
      <c r="F180" s="106">
        <v>-8.0911959819498058E-2</v>
      </c>
      <c r="G180" s="105">
        <v>0</v>
      </c>
      <c r="H180" s="106">
        <v>1.3856760374832664</v>
      </c>
      <c r="I180" s="21"/>
      <c r="J180" s="92"/>
      <c r="K180" s="107">
        <v>1.3660106165781953</v>
      </c>
      <c r="L180" s="106">
        <v>1.9665420905071063E-2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101.57575441672286</v>
      </c>
      <c r="D182" s="105">
        <v>86.067807477216121</v>
      </c>
      <c r="E182" s="105">
        <v>84.79414196849703</v>
      </c>
      <c r="F182" s="106">
        <v>-16.781612448225829</v>
      </c>
      <c r="G182" s="105">
        <v>0</v>
      </c>
      <c r="H182" s="106">
        <v>84.79414196849703</v>
      </c>
      <c r="I182" s="21">
        <v>-0.16521277685399105</v>
      </c>
      <c r="J182" s="92">
        <v>0</v>
      </c>
      <c r="K182" s="107">
        <v>86.759071212739897</v>
      </c>
      <c r="L182" s="106">
        <v>-1.9649292442428674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76.659971399491099</v>
      </c>
      <c r="D183" s="108">
        <v>50.348572363898185</v>
      </c>
      <c r="E183" s="108">
        <v>48.352079427837616</v>
      </c>
      <c r="F183" s="109">
        <v>-28.307891971653483</v>
      </c>
      <c r="G183" s="108">
        <v>-1.0348600508905853E-2</v>
      </c>
      <c r="H183" s="109">
        <v>48.362428028346521</v>
      </c>
      <c r="I183" s="20">
        <v>-0.36926562135191987</v>
      </c>
      <c r="J183" s="86">
        <v>-4673.3302717335091</v>
      </c>
      <c r="K183" s="110">
        <v>54.064367786259545</v>
      </c>
      <c r="L183" s="109">
        <v>-5.7122883584219295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120.63574298123832</v>
      </c>
      <c r="D184" s="113">
        <v>103.10675191624067</v>
      </c>
      <c r="E184" s="113">
        <v>102.98187955441169</v>
      </c>
      <c r="F184" s="119">
        <v>-17.653863426826632</v>
      </c>
      <c r="G184" s="113">
        <v>0</v>
      </c>
      <c r="H184" s="119">
        <v>102.98187955441169</v>
      </c>
      <c r="I184" s="25">
        <v>-0.14634023872652913</v>
      </c>
      <c r="J184" s="120">
        <v>0</v>
      </c>
      <c r="K184" s="115">
        <v>104.73481068777809</v>
      </c>
      <c r="L184" s="119">
        <v>-1.7529311333664026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229998.45922352938</v>
      </c>
      <c r="D185" s="84">
        <v>72141.014686248323</v>
      </c>
      <c r="E185" s="84">
        <v>109248.50386396839</v>
      </c>
      <c r="F185" s="118">
        <v>-120749.95535956099</v>
      </c>
      <c r="G185" s="84">
        <v>34.482758620689999</v>
      </c>
      <c r="H185" s="118">
        <v>109214.0211053477</v>
      </c>
      <c r="I185" s="20">
        <v>-0.52500332292316498</v>
      </c>
      <c r="J185" s="86">
        <v>3167.2066120550517</v>
      </c>
      <c r="K185" s="87">
        <v>162704.46473890819</v>
      </c>
      <c r="L185" s="118">
        <v>-53455.96087493981</v>
      </c>
      <c r="M185" s="142" t="s">
        <v>235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188240.05679999999</v>
      </c>
      <c r="D186" s="90">
        <v>72141.014686248323</v>
      </c>
      <c r="E186" s="90">
        <v>88290.844199999992</v>
      </c>
      <c r="F186" s="91">
        <v>-99949.212599999999</v>
      </c>
      <c r="G186" s="90">
        <v>0</v>
      </c>
      <c r="H186" s="91">
        <v>88290.844199999992</v>
      </c>
      <c r="I186" s="21">
        <v>-0.53096675754934219</v>
      </c>
      <c r="J186" s="92">
        <v>0</v>
      </c>
      <c r="K186" s="93">
        <v>131881.755</v>
      </c>
      <c r="L186" s="91">
        <v>-43590.910800000012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35132.019999999997</v>
      </c>
      <c r="D187" s="90">
        <v>0</v>
      </c>
      <c r="E187" s="90">
        <v>17635.382918716226</v>
      </c>
      <c r="F187" s="91">
        <v>-17496.63708128377</v>
      </c>
      <c r="G187" s="90">
        <v>0</v>
      </c>
      <c r="H187" s="91">
        <v>17635.382918716226</v>
      </c>
      <c r="I187" s="21">
        <v>-0.49802536493158578</v>
      </c>
      <c r="J187" s="92">
        <v>0</v>
      </c>
      <c r="K187" s="93">
        <v>25901.379099860998</v>
      </c>
      <c r="L187" s="91">
        <v>-8265.996181144772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6626.3824235293996</v>
      </c>
      <c r="D188" s="90">
        <v>0</v>
      </c>
      <c r="E188" s="90">
        <v>3322.2767452521721</v>
      </c>
      <c r="F188" s="91">
        <v>-3304.1056782772275</v>
      </c>
      <c r="G188" s="90">
        <v>34.482758620689999</v>
      </c>
      <c r="H188" s="91">
        <v>3287.7939866314819</v>
      </c>
      <c r="I188" s="21">
        <v>-0.49862888482632528</v>
      </c>
      <c r="J188" s="92">
        <v>95.346025612312033</v>
      </c>
      <c r="K188" s="93">
        <v>4921.3306390472007</v>
      </c>
      <c r="L188" s="91">
        <v>-1599.0538937950287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4061</v>
      </c>
      <c r="D190" s="90">
        <v>4061</v>
      </c>
      <c r="E190" s="90">
        <v>4061</v>
      </c>
      <c r="F190" s="91">
        <v>0</v>
      </c>
      <c r="G190" s="90">
        <v>4061</v>
      </c>
      <c r="H190" s="91">
        <v>0</v>
      </c>
      <c r="I190" s="96"/>
      <c r="J190" s="97"/>
      <c r="K190" s="93">
        <v>4061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2188</v>
      </c>
      <c r="D191" s="90">
        <v>835</v>
      </c>
      <c r="E191" s="90">
        <v>1097</v>
      </c>
      <c r="F191" s="91">
        <v>-1091</v>
      </c>
      <c r="G191" s="90">
        <v>0</v>
      </c>
      <c r="H191" s="91">
        <v>1097</v>
      </c>
      <c r="I191" s="96"/>
      <c r="J191" s="97"/>
      <c r="K191" s="93">
        <v>1625</v>
      </c>
      <c r="L191" s="91">
        <v>-528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0.53878355084954443</v>
      </c>
      <c r="D192" s="86">
        <v>0.20561438069441024</v>
      </c>
      <c r="E192" s="86">
        <v>0.2701305097266683</v>
      </c>
      <c r="F192" s="100">
        <v>-0.26865304112287614</v>
      </c>
      <c r="G192" s="86">
        <v>0</v>
      </c>
      <c r="H192" s="100">
        <v>0.2701305097266683</v>
      </c>
      <c r="I192" s="20">
        <v>-0.49862888482632539</v>
      </c>
      <c r="J192" s="86">
        <v>0</v>
      </c>
      <c r="K192" s="101">
        <v>0.40014774686037924</v>
      </c>
      <c r="L192" s="100">
        <v>-0.13001723713371094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3258.83</v>
      </c>
      <c r="D194" s="90">
        <v>1242</v>
      </c>
      <c r="E194" s="90">
        <v>1635.85</v>
      </c>
      <c r="F194" s="91">
        <v>-1622.98</v>
      </c>
      <c r="G194" s="90">
        <v>0</v>
      </c>
      <c r="H194" s="91">
        <v>1635.85</v>
      </c>
      <c r="I194" s="21"/>
      <c r="J194" s="92"/>
      <c r="K194" s="93">
        <v>2402.6000000000004</v>
      </c>
      <c r="L194" s="91">
        <v>-766.75000000000045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1.4894104204753198</v>
      </c>
      <c r="D195" s="105">
        <v>1.4874251497005988</v>
      </c>
      <c r="E195" s="105">
        <v>1.4912032816773015</v>
      </c>
      <c r="F195" s="106">
        <v>1.7928612019817436E-3</v>
      </c>
      <c r="G195" s="105">
        <v>0</v>
      </c>
      <c r="H195" s="106">
        <v>1.4912032816773015</v>
      </c>
      <c r="I195" s="21"/>
      <c r="J195" s="92"/>
      <c r="K195" s="107">
        <v>1.4785230769230771</v>
      </c>
      <c r="L195" s="106">
        <v>1.2680204754224489E-2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86.032932723948804</v>
      </c>
      <c r="D197" s="105">
        <v>86.396424773950088</v>
      </c>
      <c r="E197" s="105">
        <v>80.483905378304456</v>
      </c>
      <c r="F197" s="106">
        <v>-5.5490273456443475</v>
      </c>
      <c r="G197" s="105">
        <v>0</v>
      </c>
      <c r="H197" s="106">
        <v>80.483905378304456</v>
      </c>
      <c r="I197" s="21">
        <v>-6.4498874674531192E-2</v>
      </c>
      <c r="J197" s="92">
        <v>0</v>
      </c>
      <c r="K197" s="107">
        <v>81.15800307692308</v>
      </c>
      <c r="L197" s="106">
        <v>-0.67409769861862401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46.353128983009107</v>
      </c>
      <c r="D198" s="108">
        <v>17.764347374106951</v>
      </c>
      <c r="E198" s="108">
        <v>21.741158384634325</v>
      </c>
      <c r="F198" s="109">
        <v>-24.611970598374782</v>
      </c>
      <c r="G198" s="108">
        <v>0</v>
      </c>
      <c r="H198" s="109">
        <v>21.741158384634325</v>
      </c>
      <c r="I198" s="20">
        <v>-0.53096675754934219</v>
      </c>
      <c r="J198" s="86">
        <v>0</v>
      </c>
      <c r="K198" s="110">
        <v>32.475192070918496</v>
      </c>
      <c r="L198" s="109">
        <v>-10.734033686284171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105.11812578771909</v>
      </c>
      <c r="D199" s="113">
        <v>86.396424773950088</v>
      </c>
      <c r="E199" s="113">
        <v>99.588426494045933</v>
      </c>
      <c r="F199" s="119">
        <v>-5.5296992936731613</v>
      </c>
      <c r="G199" s="113">
        <v>0</v>
      </c>
      <c r="H199" s="119">
        <v>99.588426494045933</v>
      </c>
      <c r="I199" s="25">
        <v>-5.260462220226525E-2</v>
      </c>
      <c r="J199" s="120">
        <v>0</v>
      </c>
      <c r="K199" s="115">
        <v>100.12582445471274</v>
      </c>
      <c r="L199" s="119">
        <v>-0.53739796066680867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2655822.8236716813</v>
      </c>
      <c r="D200" s="84">
        <v>1443358.3473416856</v>
      </c>
      <c r="E200" s="84">
        <v>1474205.8059454048</v>
      </c>
      <c r="F200" s="118">
        <v>-1181617.0177262765</v>
      </c>
      <c r="G200" s="84">
        <v>1474208.9427586205</v>
      </c>
      <c r="H200" s="118">
        <v>-3.1368132156785578</v>
      </c>
      <c r="I200" s="20">
        <v>-0.44491560475886271</v>
      </c>
      <c r="J200" s="86">
        <v>-2.1277941848474313E-6</v>
      </c>
      <c r="K200" s="87">
        <v>1553374.926113277</v>
      </c>
      <c r="L200" s="118">
        <v>-79169.120167872272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2204026.2208874538</v>
      </c>
      <c r="D201" s="90">
        <v>1189471.2740763682</v>
      </c>
      <c r="E201" s="90">
        <v>1197774.8863514017</v>
      </c>
      <c r="F201" s="91">
        <v>-1006251.3345360521</v>
      </c>
      <c r="G201" s="90">
        <v>1218396.3599999999</v>
      </c>
      <c r="H201" s="91">
        <v>-20621.473648598185</v>
      </c>
      <c r="I201" s="21">
        <v>-0.45655143527779074</v>
      </c>
      <c r="J201" s="92">
        <v>-1.6925094596144552E-2</v>
      </c>
      <c r="K201" s="93">
        <v>1263815.0904000003</v>
      </c>
      <c r="L201" s="91">
        <v>-66040.204048598651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382383.55153920501</v>
      </c>
      <c r="D202" s="90">
        <v>206310.39426371813</v>
      </c>
      <c r="E202" s="90">
        <v>230601.03647971762</v>
      </c>
      <c r="F202" s="91">
        <v>-151782.5150594874</v>
      </c>
      <c r="G202" s="90">
        <v>202237.72000000003</v>
      </c>
      <c r="H202" s="91">
        <v>28363.316479717585</v>
      </c>
      <c r="I202" s="21">
        <v>-0.39693787676932923</v>
      </c>
      <c r="J202" s="92">
        <v>0.14024741022454945</v>
      </c>
      <c r="K202" s="93">
        <v>241454.93895296106</v>
      </c>
      <c r="L202" s="91">
        <v>-10853.902473243448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69413.051245022594</v>
      </c>
      <c r="D203" s="90">
        <v>47576.67900159923</v>
      </c>
      <c r="E203" s="90">
        <v>45829.883114285491</v>
      </c>
      <c r="F203" s="91">
        <v>-23583.168130737104</v>
      </c>
      <c r="G203" s="90">
        <v>53574.862758620693</v>
      </c>
      <c r="H203" s="91">
        <v>-7744.9796443352025</v>
      </c>
      <c r="I203" s="21">
        <v>-0.3397512097183335</v>
      </c>
      <c r="J203" s="92">
        <v>-0.1445636861307491</v>
      </c>
      <c r="K203" s="93">
        <v>48104.896760315663</v>
      </c>
      <c r="L203" s="91">
        <v>-2275.0136460301728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47815</v>
      </c>
      <c r="D205" s="90">
        <v>47815</v>
      </c>
      <c r="E205" s="90">
        <v>47815</v>
      </c>
      <c r="F205" s="91">
        <v>0</v>
      </c>
      <c r="G205" s="90">
        <v>47946</v>
      </c>
      <c r="H205" s="91">
        <v>-131</v>
      </c>
      <c r="I205" s="96"/>
      <c r="J205" s="97"/>
      <c r="K205" s="93">
        <v>47815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24087</v>
      </c>
      <c r="D206" s="90">
        <v>14595</v>
      </c>
      <c r="E206" s="90">
        <v>14799</v>
      </c>
      <c r="F206" s="91">
        <v>-9288</v>
      </c>
      <c r="G206" s="90">
        <v>15847</v>
      </c>
      <c r="H206" s="91">
        <v>-1048</v>
      </c>
      <c r="I206" s="96"/>
      <c r="J206" s="97"/>
      <c r="K206" s="93">
        <v>15230</v>
      </c>
      <c r="L206" s="91">
        <v>-431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0.50375405207570845</v>
      </c>
      <c r="D207" s="86">
        <v>0.30523894175467947</v>
      </c>
      <c r="E207" s="86">
        <v>0.30950538533932864</v>
      </c>
      <c r="F207" s="100">
        <v>-0.1942486667363798</v>
      </c>
      <c r="G207" s="86">
        <v>0.33051766570725399</v>
      </c>
      <c r="H207" s="100">
        <v>-2.1012280367925351E-2</v>
      </c>
      <c r="I207" s="20">
        <v>-0.38560219205380497</v>
      </c>
      <c r="J207" s="86">
        <v>-6.3573849594279586E-2</v>
      </c>
      <c r="K207" s="101">
        <v>0.31851929310885707</v>
      </c>
      <c r="L207" s="100">
        <v>-9.0139077695284286E-3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34120.57</v>
      </c>
      <c r="D209" s="90">
        <v>19272</v>
      </c>
      <c r="E209" s="90">
        <v>19939.150000000001</v>
      </c>
      <c r="F209" s="91">
        <v>-14181.419999999998</v>
      </c>
      <c r="G209" s="90">
        <v>20878</v>
      </c>
      <c r="H209" s="91">
        <v>-938.84999999999854</v>
      </c>
      <c r="I209" s="21">
        <v>-0.41562670260197876</v>
      </c>
      <c r="J209" s="92">
        <v>-4.4968387776606833E-2</v>
      </c>
      <c r="K209" s="93">
        <v>20516.96</v>
      </c>
      <c r="L209" s="91">
        <v>-577.80999999999767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1.4165554033295968</v>
      </c>
      <c r="D210" s="105">
        <v>1.3204522096608426</v>
      </c>
      <c r="E210" s="105">
        <v>1.3473309007365364</v>
      </c>
      <c r="F210" s="106">
        <v>-6.9224502593060455E-2</v>
      </c>
      <c r="G210" s="105">
        <v>1.317473338802297</v>
      </c>
      <c r="H210" s="106">
        <v>2.9857561934239385E-2</v>
      </c>
      <c r="I210" s="21"/>
      <c r="J210" s="92"/>
      <c r="K210" s="107">
        <v>1.3471411687458963</v>
      </c>
      <c r="L210" s="106">
        <v>1.8973199064009627E-4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91.502728479572127</v>
      </c>
      <c r="D212" s="105">
        <v>81.49854567155657</v>
      </c>
      <c r="E212" s="105">
        <v>80.936204226731647</v>
      </c>
      <c r="F212" s="106">
        <v>-10.56652425284048</v>
      </c>
      <c r="G212" s="105">
        <v>76.884985170694762</v>
      </c>
      <c r="H212" s="106">
        <v>4.051219056036885</v>
      </c>
      <c r="I212" s="21">
        <v>-0.11547769589405676</v>
      </c>
      <c r="J212" s="92">
        <v>5.269194039697922E-2</v>
      </c>
      <c r="K212" s="107">
        <v>82.98194946815498</v>
      </c>
      <c r="L212" s="106">
        <v>-2.045745241423333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46.09487024756779</v>
      </c>
      <c r="D213" s="108">
        <v>24.876529835331343</v>
      </c>
      <c r="E213" s="108">
        <v>25.050191077097182</v>
      </c>
      <c r="F213" s="109">
        <v>-21.044679170470609</v>
      </c>
      <c r="G213" s="108">
        <v>25.41184582655487</v>
      </c>
      <c r="H213" s="109">
        <v>-0.3616547494576885</v>
      </c>
      <c r="I213" s="20">
        <v>-0.45655143527779074</v>
      </c>
      <c r="J213" s="86">
        <v>-1.4231738690928419E-2</v>
      </c>
      <c r="K213" s="110">
        <v>26.431351885391621</v>
      </c>
      <c r="L213" s="109">
        <v>-1.3811608082944389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110.25959329396278</v>
      </c>
      <c r="D214" s="113">
        <v>98.89402859483971</v>
      </c>
      <c r="E214" s="113">
        <v>99.615231160578745</v>
      </c>
      <c r="F214" s="119">
        <v>-10.644362133384035</v>
      </c>
      <c r="G214" s="113">
        <v>93.027635688686843</v>
      </c>
      <c r="H214" s="119">
        <v>6.5875954718919019</v>
      </c>
      <c r="I214" s="25">
        <v>-9.6539102089784889E-2</v>
      </c>
      <c r="J214" s="120">
        <v>7.0813317173157309E-2</v>
      </c>
      <c r="K214" s="115">
        <v>101.99441405865247</v>
      </c>
      <c r="L214" s="119">
        <v>-2.3791828980737222</v>
      </c>
      <c r="M214" s="142"/>
      <c r="N214" s="143"/>
    </row>
  </sheetData>
  <sheetProtection algorithmName="SHA-512" hashValue="kBg3bF+YkTh1pjkHw8qupiU8DRC0n+mtd5Pfe0uwjHNHFs6TjUWG9uUYudKWp4CMXVBP+fXRM1N/D0tDfJf+Qg==" saltValue="4OJQOJOQ8vOpYpqmhhRr0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754" priority="58">
      <formula>$I155&gt;=0</formula>
    </cfRule>
    <cfRule type="expression" dxfId="2753" priority="59">
      <formula>$I155&lt;0</formula>
    </cfRule>
  </conditionalFormatting>
  <conditionalFormatting sqref="J159">
    <cfRule type="expression" dxfId="2752" priority="56">
      <formula>$J155&gt;=0</formula>
    </cfRule>
    <cfRule type="expression" dxfId="2751" priority="57">
      <formula>$J155&lt;0</formula>
    </cfRule>
  </conditionalFormatting>
  <conditionalFormatting sqref="I174">
    <cfRule type="expression" dxfId="2750" priority="54">
      <formula>$I170&gt;=0</formula>
    </cfRule>
    <cfRule type="expression" dxfId="2749" priority="55">
      <formula>$I170&lt;0</formula>
    </cfRule>
  </conditionalFormatting>
  <conditionalFormatting sqref="J174">
    <cfRule type="expression" dxfId="2748" priority="52">
      <formula>$J170&gt;=0</formula>
    </cfRule>
    <cfRule type="expression" dxfId="2747" priority="53">
      <formula>$J170&lt;0</formula>
    </cfRule>
  </conditionalFormatting>
  <conditionalFormatting sqref="I24">
    <cfRule type="expression" dxfId="2746" priority="94">
      <formula>$I20&gt;=0</formula>
    </cfRule>
    <cfRule type="expression" dxfId="2745" priority="95">
      <formula>$I20&lt;0</formula>
    </cfRule>
  </conditionalFormatting>
  <conditionalFormatting sqref="J24">
    <cfRule type="expression" dxfId="2744" priority="92">
      <formula>$J20&gt;=0</formula>
    </cfRule>
    <cfRule type="expression" dxfId="2743" priority="93">
      <formula>$J20&lt;0</formula>
    </cfRule>
  </conditionalFormatting>
  <conditionalFormatting sqref="I39">
    <cfRule type="expression" dxfId="2742" priority="90">
      <formula>$I35&gt;=0</formula>
    </cfRule>
    <cfRule type="expression" dxfId="2741" priority="91">
      <formula>$I35&lt;0</formula>
    </cfRule>
  </conditionalFormatting>
  <conditionalFormatting sqref="J39">
    <cfRule type="expression" dxfId="2740" priority="88">
      <formula>$J35&gt;=0</formula>
    </cfRule>
    <cfRule type="expression" dxfId="2739" priority="89">
      <formula>$J35&lt;0</formula>
    </cfRule>
  </conditionalFormatting>
  <conditionalFormatting sqref="I54">
    <cfRule type="expression" dxfId="2738" priority="86">
      <formula>$I50&gt;=0</formula>
    </cfRule>
    <cfRule type="expression" dxfId="2737" priority="87">
      <formula>$I50&lt;0</formula>
    </cfRule>
  </conditionalFormatting>
  <conditionalFormatting sqref="J54">
    <cfRule type="expression" dxfId="2736" priority="84">
      <formula>$J50&gt;=0</formula>
    </cfRule>
    <cfRule type="expression" dxfId="2735" priority="85">
      <formula>$J50&lt;0</formula>
    </cfRule>
  </conditionalFormatting>
  <conditionalFormatting sqref="I69">
    <cfRule type="expression" dxfId="2734" priority="82">
      <formula>$I65&gt;=0</formula>
    </cfRule>
    <cfRule type="expression" dxfId="2733" priority="83">
      <formula>$I65&lt;0</formula>
    </cfRule>
  </conditionalFormatting>
  <conditionalFormatting sqref="J69">
    <cfRule type="expression" dxfId="2732" priority="80">
      <formula>$J65&gt;=0</formula>
    </cfRule>
    <cfRule type="expression" dxfId="2731" priority="81">
      <formula>$J65&lt;0</formula>
    </cfRule>
  </conditionalFormatting>
  <conditionalFormatting sqref="I84">
    <cfRule type="expression" dxfId="2730" priority="78">
      <formula>$I80&gt;=0</formula>
    </cfRule>
    <cfRule type="expression" dxfId="2729" priority="79">
      <formula>$I80&lt;0</formula>
    </cfRule>
  </conditionalFormatting>
  <conditionalFormatting sqref="J84">
    <cfRule type="expression" dxfId="2728" priority="76">
      <formula>$J80&gt;=0</formula>
    </cfRule>
    <cfRule type="expression" dxfId="2727" priority="77">
      <formula>$J80&lt;0</formula>
    </cfRule>
  </conditionalFormatting>
  <conditionalFormatting sqref="I99">
    <cfRule type="expression" dxfId="2726" priority="74">
      <formula>$I95&gt;=0</formula>
    </cfRule>
    <cfRule type="expression" dxfId="2725" priority="75">
      <formula>$I95&lt;0</formula>
    </cfRule>
  </conditionalFormatting>
  <conditionalFormatting sqref="J99">
    <cfRule type="expression" dxfId="2724" priority="72">
      <formula>$J95&gt;=0</formula>
    </cfRule>
    <cfRule type="expression" dxfId="2723" priority="73">
      <formula>$J95&lt;0</formula>
    </cfRule>
  </conditionalFormatting>
  <conditionalFormatting sqref="I114">
    <cfRule type="expression" dxfId="2722" priority="70">
      <formula>$I110&gt;=0</formula>
    </cfRule>
    <cfRule type="expression" dxfId="2721" priority="71">
      <formula>$I110&lt;0</formula>
    </cfRule>
  </conditionalFormatting>
  <conditionalFormatting sqref="J114">
    <cfRule type="expression" dxfId="2720" priority="68">
      <formula>$J110&gt;=0</formula>
    </cfRule>
    <cfRule type="expression" dxfId="2719" priority="69">
      <formula>$J110&lt;0</formula>
    </cfRule>
  </conditionalFormatting>
  <conditionalFormatting sqref="I129">
    <cfRule type="expression" dxfId="2718" priority="66">
      <formula>$I125&gt;=0</formula>
    </cfRule>
    <cfRule type="expression" dxfId="2717" priority="67">
      <formula>$I125&lt;0</formula>
    </cfRule>
  </conditionalFormatting>
  <conditionalFormatting sqref="J129">
    <cfRule type="expression" dxfId="2716" priority="64">
      <formula>$J125&gt;=0</formula>
    </cfRule>
    <cfRule type="expression" dxfId="2715" priority="65">
      <formula>$J125&lt;0</formula>
    </cfRule>
  </conditionalFormatting>
  <conditionalFormatting sqref="I144">
    <cfRule type="expression" dxfId="2714" priority="62">
      <formula>$I140&gt;=0</formula>
    </cfRule>
    <cfRule type="expression" dxfId="2713" priority="63">
      <formula>$I140&lt;0</formula>
    </cfRule>
  </conditionalFormatting>
  <conditionalFormatting sqref="J144">
    <cfRule type="expression" dxfId="2712" priority="60">
      <formula>$J140&gt;=0</formula>
    </cfRule>
    <cfRule type="expression" dxfId="2711" priority="61">
      <formula>$J140&lt;0</formula>
    </cfRule>
  </conditionalFormatting>
  <conditionalFormatting sqref="I189">
    <cfRule type="expression" dxfId="2710" priority="50">
      <formula>$I185&gt;=0</formula>
    </cfRule>
    <cfRule type="expression" dxfId="2709" priority="51">
      <formula>$I185&lt;0</formula>
    </cfRule>
  </conditionalFormatting>
  <conditionalFormatting sqref="J189">
    <cfRule type="expression" dxfId="2708" priority="48">
      <formula>$J185&gt;=0</formula>
    </cfRule>
    <cfRule type="expression" dxfId="2707" priority="49">
      <formula>$J185&lt;0</formula>
    </cfRule>
  </conditionalFormatting>
  <conditionalFormatting sqref="I204">
    <cfRule type="expression" dxfId="2706" priority="46">
      <formula>$I200&gt;=0</formula>
    </cfRule>
    <cfRule type="expression" dxfId="2705" priority="47">
      <formula>$I200&lt;0</formula>
    </cfRule>
  </conditionalFormatting>
  <conditionalFormatting sqref="J204">
    <cfRule type="expression" dxfId="2704" priority="44">
      <formula>$J200&gt;=0</formula>
    </cfRule>
    <cfRule type="expression" dxfId="2703" priority="45">
      <formula>$J200&lt;0</formula>
    </cfRule>
  </conditionalFormatting>
  <conditionalFormatting sqref="I9">
    <cfRule type="expression" dxfId="2702" priority="42">
      <formula>$I5&gt;=0</formula>
    </cfRule>
    <cfRule type="expression" dxfId="2701" priority="43">
      <formula>$I5&lt;0</formula>
    </cfRule>
  </conditionalFormatting>
  <conditionalFormatting sqref="J9">
    <cfRule type="expression" dxfId="2700" priority="40">
      <formula>$J5&gt;=0</formula>
    </cfRule>
    <cfRule type="expression" dxfId="2699" priority="41">
      <formula>$J5&lt;0</formula>
    </cfRule>
  </conditionalFormatting>
  <conditionalFormatting sqref="L207">
    <cfRule type="cellIs" dxfId="2698" priority="39" operator="lessThan">
      <formula>0</formula>
    </cfRule>
  </conditionalFormatting>
  <conditionalFormatting sqref="H207">
    <cfRule type="cellIs" dxfId="2697" priority="38" operator="lessThan">
      <formula>0</formula>
    </cfRule>
  </conditionalFormatting>
  <conditionalFormatting sqref="F207">
    <cfRule type="cellIs" dxfId="2696" priority="37" operator="lessThan">
      <formula>0</formula>
    </cfRule>
  </conditionalFormatting>
  <conditionalFormatting sqref="F192">
    <cfRule type="cellIs" dxfId="2695" priority="36" operator="lessThan">
      <formula>0</formula>
    </cfRule>
  </conditionalFormatting>
  <conditionalFormatting sqref="H192">
    <cfRule type="cellIs" dxfId="2694" priority="35" operator="lessThan">
      <formula>0</formula>
    </cfRule>
  </conditionalFormatting>
  <conditionalFormatting sqref="L192">
    <cfRule type="cellIs" dxfId="2693" priority="34" operator="lessThan">
      <formula>0</formula>
    </cfRule>
  </conditionalFormatting>
  <conditionalFormatting sqref="L177">
    <cfRule type="cellIs" dxfId="2692" priority="33" operator="lessThan">
      <formula>0</formula>
    </cfRule>
  </conditionalFormatting>
  <conditionalFormatting sqref="H177">
    <cfRule type="cellIs" dxfId="2691" priority="32" operator="lessThan">
      <formula>0</formula>
    </cfRule>
  </conditionalFormatting>
  <conditionalFormatting sqref="F177">
    <cfRule type="cellIs" dxfId="2690" priority="31" operator="lessThan">
      <formula>0</formula>
    </cfRule>
  </conditionalFormatting>
  <conditionalFormatting sqref="F162">
    <cfRule type="cellIs" dxfId="2689" priority="30" operator="lessThan">
      <formula>0</formula>
    </cfRule>
  </conditionalFormatting>
  <conditionalFormatting sqref="H162">
    <cfRule type="cellIs" dxfId="2688" priority="29" operator="lessThan">
      <formula>0</formula>
    </cfRule>
  </conditionalFormatting>
  <conditionalFormatting sqref="L162">
    <cfRule type="cellIs" dxfId="2687" priority="28" operator="lessThan">
      <formula>0</formula>
    </cfRule>
  </conditionalFormatting>
  <conditionalFormatting sqref="L147">
    <cfRule type="cellIs" dxfId="2686" priority="27" operator="lessThan">
      <formula>0</formula>
    </cfRule>
  </conditionalFormatting>
  <conditionalFormatting sqref="H147">
    <cfRule type="cellIs" dxfId="2685" priority="26" operator="lessThan">
      <formula>0</formula>
    </cfRule>
  </conditionalFormatting>
  <conditionalFormatting sqref="F147">
    <cfRule type="cellIs" dxfId="2684" priority="25" operator="lessThan">
      <formula>0</formula>
    </cfRule>
  </conditionalFormatting>
  <conditionalFormatting sqref="F132">
    <cfRule type="cellIs" dxfId="2683" priority="24" operator="lessThan">
      <formula>0</formula>
    </cfRule>
  </conditionalFormatting>
  <conditionalFormatting sqref="H132">
    <cfRule type="cellIs" dxfId="2682" priority="23" operator="lessThan">
      <formula>0</formula>
    </cfRule>
  </conditionalFormatting>
  <conditionalFormatting sqref="L132">
    <cfRule type="cellIs" dxfId="2681" priority="22" operator="lessThan">
      <formula>0</formula>
    </cfRule>
  </conditionalFormatting>
  <conditionalFormatting sqref="L117">
    <cfRule type="cellIs" dxfId="2680" priority="21" operator="lessThan">
      <formula>0</formula>
    </cfRule>
  </conditionalFormatting>
  <conditionalFormatting sqref="H117">
    <cfRule type="cellIs" dxfId="2679" priority="20" operator="lessThan">
      <formula>0</formula>
    </cfRule>
  </conditionalFormatting>
  <conditionalFormatting sqref="F117">
    <cfRule type="cellIs" dxfId="2678" priority="19" operator="lessThan">
      <formula>0</formula>
    </cfRule>
  </conditionalFormatting>
  <conditionalFormatting sqref="F102">
    <cfRule type="cellIs" dxfId="2677" priority="18" operator="lessThan">
      <formula>0</formula>
    </cfRule>
  </conditionalFormatting>
  <conditionalFormatting sqref="H102">
    <cfRule type="cellIs" dxfId="2676" priority="17" operator="lessThan">
      <formula>0</formula>
    </cfRule>
  </conditionalFormatting>
  <conditionalFormatting sqref="L102">
    <cfRule type="cellIs" dxfId="2675" priority="16" operator="lessThan">
      <formula>0</formula>
    </cfRule>
  </conditionalFormatting>
  <conditionalFormatting sqref="L87">
    <cfRule type="cellIs" dxfId="2674" priority="15" operator="lessThan">
      <formula>0</formula>
    </cfRule>
  </conditionalFormatting>
  <conditionalFormatting sqref="H87">
    <cfRule type="cellIs" dxfId="2673" priority="14" operator="lessThan">
      <formula>0</formula>
    </cfRule>
  </conditionalFormatting>
  <conditionalFormatting sqref="F87">
    <cfRule type="cellIs" dxfId="2672" priority="13" operator="lessThan">
      <formula>0</formula>
    </cfRule>
  </conditionalFormatting>
  <conditionalFormatting sqref="F72">
    <cfRule type="cellIs" dxfId="2671" priority="12" operator="lessThan">
      <formula>0</formula>
    </cfRule>
  </conditionalFormatting>
  <conditionalFormatting sqref="H72">
    <cfRule type="cellIs" dxfId="2670" priority="11" operator="lessThan">
      <formula>0</formula>
    </cfRule>
  </conditionalFormatting>
  <conditionalFormatting sqref="L72">
    <cfRule type="cellIs" dxfId="2669" priority="10" operator="lessThan">
      <formula>0</formula>
    </cfRule>
  </conditionalFormatting>
  <conditionalFormatting sqref="L57">
    <cfRule type="cellIs" dxfId="2668" priority="9" operator="lessThan">
      <formula>0</formula>
    </cfRule>
  </conditionalFormatting>
  <conditionalFormatting sqref="H57">
    <cfRule type="cellIs" dxfId="2667" priority="8" operator="lessThan">
      <formula>0</formula>
    </cfRule>
  </conditionalFormatting>
  <conditionalFormatting sqref="F57">
    <cfRule type="cellIs" dxfId="2666" priority="7" operator="lessThan">
      <formula>0</formula>
    </cfRule>
  </conditionalFormatting>
  <conditionalFormatting sqref="F42">
    <cfRule type="cellIs" dxfId="2665" priority="6" operator="lessThan">
      <formula>0</formula>
    </cfRule>
  </conditionalFormatting>
  <conditionalFormatting sqref="H42">
    <cfRule type="cellIs" dxfId="2664" priority="5" operator="lessThan">
      <formula>0</formula>
    </cfRule>
  </conditionalFormatting>
  <conditionalFormatting sqref="L42">
    <cfRule type="cellIs" dxfId="2663" priority="4" operator="lessThan">
      <formula>0</formula>
    </cfRule>
  </conditionalFormatting>
  <conditionalFormatting sqref="L27">
    <cfRule type="cellIs" dxfId="2662" priority="3" operator="lessThan">
      <formula>0</formula>
    </cfRule>
  </conditionalFormatting>
  <conditionalFormatting sqref="H27">
    <cfRule type="cellIs" dxfId="2661" priority="2" operator="lessThan">
      <formula>0</formula>
    </cfRule>
  </conditionalFormatting>
  <conditionalFormatting sqref="F27">
    <cfRule type="cellIs" dxfId="2660" priority="1" operator="lessThan">
      <formula>0</formula>
    </cfRule>
  </conditionalFormatting>
  <dataValidations count="1">
    <dataValidation type="list" allowBlank="1" showInputMessage="1" showErrorMessage="1" sqref="B3:B4" xr:uid="{5C0C3FA8-FCDA-4F7A-8076-BF84A5FAD664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D6144-983A-4F90-A367-6CE3C686A094}">
  <sheetPr codeName="Tabelle41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221</v>
      </c>
      <c r="N1" s="73" t="s">
        <v>28</v>
      </c>
    </row>
    <row r="2" spans="1:14" ht="15.75" thickBot="1" x14ac:dyDescent="0.3">
      <c r="M2" s="72">
        <v>442</v>
      </c>
      <c r="N2" s="73" t="s">
        <v>29</v>
      </c>
    </row>
    <row r="3" spans="1:14" s="70" customFormat="1" ht="13.5" customHeight="1" thickBot="1" x14ac:dyDescent="0.25">
      <c r="A3" s="144"/>
      <c r="B3" s="146" t="s">
        <v>142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75.700017032457851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6838368</v>
      </c>
      <c r="D5" s="84">
        <v>2461980</v>
      </c>
      <c r="E5" s="84">
        <v>2413704</v>
      </c>
      <c r="F5" s="85">
        <v>-4424664</v>
      </c>
      <c r="G5" s="84">
        <v>4088142</v>
      </c>
      <c r="H5" s="85">
        <v>-1674438</v>
      </c>
      <c r="I5" s="20">
        <v>-0.64703508205466576</v>
      </c>
      <c r="J5" s="86">
        <v>-0.40958410935823653</v>
      </c>
      <c r="K5" s="87">
        <v>2579414</v>
      </c>
      <c r="L5" s="85">
        <v>-165710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4751006</v>
      </c>
      <c r="D6" s="90">
        <v>1723348</v>
      </c>
      <c r="E6" s="90">
        <v>1688964</v>
      </c>
      <c r="F6" s="91">
        <v>-3062042</v>
      </c>
      <c r="G6" s="90">
        <v>1987179</v>
      </c>
      <c r="H6" s="91">
        <v>-298215</v>
      </c>
      <c r="I6" s="21">
        <v>-0.64450392190622363</v>
      </c>
      <c r="J6" s="92">
        <v>-0.15006952066220502</v>
      </c>
      <c r="K6" s="93">
        <v>1797850</v>
      </c>
      <c r="L6" s="91">
        <v>-108886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1462380</v>
      </c>
      <c r="D7" s="90">
        <v>702393</v>
      </c>
      <c r="E7" s="90">
        <v>665013</v>
      </c>
      <c r="F7" s="91">
        <v>-797367</v>
      </c>
      <c r="G7" s="90">
        <v>735764</v>
      </c>
      <c r="H7" s="91">
        <v>-70751</v>
      </c>
      <c r="I7" s="21">
        <v>-0.54525294383128875</v>
      </c>
      <c r="J7" s="92">
        <v>-9.6159909971131996E-2</v>
      </c>
      <c r="K7" s="93">
        <v>724898</v>
      </c>
      <c r="L7" s="91">
        <v>-59885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624982</v>
      </c>
      <c r="D8" s="90">
        <v>36239</v>
      </c>
      <c r="E8" s="90">
        <v>59727</v>
      </c>
      <c r="F8" s="91">
        <v>-565255</v>
      </c>
      <c r="G8" s="90">
        <v>1365199</v>
      </c>
      <c r="H8" s="91">
        <v>-1305472</v>
      </c>
      <c r="I8" s="21">
        <v>-0.90443404770057378</v>
      </c>
      <c r="J8" s="92">
        <v>-0.95625033420036198</v>
      </c>
      <c r="K8" s="93">
        <v>56666</v>
      </c>
      <c r="L8" s="91">
        <v>3061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80665</v>
      </c>
      <c r="D10" s="90">
        <v>80665</v>
      </c>
      <c r="E10" s="90">
        <v>80665</v>
      </c>
      <c r="F10" s="91">
        <v>0</v>
      </c>
      <c r="G10" s="90">
        <v>80886</v>
      </c>
      <c r="H10" s="91">
        <v>-221</v>
      </c>
      <c r="I10" s="96"/>
      <c r="J10" s="97"/>
      <c r="K10" s="93">
        <v>80665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46462</v>
      </c>
      <c r="D11" s="90">
        <v>23095</v>
      </c>
      <c r="E11" s="90">
        <v>22765</v>
      </c>
      <c r="F11" s="91">
        <v>-23697</v>
      </c>
      <c r="G11" s="90">
        <v>23917</v>
      </c>
      <c r="H11" s="91">
        <v>-1152</v>
      </c>
      <c r="I11" s="96"/>
      <c r="J11" s="97"/>
      <c r="K11" s="93">
        <v>24262</v>
      </c>
      <c r="L11" s="91">
        <v>-1497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0.57598710717163581</v>
      </c>
      <c r="D12" s="86">
        <v>0.28630756833818882</v>
      </c>
      <c r="E12" s="86">
        <v>0.28221657472261824</v>
      </c>
      <c r="F12" s="100">
        <v>-0.29377053244901757</v>
      </c>
      <c r="G12" s="86">
        <v>0.29568775807927206</v>
      </c>
      <c r="H12" s="100">
        <v>-1.3471183356653815E-2</v>
      </c>
      <c r="I12" s="20">
        <v>-0.51002970169170503</v>
      </c>
      <c r="J12" s="86">
        <v>-4.5558813270322407E-2</v>
      </c>
      <c r="K12" s="101">
        <v>0.30077480939688839</v>
      </c>
      <c r="L12" s="100">
        <v>-1.8558234674270147E-2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60462</v>
      </c>
      <c r="D14" s="90">
        <v>31286</v>
      </c>
      <c r="E14" s="90">
        <v>30645</v>
      </c>
      <c r="F14" s="91">
        <v>-29817</v>
      </c>
      <c r="G14" s="90">
        <v>30943</v>
      </c>
      <c r="H14" s="91">
        <v>-298</v>
      </c>
      <c r="I14" s="21">
        <v>-0.49315272402500743</v>
      </c>
      <c r="J14" s="92">
        <v>-9.6306111236790226E-3</v>
      </c>
      <c r="K14" s="93">
        <v>32620</v>
      </c>
      <c r="L14" s="91">
        <v>-1975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1.3013215100512248</v>
      </c>
      <c r="D15" s="105">
        <v>1.3546655120155877</v>
      </c>
      <c r="E15" s="105">
        <v>1.3461453986382605</v>
      </c>
      <c r="F15" s="106">
        <v>4.4823888587035787E-2</v>
      </c>
      <c r="G15" s="105">
        <v>1.2937659405443827</v>
      </c>
      <c r="H15" s="106">
        <v>5.2379458093877895E-2</v>
      </c>
      <c r="I15" s="21"/>
      <c r="J15" s="92"/>
      <c r="K15" s="107">
        <v>1.3444893248701673</v>
      </c>
      <c r="L15" s="106">
        <v>1.6560737680932913E-3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102.25573587017348</v>
      </c>
      <c r="D17" s="105">
        <v>74.619961030526085</v>
      </c>
      <c r="E17" s="105">
        <v>74.191258510871947</v>
      </c>
      <c r="F17" s="106">
        <v>-28.064477359301534</v>
      </c>
      <c r="G17" s="105">
        <v>83.086465693857932</v>
      </c>
      <c r="H17" s="106">
        <v>-8.8952071829859847</v>
      </c>
      <c r="I17" s="20">
        <v>-0.27445382032097365</v>
      </c>
      <c r="J17" s="86">
        <v>-0.10705964092589337</v>
      </c>
      <c r="K17" s="107">
        <v>74.101475558486527</v>
      </c>
      <c r="L17" s="106">
        <v>8.978295238541989E-2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58.897985495568093</v>
      </c>
      <c r="D18" s="108">
        <v>21.364259592140332</v>
      </c>
      <c r="E18" s="108">
        <v>20.938002851298581</v>
      </c>
      <c r="F18" s="109">
        <v>-37.959982644269516</v>
      </c>
      <c r="G18" s="108">
        <v>24.5676507677472</v>
      </c>
      <c r="H18" s="109">
        <v>-3.6296479164486186</v>
      </c>
      <c r="I18" s="20">
        <v>-0.64450392190622363</v>
      </c>
      <c r="J18" s="86">
        <v>-0.14774094400648508</v>
      </c>
      <c r="K18" s="110">
        <v>22.287857187131966</v>
      </c>
      <c r="L18" s="109">
        <v>-1.3498543358333848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147.18195514614092</v>
      </c>
      <c r="D19" s="113">
        <v>106.60229486901927</v>
      </c>
      <c r="E19" s="113">
        <v>106.02697122776192</v>
      </c>
      <c r="F19" s="106">
        <v>-41.154983918379003</v>
      </c>
      <c r="G19" s="113">
        <v>170.93038424551574</v>
      </c>
      <c r="H19" s="106">
        <v>-64.90341301775382</v>
      </c>
      <c r="I19" s="38">
        <v>-0.27961976641440256</v>
      </c>
      <c r="J19" s="114">
        <v>-0.3797067051843156</v>
      </c>
      <c r="K19" s="115">
        <v>106.31497815513973</v>
      </c>
      <c r="L19" s="106">
        <v>-0.28800692737780764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180165.86164708697</v>
      </c>
      <c r="D20" s="84">
        <v>181.05999999999992</v>
      </c>
      <c r="E20" s="84">
        <v>181.05999999999992</v>
      </c>
      <c r="F20" s="118">
        <v>-179984.80164708695</v>
      </c>
      <c r="G20" s="84">
        <v>722468.21</v>
      </c>
      <c r="H20" s="118">
        <v>-722287.14999999991</v>
      </c>
      <c r="I20" s="20">
        <v>-0.99899503713775328</v>
      </c>
      <c r="J20" s="86">
        <v>-0.99974938689689885</v>
      </c>
      <c r="K20" s="87">
        <v>181.05999999999992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121305.26326923851</v>
      </c>
      <c r="D21" s="90">
        <v>171.5</v>
      </c>
      <c r="E21" s="90">
        <v>171.5</v>
      </c>
      <c r="F21" s="91">
        <v>-121133.76326923851</v>
      </c>
      <c r="G21" s="90">
        <v>502924.3</v>
      </c>
      <c r="H21" s="91">
        <v>-502752.8</v>
      </c>
      <c r="I21" s="21">
        <v>-0.99858621138623349</v>
      </c>
      <c r="J21" s="92">
        <v>-0.99965899440532102</v>
      </c>
      <c r="K21" s="93">
        <v>171.5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44901.006019247303</v>
      </c>
      <c r="D22" s="90">
        <v>8.9700000000000006</v>
      </c>
      <c r="E22" s="90">
        <v>8.9700000000000006</v>
      </c>
      <c r="F22" s="91">
        <v>-44892.036019247302</v>
      </c>
      <c r="G22" s="90">
        <v>152635.6</v>
      </c>
      <c r="H22" s="91">
        <v>-152626.63</v>
      </c>
      <c r="I22" s="21">
        <v>-0.9998002271932136</v>
      </c>
      <c r="J22" s="92">
        <v>-0.99994123258270029</v>
      </c>
      <c r="K22" s="93">
        <v>8.9700000000000006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13959.59235860115</v>
      </c>
      <c r="D23" s="90">
        <v>0.58999999999991826</v>
      </c>
      <c r="E23" s="90">
        <v>0.58999999999991826</v>
      </c>
      <c r="F23" s="91">
        <v>-13959.00235860115</v>
      </c>
      <c r="G23" s="90">
        <v>66908.31</v>
      </c>
      <c r="H23" s="91">
        <v>-66907.72</v>
      </c>
      <c r="I23" s="21">
        <v>-0.99995773515552289</v>
      </c>
      <c r="J23" s="92">
        <v>-0.9999911819623003</v>
      </c>
      <c r="K23" s="93">
        <v>0.58999999999991826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6851</v>
      </c>
      <c r="D25" s="90">
        <v>6851</v>
      </c>
      <c r="E25" s="90">
        <v>6851</v>
      </c>
      <c r="F25" s="91">
        <v>0</v>
      </c>
      <c r="G25" s="90">
        <v>6851</v>
      </c>
      <c r="H25" s="91">
        <v>0</v>
      </c>
      <c r="I25" s="96"/>
      <c r="J25" s="97"/>
      <c r="K25" s="93">
        <v>6851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1618</v>
      </c>
      <c r="D26" s="90">
        <v>0</v>
      </c>
      <c r="E26" s="90">
        <v>0</v>
      </c>
      <c r="F26" s="91">
        <v>-1618</v>
      </c>
      <c r="G26" s="90">
        <v>4361</v>
      </c>
      <c r="H26" s="91">
        <v>-4361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0.23616990220405781</v>
      </c>
      <c r="D27" s="86">
        <v>0</v>
      </c>
      <c r="E27" s="86">
        <v>0</v>
      </c>
      <c r="F27" s="100">
        <v>-0.23616990220405781</v>
      </c>
      <c r="G27" s="86">
        <v>0.63654940884542399</v>
      </c>
      <c r="H27" s="100">
        <v>-0.63654940884542399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2077.36</v>
      </c>
      <c r="D29" s="90">
        <v>0</v>
      </c>
      <c r="E29" s="90">
        <v>0</v>
      </c>
      <c r="F29" s="91">
        <v>-2077.36</v>
      </c>
      <c r="G29" s="90">
        <v>5471</v>
      </c>
      <c r="H29" s="91">
        <v>-5471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1.2839060568603216</v>
      </c>
      <c r="D30" s="105">
        <v>0</v>
      </c>
      <c r="E30" s="105">
        <v>0</v>
      </c>
      <c r="F30" s="106">
        <v>-1.2839060568603216</v>
      </c>
      <c r="G30" s="105">
        <v>1.2545287778032561</v>
      </c>
      <c r="H30" s="106">
        <v>-1.2545287778032561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74.972350599034925</v>
      </c>
      <c r="D32" s="105">
        <v>0</v>
      </c>
      <c r="E32" s="105">
        <v>0</v>
      </c>
      <c r="F32" s="106">
        <v>-74.972350599034925</v>
      </c>
      <c r="G32" s="105">
        <v>115.32315982572804</v>
      </c>
      <c r="H32" s="106">
        <v>-115.32315982572804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17.706212708982413</v>
      </c>
      <c r="D33" s="108">
        <v>2.503284192088746E-2</v>
      </c>
      <c r="E33" s="108">
        <v>2.503284192088746E-2</v>
      </c>
      <c r="F33" s="109">
        <v>-17.681179867061527</v>
      </c>
      <c r="G33" s="108">
        <v>73.408889213253545</v>
      </c>
      <c r="H33" s="109">
        <v>-73.383856371332655</v>
      </c>
      <c r="I33" s="20">
        <v>-0.99858621138623349</v>
      </c>
      <c r="J33" s="86">
        <v>-0.99965899440532102</v>
      </c>
      <c r="K33" s="110">
        <v>2.503284192088746E-2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111.35096517125277</v>
      </c>
      <c r="D34" s="113">
        <v>0</v>
      </c>
      <c r="E34" s="113">
        <v>0</v>
      </c>
      <c r="F34" s="119">
        <v>-111.35096517125277</v>
      </c>
      <c r="G34" s="113">
        <v>165.66572116487043</v>
      </c>
      <c r="H34" s="119">
        <v>-165.66572116487043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263395.83265891037</v>
      </c>
      <c r="D35" s="84">
        <v>0</v>
      </c>
      <c r="E35" s="84">
        <v>0</v>
      </c>
      <c r="F35" s="118">
        <v>-263395.83265891037</v>
      </c>
      <c r="G35" s="84">
        <v>590510.14</v>
      </c>
      <c r="H35" s="118">
        <v>-590510.14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182368.03788109621</v>
      </c>
      <c r="D36" s="90">
        <v>0</v>
      </c>
      <c r="E36" s="90">
        <v>0</v>
      </c>
      <c r="F36" s="91">
        <v>-182368.03788109621</v>
      </c>
      <c r="G36" s="90">
        <v>352935.31</v>
      </c>
      <c r="H36" s="91">
        <v>-352935.31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55787.401736102991</v>
      </c>
      <c r="D37" s="90">
        <v>0</v>
      </c>
      <c r="E37" s="90">
        <v>0</v>
      </c>
      <c r="F37" s="91">
        <v>-55787.401736102991</v>
      </c>
      <c r="G37" s="90">
        <v>166426.67000000001</v>
      </c>
      <c r="H37" s="91">
        <v>-166426.67000000001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25240.39304171117</v>
      </c>
      <c r="D38" s="90">
        <v>0</v>
      </c>
      <c r="E38" s="90">
        <v>0</v>
      </c>
      <c r="F38" s="91">
        <v>-25240.39304171117</v>
      </c>
      <c r="G38" s="90">
        <v>71148.160000000003</v>
      </c>
      <c r="H38" s="91">
        <v>-71148.160000000003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6188</v>
      </c>
      <c r="D40" s="90">
        <v>6188</v>
      </c>
      <c r="E40" s="90">
        <v>6188</v>
      </c>
      <c r="F40" s="91">
        <v>0</v>
      </c>
      <c r="G40" s="90">
        <v>6409</v>
      </c>
      <c r="H40" s="91">
        <v>-221</v>
      </c>
      <c r="I40" s="96"/>
      <c r="J40" s="97"/>
      <c r="K40" s="93">
        <v>6188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2302</v>
      </c>
      <c r="D41" s="90">
        <v>0</v>
      </c>
      <c r="E41" s="90">
        <v>0</v>
      </c>
      <c r="F41" s="91">
        <v>-2302</v>
      </c>
      <c r="G41" s="90">
        <v>4044</v>
      </c>
      <c r="H41" s="91">
        <v>-4044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0.3720103425985779</v>
      </c>
      <c r="D42" s="86">
        <v>0</v>
      </c>
      <c r="E42" s="86">
        <v>0</v>
      </c>
      <c r="F42" s="100">
        <v>-0.3720103425985779</v>
      </c>
      <c r="G42" s="86">
        <v>0.63098767358402252</v>
      </c>
      <c r="H42" s="100">
        <v>-0.63098767358402252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2730.53</v>
      </c>
      <c r="D44" s="90">
        <v>0</v>
      </c>
      <c r="E44" s="90">
        <v>0</v>
      </c>
      <c r="F44" s="91">
        <v>-2730.53</v>
      </c>
      <c r="G44" s="90">
        <v>4839</v>
      </c>
      <c r="H44" s="91">
        <v>-4839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1.1861555169417899</v>
      </c>
      <c r="D45" s="105">
        <v>0</v>
      </c>
      <c r="E45" s="105">
        <v>0</v>
      </c>
      <c r="F45" s="106">
        <v>-1.1861555169417899</v>
      </c>
      <c r="G45" s="105">
        <v>1.1965875370919881</v>
      </c>
      <c r="H45" s="106">
        <v>-1.1965875370919881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79.221562937053093</v>
      </c>
      <c r="D47" s="105">
        <v>0</v>
      </c>
      <c r="E47" s="105">
        <v>0</v>
      </c>
      <c r="F47" s="106">
        <v>-79.221562937053093</v>
      </c>
      <c r="G47" s="105">
        <v>87.273815529179032</v>
      </c>
      <c r="H47" s="106">
        <v>-87.273815529179032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29.47124076940792</v>
      </c>
      <c r="D48" s="108">
        <v>0</v>
      </c>
      <c r="E48" s="108">
        <v>0</v>
      </c>
      <c r="F48" s="109">
        <v>-29.47124076940792</v>
      </c>
      <c r="G48" s="108">
        <v>55.06870182555781</v>
      </c>
      <c r="H48" s="109">
        <v>-55.06870182555781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114.42043121586028</v>
      </c>
      <c r="D49" s="113">
        <v>0</v>
      </c>
      <c r="E49" s="113">
        <v>0</v>
      </c>
      <c r="F49" s="119">
        <v>-114.42043121586028</v>
      </c>
      <c r="G49" s="113">
        <v>146.02130069238379</v>
      </c>
      <c r="H49" s="119">
        <v>-146.02130069238379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340202.34927264805</v>
      </c>
      <c r="D50" s="84">
        <v>0</v>
      </c>
      <c r="E50" s="84">
        <v>0</v>
      </c>
      <c r="F50" s="118">
        <v>-340202.34927264805</v>
      </c>
      <c r="G50" s="84">
        <v>272617.21000000002</v>
      </c>
      <c r="H50" s="118">
        <v>-272617.21000000002</v>
      </c>
      <c r="I50" s="20">
        <v>-1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207541.74225334171</v>
      </c>
      <c r="D51" s="90">
        <v>0</v>
      </c>
      <c r="E51" s="90">
        <v>0</v>
      </c>
      <c r="F51" s="91">
        <v>-207541.74225334171</v>
      </c>
      <c r="G51" s="90">
        <v>128769.28</v>
      </c>
      <c r="H51" s="91">
        <v>-128769.28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92650.044749010194</v>
      </c>
      <c r="D52" s="90">
        <v>0</v>
      </c>
      <c r="E52" s="90">
        <v>0</v>
      </c>
      <c r="F52" s="91">
        <v>-92650.044749010194</v>
      </c>
      <c r="G52" s="90">
        <v>44054.23</v>
      </c>
      <c r="H52" s="91">
        <v>-44054.23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40010.562270296141</v>
      </c>
      <c r="D53" s="90">
        <v>0</v>
      </c>
      <c r="E53" s="90">
        <v>0</v>
      </c>
      <c r="F53" s="91">
        <v>-40010.562270296141</v>
      </c>
      <c r="G53" s="90">
        <v>99793.700000000012</v>
      </c>
      <c r="H53" s="91">
        <v>-99793.700000000012</v>
      </c>
      <c r="I53" s="21">
        <v>-1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6851</v>
      </c>
      <c r="D55" s="90">
        <v>6851</v>
      </c>
      <c r="E55" s="90">
        <v>6851</v>
      </c>
      <c r="F55" s="91">
        <v>0</v>
      </c>
      <c r="G55" s="90">
        <v>6851</v>
      </c>
      <c r="H55" s="91">
        <v>0</v>
      </c>
      <c r="I55" s="96"/>
      <c r="J55" s="97"/>
      <c r="K55" s="93">
        <v>6851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2577</v>
      </c>
      <c r="D56" s="90">
        <v>0</v>
      </c>
      <c r="E56" s="90">
        <v>0</v>
      </c>
      <c r="F56" s="91">
        <v>-2577</v>
      </c>
      <c r="G56" s="90">
        <v>1565</v>
      </c>
      <c r="H56" s="91">
        <v>-1565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0.37614946723106119</v>
      </c>
      <c r="D57" s="86">
        <v>0</v>
      </c>
      <c r="E57" s="86">
        <v>0</v>
      </c>
      <c r="F57" s="100">
        <v>-0.37614946723106119</v>
      </c>
      <c r="G57" s="86">
        <v>0.22843380528390017</v>
      </c>
      <c r="H57" s="100">
        <v>-0.22843380528390017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3096.7000000000003</v>
      </c>
      <c r="D59" s="90">
        <v>0</v>
      </c>
      <c r="E59" s="90">
        <v>0</v>
      </c>
      <c r="F59" s="91">
        <v>-3096.7000000000003</v>
      </c>
      <c r="G59" s="90">
        <v>1874</v>
      </c>
      <c r="H59" s="91">
        <v>-1874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1.2016686069072566</v>
      </c>
      <c r="D60" s="105">
        <v>0</v>
      </c>
      <c r="E60" s="105">
        <v>0</v>
      </c>
      <c r="F60" s="106">
        <v>-1.2016686069072566</v>
      </c>
      <c r="G60" s="105">
        <v>1.197444089456869</v>
      </c>
      <c r="H60" s="106">
        <v>-1.197444089456869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80.536182480924225</v>
      </c>
      <c r="D62" s="105">
        <v>0</v>
      </c>
      <c r="E62" s="105">
        <v>0</v>
      </c>
      <c r="F62" s="106">
        <v>-80.536182480924225</v>
      </c>
      <c r="G62" s="105">
        <v>82.280690095846651</v>
      </c>
      <c r="H62" s="106">
        <v>-82.280690095846651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30.293642133023166</v>
      </c>
      <c r="D63" s="108">
        <v>0</v>
      </c>
      <c r="E63" s="108">
        <v>0</v>
      </c>
      <c r="F63" s="109">
        <v>-30.293642133023166</v>
      </c>
      <c r="G63" s="108">
        <v>18.795691139979564</v>
      </c>
      <c r="H63" s="109">
        <v>-18.795691139979564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132.01488136307646</v>
      </c>
      <c r="D64" s="113">
        <v>0</v>
      </c>
      <c r="E64" s="113">
        <v>0</v>
      </c>
      <c r="F64" s="119">
        <v>-132.01488136307646</v>
      </c>
      <c r="G64" s="113">
        <v>174.19630031948884</v>
      </c>
      <c r="H64" s="119">
        <v>-174.19630031948884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963776.08566762367</v>
      </c>
      <c r="D65" s="84">
        <v>-59.14</v>
      </c>
      <c r="E65" s="84">
        <v>-59.14</v>
      </c>
      <c r="F65" s="118">
        <v>-963835.22566762369</v>
      </c>
      <c r="G65" s="84">
        <v>136899.19999999998</v>
      </c>
      <c r="H65" s="118">
        <v>-136958.34</v>
      </c>
      <c r="I65" s="20">
        <v>-1.0000613628008408</v>
      </c>
      <c r="J65" s="86">
        <v>-1.0004319966807695</v>
      </c>
      <c r="K65" s="87">
        <v>-59.14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711304.4</v>
      </c>
      <c r="D66" s="90">
        <v>-59.14</v>
      </c>
      <c r="E66" s="90">
        <v>-59.14</v>
      </c>
      <c r="F66" s="91">
        <v>-711363.54</v>
      </c>
      <c r="G66" s="90">
        <v>-328.35</v>
      </c>
      <c r="H66" s="91">
        <v>269.21000000000004</v>
      </c>
      <c r="I66" s="21">
        <v>-1.0000831430256862</v>
      </c>
      <c r="J66" s="92">
        <v>-0.81988731536470227</v>
      </c>
      <c r="K66" s="93">
        <v>-59.14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133270.954669753</v>
      </c>
      <c r="D67" s="90">
        <v>0</v>
      </c>
      <c r="E67" s="90">
        <v>0</v>
      </c>
      <c r="F67" s="91">
        <v>-133270.954669753</v>
      </c>
      <c r="G67" s="90">
        <v>13.94</v>
      </c>
      <c r="H67" s="91">
        <v>-13.94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119200.73099787071</v>
      </c>
      <c r="D68" s="90">
        <v>0</v>
      </c>
      <c r="E68" s="90">
        <v>0</v>
      </c>
      <c r="F68" s="91">
        <v>-119200.73099787071</v>
      </c>
      <c r="G68" s="90">
        <v>137213.60999999999</v>
      </c>
      <c r="H68" s="91">
        <v>-137213.60999999999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6630</v>
      </c>
      <c r="D70" s="90">
        <v>6630</v>
      </c>
      <c r="E70" s="90">
        <v>6630</v>
      </c>
      <c r="F70" s="91">
        <v>0</v>
      </c>
      <c r="G70" s="90">
        <v>6630</v>
      </c>
      <c r="H70" s="91">
        <v>0</v>
      </c>
      <c r="I70" s="96"/>
      <c r="J70" s="97"/>
      <c r="K70" s="93">
        <v>6630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4260</v>
      </c>
      <c r="D71" s="90">
        <v>0</v>
      </c>
      <c r="E71" s="90">
        <v>0</v>
      </c>
      <c r="F71" s="91">
        <v>-4260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0.64253393665158376</v>
      </c>
      <c r="D72" s="86">
        <v>0</v>
      </c>
      <c r="E72" s="86">
        <v>0</v>
      </c>
      <c r="F72" s="100">
        <v>-0.64253393665158376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5437.2</v>
      </c>
      <c r="D74" s="90">
        <v>0</v>
      </c>
      <c r="E74" s="90">
        <v>0</v>
      </c>
      <c r="F74" s="91">
        <v>-5437.2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1.276338028169014</v>
      </c>
      <c r="D75" s="105">
        <v>0</v>
      </c>
      <c r="E75" s="105">
        <v>0</v>
      </c>
      <c r="F75" s="106">
        <v>-1.276338028169014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166.97286384976528</v>
      </c>
      <c r="D77" s="105">
        <v>0</v>
      </c>
      <c r="E77" s="105">
        <v>0</v>
      </c>
      <c r="F77" s="106">
        <v>-166.97286384976528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107.28573152337859</v>
      </c>
      <c r="D78" s="108">
        <v>-8.9200603318250384E-3</v>
      </c>
      <c r="E78" s="108">
        <v>-8.9200603318250384E-3</v>
      </c>
      <c r="F78" s="109">
        <v>-107.29465158371042</v>
      </c>
      <c r="G78" s="108">
        <v>-4.9524886877828057E-2</v>
      </c>
      <c r="H78" s="109">
        <v>4.0604826546003017E-2</v>
      </c>
      <c r="I78" s="20">
        <v>-1.0000831430256862</v>
      </c>
      <c r="J78" s="86">
        <v>-0.81988731536470227</v>
      </c>
      <c r="K78" s="110">
        <v>-8.9200603318250384E-3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226.23851776235298</v>
      </c>
      <c r="D79" s="113">
        <v>0</v>
      </c>
      <c r="E79" s="113">
        <v>0</v>
      </c>
      <c r="F79" s="119">
        <v>-226.23851776235298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735294.33965460886</v>
      </c>
      <c r="D80" s="84">
        <v>30014.559999999998</v>
      </c>
      <c r="E80" s="84">
        <v>30014.559999999998</v>
      </c>
      <c r="F80" s="118">
        <v>-705279.77965460881</v>
      </c>
      <c r="G80" s="84">
        <v>127208.79999999999</v>
      </c>
      <c r="H80" s="118">
        <v>-97194.239999999991</v>
      </c>
      <c r="I80" s="20">
        <v>-0.95918021072472992</v>
      </c>
      <c r="J80" s="86">
        <v>-0.76405280137852094</v>
      </c>
      <c r="K80" s="87">
        <v>30014.559999999998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501788.29</v>
      </c>
      <c r="D81" s="90">
        <v>24401.5</v>
      </c>
      <c r="E81" s="90">
        <v>24401.5</v>
      </c>
      <c r="F81" s="91">
        <v>-477386.79</v>
      </c>
      <c r="G81" s="90">
        <v>34883.93</v>
      </c>
      <c r="H81" s="91">
        <v>-10482.43</v>
      </c>
      <c r="I81" s="21">
        <v>-0.95137092577429416</v>
      </c>
      <c r="J81" s="92">
        <v>-0.30049452570280932</v>
      </c>
      <c r="K81" s="93">
        <v>24401.5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151358.85259226803</v>
      </c>
      <c r="D82" s="90">
        <v>5242.24</v>
      </c>
      <c r="E82" s="90">
        <v>5242.24</v>
      </c>
      <c r="F82" s="91">
        <v>-146116.61259226804</v>
      </c>
      <c r="G82" s="90">
        <v>12220.079999999991</v>
      </c>
      <c r="H82" s="91">
        <v>-6977.8399999999911</v>
      </c>
      <c r="I82" s="21">
        <v>-0.96536548797630228</v>
      </c>
      <c r="J82" s="92">
        <v>-0.57101426504572772</v>
      </c>
      <c r="K82" s="93">
        <v>5242.24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82147.197062340798</v>
      </c>
      <c r="D83" s="90">
        <v>370.82000000000011</v>
      </c>
      <c r="E83" s="90">
        <v>370.82000000000011</v>
      </c>
      <c r="F83" s="91">
        <v>-81776.377062340791</v>
      </c>
      <c r="G83" s="90">
        <v>80104.789999999994</v>
      </c>
      <c r="H83" s="91">
        <v>-79733.969999999987</v>
      </c>
      <c r="I83" s="21">
        <v>-0.99548590806185888</v>
      </c>
      <c r="J83" s="92">
        <v>-0.99537081365546309</v>
      </c>
      <c r="K83" s="93">
        <v>370.82000000000011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6851</v>
      </c>
      <c r="D85" s="90">
        <v>6851</v>
      </c>
      <c r="E85" s="90">
        <v>6851</v>
      </c>
      <c r="F85" s="91">
        <v>0</v>
      </c>
      <c r="G85" s="90">
        <v>6851</v>
      </c>
      <c r="H85" s="91">
        <v>0</v>
      </c>
      <c r="I85" s="96"/>
      <c r="J85" s="97"/>
      <c r="K85" s="93">
        <v>6851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4621</v>
      </c>
      <c r="D86" s="90">
        <v>388</v>
      </c>
      <c r="E86" s="90">
        <v>388</v>
      </c>
      <c r="F86" s="91">
        <v>-4233</v>
      </c>
      <c r="G86" s="90">
        <v>429</v>
      </c>
      <c r="H86" s="91">
        <v>-41</v>
      </c>
      <c r="I86" s="96"/>
      <c r="J86" s="97"/>
      <c r="K86" s="93">
        <v>388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0.67450007298204639</v>
      </c>
      <c r="D87" s="86">
        <v>5.6634068019267257E-2</v>
      </c>
      <c r="E87" s="86">
        <v>5.6634068019267257E-2</v>
      </c>
      <c r="F87" s="100">
        <v>-0.6178660049627791</v>
      </c>
      <c r="G87" s="86">
        <v>6.2618595825426948E-2</v>
      </c>
      <c r="H87" s="100">
        <v>-5.984527806159691E-3</v>
      </c>
      <c r="I87" s="20">
        <v>-0.91603549015364638</v>
      </c>
      <c r="J87" s="86">
        <v>-9.5571095571095666E-2</v>
      </c>
      <c r="K87" s="101">
        <v>5.6634068019267257E-2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5929.62</v>
      </c>
      <c r="D89" s="90">
        <v>542</v>
      </c>
      <c r="E89" s="90">
        <v>542</v>
      </c>
      <c r="F89" s="91">
        <v>-5387.62</v>
      </c>
      <c r="G89" s="90">
        <v>555</v>
      </c>
      <c r="H89" s="91">
        <v>-13</v>
      </c>
      <c r="I89" s="21"/>
      <c r="J89" s="92"/>
      <c r="K89" s="93">
        <v>542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1.2831897857606578</v>
      </c>
      <c r="D90" s="105">
        <v>1.3969072164948453</v>
      </c>
      <c r="E90" s="105">
        <v>1.3969072164948453</v>
      </c>
      <c r="F90" s="106">
        <v>0.1137174307341875</v>
      </c>
      <c r="G90" s="105">
        <v>1.2937062937062938</v>
      </c>
      <c r="H90" s="106">
        <v>0.10320092278855153</v>
      </c>
      <c r="I90" s="21"/>
      <c r="J90" s="92"/>
      <c r="K90" s="107">
        <v>1.3969072164948453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108.58867993940704</v>
      </c>
      <c r="D92" s="105">
        <v>62.890463917525771</v>
      </c>
      <c r="E92" s="105">
        <v>62.890463917525771</v>
      </c>
      <c r="F92" s="106">
        <v>-45.698216021881272</v>
      </c>
      <c r="G92" s="105">
        <v>81.314522144522144</v>
      </c>
      <c r="H92" s="106">
        <v>-18.424058226996372</v>
      </c>
      <c r="I92" s="21">
        <v>-0.42083775258508604</v>
      </c>
      <c r="J92" s="92">
        <v>-0.22657771011985872</v>
      </c>
      <c r="K92" s="107">
        <v>62.890463917525771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73.243072544154131</v>
      </c>
      <c r="D93" s="108">
        <v>3.5617428112684282</v>
      </c>
      <c r="E93" s="108">
        <v>3.5617428112684282</v>
      </c>
      <c r="F93" s="109">
        <v>-69.6813297328857</v>
      </c>
      <c r="G93" s="108">
        <v>5.0918011969055614</v>
      </c>
      <c r="H93" s="109">
        <v>-1.5300583856371333</v>
      </c>
      <c r="I93" s="20">
        <v>-0.95137092577429416</v>
      </c>
      <c r="J93" s="86">
        <v>-0.30049452570280932</v>
      </c>
      <c r="K93" s="110">
        <v>3.5617428112684282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159.12017737602443</v>
      </c>
      <c r="D94" s="113">
        <v>77.357113402061856</v>
      </c>
      <c r="E94" s="113">
        <v>77.357113402061856</v>
      </c>
      <c r="F94" s="119">
        <v>-81.763063973962574</v>
      </c>
      <c r="G94" s="113">
        <v>296.52400932400928</v>
      </c>
      <c r="H94" s="119">
        <v>-219.16689592194743</v>
      </c>
      <c r="I94" s="25">
        <v>-0.51384472618293031</v>
      </c>
      <c r="J94" s="120">
        <v>-0.73912023657573578</v>
      </c>
      <c r="K94" s="115">
        <v>77.357113402061856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730485.5021794053</v>
      </c>
      <c r="D95" s="84">
        <v>243788.13999999996</v>
      </c>
      <c r="E95" s="84">
        <v>243788.13999999996</v>
      </c>
      <c r="F95" s="118">
        <v>-486697.36217940529</v>
      </c>
      <c r="G95" s="84">
        <v>207210.51</v>
      </c>
      <c r="H95" s="118">
        <v>36577.629999999946</v>
      </c>
      <c r="I95" s="20">
        <v>-0.66626560106578792</v>
      </c>
      <c r="J95" s="86">
        <v>0.17652400932751888</v>
      </c>
      <c r="K95" s="87">
        <v>243788.13999999998</v>
      </c>
      <c r="L95" s="118">
        <v>9.0949470177292824E-12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545260.9</v>
      </c>
      <c r="D96" s="90">
        <v>183100.02</v>
      </c>
      <c r="E96" s="90">
        <v>183100.02</v>
      </c>
      <c r="F96" s="91">
        <v>-362160.88</v>
      </c>
      <c r="G96" s="90">
        <v>122769.85</v>
      </c>
      <c r="H96" s="91">
        <v>60330.169999999984</v>
      </c>
      <c r="I96" s="21">
        <v>-0.66419741448543257</v>
      </c>
      <c r="J96" s="92">
        <v>0.49140868055145437</v>
      </c>
      <c r="K96" s="93">
        <v>183100.02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141531.40682822399</v>
      </c>
      <c r="D97" s="90">
        <v>49504.009999999995</v>
      </c>
      <c r="E97" s="90">
        <v>49504.009999999995</v>
      </c>
      <c r="F97" s="91">
        <v>-92027.396828223995</v>
      </c>
      <c r="G97" s="90">
        <v>34897.660000000003</v>
      </c>
      <c r="H97" s="91">
        <v>14606.349999999991</v>
      </c>
      <c r="I97" s="21">
        <v>-0.65022597380041036</v>
      </c>
      <c r="J97" s="92">
        <v>0.41854812041838874</v>
      </c>
      <c r="K97" s="93">
        <v>49504.00999999998</v>
      </c>
      <c r="L97" s="91">
        <v>1.4551915228366852E-11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43693.195351181304</v>
      </c>
      <c r="D98" s="90">
        <v>11184.109999999999</v>
      </c>
      <c r="E98" s="90">
        <v>11184.109999999999</v>
      </c>
      <c r="F98" s="91">
        <v>-32509.085351181304</v>
      </c>
      <c r="G98" s="90">
        <v>49543</v>
      </c>
      <c r="H98" s="91">
        <v>-38358.89</v>
      </c>
      <c r="I98" s="21">
        <v>-0.74403085171252825</v>
      </c>
      <c r="J98" s="92">
        <v>-0.77425448600205882</v>
      </c>
      <c r="K98" s="93">
        <v>11184.110000000004</v>
      </c>
      <c r="L98" s="91">
        <v>-5.4569682106375694E-12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6630</v>
      </c>
      <c r="D100" s="90">
        <v>6630</v>
      </c>
      <c r="E100" s="90">
        <v>6630</v>
      </c>
      <c r="F100" s="91">
        <v>0</v>
      </c>
      <c r="G100" s="90">
        <v>6630</v>
      </c>
      <c r="H100" s="91">
        <v>0</v>
      </c>
      <c r="I100" s="96"/>
      <c r="J100" s="97"/>
      <c r="K100" s="93">
        <v>6630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4490</v>
      </c>
      <c r="D101" s="90">
        <v>2394</v>
      </c>
      <c r="E101" s="90">
        <v>2394</v>
      </c>
      <c r="F101" s="91">
        <v>-2096</v>
      </c>
      <c r="G101" s="90">
        <v>1655</v>
      </c>
      <c r="H101" s="91">
        <v>739</v>
      </c>
      <c r="I101" s="96"/>
      <c r="J101" s="97"/>
      <c r="K101" s="93">
        <v>2394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0.6772247360482655</v>
      </c>
      <c r="D102" s="86">
        <v>0.36108597285067873</v>
      </c>
      <c r="E102" s="86">
        <v>0.36108597285067873</v>
      </c>
      <c r="F102" s="100">
        <v>-0.31613876319758677</v>
      </c>
      <c r="G102" s="86">
        <v>0.24962292609351433</v>
      </c>
      <c r="H102" s="100">
        <v>0.1114630467571644</v>
      </c>
      <c r="I102" s="20">
        <v>-0.46681514476614705</v>
      </c>
      <c r="J102" s="86">
        <v>0.44652567975830815</v>
      </c>
      <c r="K102" s="101">
        <v>0.36108597285067873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5811.6</v>
      </c>
      <c r="D104" s="90">
        <v>3149</v>
      </c>
      <c r="E104" s="90">
        <v>3149</v>
      </c>
      <c r="F104" s="91">
        <v>-2662.6000000000004</v>
      </c>
      <c r="G104" s="90">
        <v>2119</v>
      </c>
      <c r="H104" s="91">
        <v>1030</v>
      </c>
      <c r="I104" s="21"/>
      <c r="J104" s="92"/>
      <c r="K104" s="93">
        <v>3149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1.2943429844097996</v>
      </c>
      <c r="D105" s="105">
        <v>1.3153717627401837</v>
      </c>
      <c r="E105" s="105">
        <v>1.3153717627401837</v>
      </c>
      <c r="F105" s="106">
        <v>2.102877833038419E-2</v>
      </c>
      <c r="G105" s="105">
        <v>1.2803625377643504</v>
      </c>
      <c r="H105" s="106">
        <v>3.5009224975833364E-2</v>
      </c>
      <c r="I105" s="21"/>
      <c r="J105" s="92"/>
      <c r="K105" s="107">
        <v>1.3153717627401837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121.43895322939866</v>
      </c>
      <c r="D107" s="105">
        <v>76.482882205513775</v>
      </c>
      <c r="E107" s="105">
        <v>76.482882205513775</v>
      </c>
      <c r="F107" s="106">
        <v>-44.956071023884888</v>
      </c>
      <c r="G107" s="105">
        <v>74.181178247734138</v>
      </c>
      <c r="H107" s="106">
        <v>2.3017039577796368</v>
      </c>
      <c r="I107" s="21">
        <v>-0.37019481664143372</v>
      </c>
      <c r="J107" s="92">
        <v>3.1028139646055664E-2</v>
      </c>
      <c r="K107" s="107">
        <v>76.482882205513775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82.241463046757161</v>
      </c>
      <c r="D108" s="108">
        <v>27.61689592760181</v>
      </c>
      <c r="E108" s="108">
        <v>27.61689592760181</v>
      </c>
      <c r="F108" s="109">
        <v>-54.624567119155351</v>
      </c>
      <c r="G108" s="108">
        <v>18.517322775263953</v>
      </c>
      <c r="H108" s="109">
        <v>9.0995731523378574</v>
      </c>
      <c r="I108" s="20">
        <v>-0.66419741448543257</v>
      </c>
      <c r="J108" s="86">
        <v>0.49140868055145459</v>
      </c>
      <c r="K108" s="110">
        <v>27.61689592760181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162.69164859229517</v>
      </c>
      <c r="D109" s="113">
        <v>101.83297410192145</v>
      </c>
      <c r="E109" s="113">
        <v>101.83297410192145</v>
      </c>
      <c r="F109" s="119">
        <v>-60.858674490373716</v>
      </c>
      <c r="G109" s="113">
        <v>125.2027250755287</v>
      </c>
      <c r="H109" s="119">
        <v>-23.369750973607253</v>
      </c>
      <c r="I109" s="25">
        <v>-0.37407374635981094</v>
      </c>
      <c r="J109" s="120">
        <v>-0.18665529012654813</v>
      </c>
      <c r="K109" s="115">
        <v>101.83297410192147</v>
      </c>
      <c r="L109" s="119">
        <v>-1.4210854715202004E-14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368186.30236156774</v>
      </c>
      <c r="D110" s="123">
        <v>366417.22</v>
      </c>
      <c r="E110" s="123">
        <v>366417.22</v>
      </c>
      <c r="F110" s="118">
        <v>-1769.0823615676927</v>
      </c>
      <c r="G110" s="123">
        <v>433939.05000000005</v>
      </c>
      <c r="H110" s="118">
        <v>-67521.830000000075</v>
      </c>
      <c r="I110" s="59">
        <v>-4.8048565365435003E-3</v>
      </c>
      <c r="J110" s="124">
        <v>-0.15560210587178103</v>
      </c>
      <c r="K110" s="125">
        <v>366417.22000000003</v>
      </c>
      <c r="L110" s="118">
        <v>2.5465851649641991E-11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245962.2</v>
      </c>
      <c r="D111" s="90">
        <v>251346.4</v>
      </c>
      <c r="E111" s="90">
        <v>251346.4</v>
      </c>
      <c r="F111" s="91">
        <v>5384.1999999999825</v>
      </c>
      <c r="G111" s="90">
        <v>202620.91</v>
      </c>
      <c r="H111" s="91">
        <v>48725.489999999991</v>
      </c>
      <c r="I111" s="21">
        <v>2.1890355509911696E-2</v>
      </c>
      <c r="J111" s="92">
        <v>0.24047611867896546</v>
      </c>
      <c r="K111" s="93">
        <v>251346.4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98055.638781666683</v>
      </c>
      <c r="D112" s="90">
        <v>93167.22</v>
      </c>
      <c r="E112" s="90">
        <v>93167.22</v>
      </c>
      <c r="F112" s="91">
        <v>-4888.4187816666818</v>
      </c>
      <c r="G112" s="90">
        <v>59897.289999999994</v>
      </c>
      <c r="H112" s="91">
        <v>33269.930000000008</v>
      </c>
      <c r="I112" s="21">
        <v>-4.9853520331975654E-2</v>
      </c>
      <c r="J112" s="92">
        <v>0.55544967059444605</v>
      </c>
      <c r="K112" s="93">
        <v>93167.219999999972</v>
      </c>
      <c r="L112" s="91">
        <v>2.9103830456733704E-11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24168.463579900999</v>
      </c>
      <c r="D113" s="90">
        <v>21903.600000000006</v>
      </c>
      <c r="E113" s="90">
        <v>21903.600000000006</v>
      </c>
      <c r="F113" s="91">
        <v>-2264.8635799009935</v>
      </c>
      <c r="G113" s="90">
        <v>171420.85</v>
      </c>
      <c r="H113" s="91">
        <v>-149517.25</v>
      </c>
      <c r="I113" s="21">
        <v>-9.3711525038128629E-2</v>
      </c>
      <c r="J113" s="92">
        <v>-0.87222324472198098</v>
      </c>
      <c r="K113" s="93">
        <v>21903.600000000009</v>
      </c>
      <c r="L113" s="91">
        <v>-3.637978807091713E-12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6851</v>
      </c>
      <c r="D115" s="90">
        <v>6851</v>
      </c>
      <c r="E115" s="90">
        <v>6851</v>
      </c>
      <c r="F115" s="91">
        <v>0</v>
      </c>
      <c r="G115" s="90">
        <v>6851</v>
      </c>
      <c r="H115" s="91">
        <v>0</v>
      </c>
      <c r="I115" s="96"/>
      <c r="J115" s="97"/>
      <c r="K115" s="93">
        <v>6851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3977</v>
      </c>
      <c r="D116" s="90">
        <v>3724</v>
      </c>
      <c r="E116" s="90">
        <v>3724</v>
      </c>
      <c r="F116" s="91">
        <v>-253</v>
      </c>
      <c r="G116" s="90">
        <v>2872</v>
      </c>
      <c r="H116" s="91">
        <v>852</v>
      </c>
      <c r="I116" s="96"/>
      <c r="J116" s="97"/>
      <c r="K116" s="93">
        <v>3724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0.58049919719748944</v>
      </c>
      <c r="D117" s="86">
        <v>0.54357028171069921</v>
      </c>
      <c r="E117" s="86">
        <v>0.54357028171069921</v>
      </c>
      <c r="F117" s="100">
        <v>-3.6928915486790226E-2</v>
      </c>
      <c r="G117" s="86">
        <v>0.41920887461684425</v>
      </c>
      <c r="H117" s="100">
        <v>0.12436140709385496</v>
      </c>
      <c r="I117" s="20">
        <v>-6.3615790797083238E-2</v>
      </c>
      <c r="J117" s="86">
        <v>0.29665738161559907</v>
      </c>
      <c r="K117" s="101">
        <v>0.54357028171069921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5844.83</v>
      </c>
      <c r="D119" s="90">
        <v>5397</v>
      </c>
      <c r="E119" s="90">
        <v>5397</v>
      </c>
      <c r="F119" s="91">
        <v>-447.82999999999993</v>
      </c>
      <c r="G119" s="90">
        <v>3947</v>
      </c>
      <c r="H119" s="91">
        <v>1450</v>
      </c>
      <c r="I119" s="21"/>
      <c r="J119" s="92"/>
      <c r="K119" s="93">
        <v>5397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1.469658033693739</v>
      </c>
      <c r="D120" s="105">
        <v>1.4492481203007519</v>
      </c>
      <c r="E120" s="105">
        <v>1.4492481203007519</v>
      </c>
      <c r="F120" s="106">
        <v>-2.0409913392987145E-2</v>
      </c>
      <c r="G120" s="105">
        <v>1.3743036211699164</v>
      </c>
      <c r="H120" s="106">
        <v>7.4944499130835451E-2</v>
      </c>
      <c r="I120" s="21"/>
      <c r="J120" s="92"/>
      <c r="K120" s="107">
        <v>1.4492481203007519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61.846165451345236</v>
      </c>
      <c r="D122" s="105">
        <v>67.493662728249191</v>
      </c>
      <c r="E122" s="105">
        <v>67.493662728249191</v>
      </c>
      <c r="F122" s="106">
        <v>5.6474972769039553</v>
      </c>
      <c r="G122" s="105">
        <v>70.550456128133703</v>
      </c>
      <c r="H122" s="106">
        <v>-3.056793399884512</v>
      </c>
      <c r="I122" s="21">
        <v>9.1315237342351807E-2</v>
      </c>
      <c r="J122" s="92">
        <v>-4.3327762393665648E-2</v>
      </c>
      <c r="K122" s="107">
        <v>67.493662728249191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35.901649394249013</v>
      </c>
      <c r="D123" s="108">
        <v>36.687549262881333</v>
      </c>
      <c r="E123" s="108">
        <v>36.687549262881333</v>
      </c>
      <c r="F123" s="109">
        <v>0.78589986863232042</v>
      </c>
      <c r="G123" s="108">
        <v>29.575377317179974</v>
      </c>
      <c r="H123" s="109">
        <v>7.112171945701359</v>
      </c>
      <c r="I123" s="20">
        <v>2.1890355509911696E-2</v>
      </c>
      <c r="J123" s="86">
        <v>0.24047611867896568</v>
      </c>
      <c r="K123" s="110">
        <v>36.687549262881333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92.578904290059782</v>
      </c>
      <c r="D124" s="113">
        <v>98.393453276047254</v>
      </c>
      <c r="E124" s="113">
        <v>98.393453276047254</v>
      </c>
      <c r="F124" s="119">
        <v>5.8145489859874715</v>
      </c>
      <c r="G124" s="113">
        <v>151.09298398328693</v>
      </c>
      <c r="H124" s="119">
        <v>-52.699530707239674</v>
      </c>
      <c r="I124" s="25">
        <v>6.2806413951172368E-2</v>
      </c>
      <c r="J124" s="120">
        <v>-0.34878873471099758</v>
      </c>
      <c r="K124" s="115">
        <v>98.393453276047268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409917.80998591566</v>
      </c>
      <c r="D125" s="84">
        <v>448063.4099999998</v>
      </c>
      <c r="E125" s="84">
        <v>448063.4099999998</v>
      </c>
      <c r="F125" s="118">
        <v>38145.600014084092</v>
      </c>
      <c r="G125" s="84">
        <v>708822.32000000007</v>
      </c>
      <c r="H125" s="118">
        <v>-260758.91000000027</v>
      </c>
      <c r="I125" s="20">
        <v>9.3056703282530684E-2</v>
      </c>
      <c r="J125" s="86">
        <v>-0.36787626834324327</v>
      </c>
      <c r="K125" s="87">
        <v>448063.40999999986</v>
      </c>
      <c r="L125" s="118">
        <v>-8.7311491370201111E-11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280672.68</v>
      </c>
      <c r="D126" s="90">
        <v>307511.49999999988</v>
      </c>
      <c r="E126" s="90">
        <v>307511.49999999988</v>
      </c>
      <c r="F126" s="91">
        <v>26838.819999999891</v>
      </c>
      <c r="G126" s="90">
        <v>276685.89</v>
      </c>
      <c r="H126" s="91">
        <v>30825.60999999987</v>
      </c>
      <c r="I126" s="21">
        <v>9.5623200662066088E-2</v>
      </c>
      <c r="J126" s="92">
        <v>0.11141012647952464</v>
      </c>
      <c r="K126" s="93">
        <v>307511.49999999988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102357.294222667</v>
      </c>
      <c r="D127" s="90">
        <v>113114.4599999999</v>
      </c>
      <c r="E127" s="90">
        <v>113114.4599999999</v>
      </c>
      <c r="F127" s="91">
        <v>10757.165777332906</v>
      </c>
      <c r="G127" s="90">
        <v>116343.06</v>
      </c>
      <c r="H127" s="91">
        <v>-3228.6000000000931</v>
      </c>
      <c r="I127" s="21">
        <v>0.10509427646584601</v>
      </c>
      <c r="J127" s="92">
        <v>-2.7750688352189523E-2</v>
      </c>
      <c r="K127" s="93">
        <v>113114.45999999999</v>
      </c>
      <c r="L127" s="91">
        <v>-8.7311491370201111E-11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26887.835763248702</v>
      </c>
      <c r="D128" s="90">
        <v>27437.449999999997</v>
      </c>
      <c r="E128" s="90">
        <v>27437.449999999997</v>
      </c>
      <c r="F128" s="91">
        <v>549.61423675129481</v>
      </c>
      <c r="G128" s="90">
        <v>315793.37</v>
      </c>
      <c r="H128" s="91">
        <v>-288355.92</v>
      </c>
      <c r="I128" s="21">
        <v>2.044099947614697E-2</v>
      </c>
      <c r="J128" s="92">
        <v>-0.91311581367271899</v>
      </c>
      <c r="K128" s="93">
        <v>27437.449999999997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6851</v>
      </c>
      <c r="D130" s="90">
        <v>6851</v>
      </c>
      <c r="E130" s="90">
        <v>6851</v>
      </c>
      <c r="F130" s="91">
        <v>0</v>
      </c>
      <c r="G130" s="90">
        <v>6851</v>
      </c>
      <c r="H130" s="91">
        <v>0</v>
      </c>
      <c r="I130" s="96"/>
      <c r="J130" s="97"/>
      <c r="K130" s="93">
        <v>6851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4238</v>
      </c>
      <c r="D131" s="90">
        <v>4669</v>
      </c>
      <c r="E131" s="90">
        <v>4669</v>
      </c>
      <c r="F131" s="91">
        <v>431</v>
      </c>
      <c r="G131" s="90">
        <v>4179</v>
      </c>
      <c r="H131" s="91">
        <v>490</v>
      </c>
      <c r="I131" s="96"/>
      <c r="J131" s="97"/>
      <c r="K131" s="93">
        <v>4669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0.61859582542694502</v>
      </c>
      <c r="D132" s="86">
        <v>0.68150634943803823</v>
      </c>
      <c r="E132" s="86">
        <v>0.68150634943803823</v>
      </c>
      <c r="F132" s="100">
        <v>6.2910524011093205E-2</v>
      </c>
      <c r="G132" s="86">
        <v>0.60998394394978839</v>
      </c>
      <c r="H132" s="100">
        <v>7.1522405488249841E-2</v>
      </c>
      <c r="I132" s="20">
        <v>0.10169891458235014</v>
      </c>
      <c r="J132" s="86">
        <v>0.11725293132328307</v>
      </c>
      <c r="K132" s="101">
        <v>0.68150634943803823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5998.04</v>
      </c>
      <c r="D134" s="90">
        <v>6635</v>
      </c>
      <c r="E134" s="90">
        <v>6635</v>
      </c>
      <c r="F134" s="91">
        <v>636.96</v>
      </c>
      <c r="G134" s="90">
        <v>5829</v>
      </c>
      <c r="H134" s="91">
        <v>806</v>
      </c>
      <c r="I134" s="21"/>
      <c r="J134" s="92"/>
      <c r="K134" s="93">
        <v>6635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1.4152996696554978</v>
      </c>
      <c r="D135" s="105">
        <v>1.4210751766973655</v>
      </c>
      <c r="E135" s="105">
        <v>1.4210751766973655</v>
      </c>
      <c r="F135" s="106">
        <v>5.775507041867689E-3</v>
      </c>
      <c r="G135" s="105">
        <v>1.3948312993539125</v>
      </c>
      <c r="H135" s="106">
        <v>2.6243877343453015E-2</v>
      </c>
      <c r="I135" s="21"/>
      <c r="J135" s="92"/>
      <c r="K135" s="107">
        <v>1.4210751766973655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66.227626238791885</v>
      </c>
      <c r="D137" s="105">
        <v>65.862390233454676</v>
      </c>
      <c r="E137" s="105">
        <v>65.862390233454676</v>
      </c>
      <c r="F137" s="106">
        <v>-0.36523600533720924</v>
      </c>
      <c r="G137" s="105">
        <v>66.208636037329512</v>
      </c>
      <c r="H137" s="106">
        <v>-0.34624580387483661</v>
      </c>
      <c r="I137" s="21">
        <v>-5.5148587693647499E-3</v>
      </c>
      <c r="J137" s="92">
        <v>-5.2296169291211614E-3</v>
      </c>
      <c r="K137" s="107">
        <v>65.862390233454676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40.968133119252663</v>
      </c>
      <c r="D138" s="108">
        <v>44.885637133265199</v>
      </c>
      <c r="E138" s="108">
        <v>44.885637133265199</v>
      </c>
      <c r="F138" s="109">
        <v>3.9175040140125361</v>
      </c>
      <c r="G138" s="108">
        <v>40.386204933586342</v>
      </c>
      <c r="H138" s="109">
        <v>4.4994321996788571</v>
      </c>
      <c r="I138" s="20">
        <v>9.5623200662066088E-2</v>
      </c>
      <c r="J138" s="86">
        <v>0.11141012647952464</v>
      </c>
      <c r="K138" s="110">
        <v>44.885637133265199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96.72435346529393</v>
      </c>
      <c r="D139" s="113">
        <v>95.965605054615509</v>
      </c>
      <c r="E139" s="113">
        <v>95.965605054615509</v>
      </c>
      <c r="F139" s="119">
        <v>-0.75874841067842169</v>
      </c>
      <c r="G139" s="113">
        <v>169.6152955252453</v>
      </c>
      <c r="H139" s="119">
        <v>-73.649690470629793</v>
      </c>
      <c r="I139" s="25">
        <v>-7.8444402417294778E-3</v>
      </c>
      <c r="J139" s="120">
        <v>-0.43421609025624619</v>
      </c>
      <c r="K139" s="115">
        <v>95.965605054615523</v>
      </c>
      <c r="L139" s="119">
        <v>-1.4210854715202004E-14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752319.74405037251</v>
      </c>
      <c r="D140" s="84">
        <v>315262.34999999986</v>
      </c>
      <c r="E140" s="84">
        <v>315262.34999999986</v>
      </c>
      <c r="F140" s="118">
        <v>-437057.39405037265</v>
      </c>
      <c r="G140" s="84">
        <v>382334.45</v>
      </c>
      <c r="H140" s="118">
        <v>-67072.100000000151</v>
      </c>
      <c r="I140" s="20">
        <v>-0.58094632967802173</v>
      </c>
      <c r="J140" s="86">
        <v>-0.17542782242092003</v>
      </c>
      <c r="K140" s="87">
        <v>315262.34999999969</v>
      </c>
      <c r="L140" s="118">
        <v>1.4551915228366852E-10</v>
      </c>
      <c r="M140" s="142" t="s">
        <v>207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512899.36</v>
      </c>
      <c r="D141" s="90">
        <v>362206.35</v>
      </c>
      <c r="E141" s="90">
        <v>362206.35</v>
      </c>
      <c r="F141" s="91">
        <v>-150693.01</v>
      </c>
      <c r="G141" s="90">
        <v>190201.97</v>
      </c>
      <c r="H141" s="91">
        <v>172004.37999999998</v>
      </c>
      <c r="I141" s="21">
        <v>-0.29380619620972037</v>
      </c>
      <c r="J141" s="92">
        <v>0.90432491314364394</v>
      </c>
      <c r="K141" s="93">
        <v>362206.35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176205.97600000002</v>
      </c>
      <c r="D142" s="90">
        <v>137768.88</v>
      </c>
      <c r="E142" s="90">
        <v>137768.88</v>
      </c>
      <c r="F142" s="91">
        <v>-38437.09600000002</v>
      </c>
      <c r="G142" s="90">
        <v>71343.13</v>
      </c>
      <c r="H142" s="91">
        <v>66425.75</v>
      </c>
      <c r="I142" s="21">
        <v>-0.21813730085976202</v>
      </c>
      <c r="J142" s="92">
        <v>0.93107423237528253</v>
      </c>
      <c r="K142" s="93">
        <v>137768.87999999992</v>
      </c>
      <c r="L142" s="91">
        <v>8.7311491370201111E-11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63214.408050372498</v>
      </c>
      <c r="D143" s="90">
        <v>-184712.88000000012</v>
      </c>
      <c r="E143" s="90">
        <v>-184712.88000000012</v>
      </c>
      <c r="F143" s="91">
        <v>-247927.28805037262</v>
      </c>
      <c r="G143" s="90">
        <v>120789.35</v>
      </c>
      <c r="H143" s="91">
        <v>-305502.2300000001</v>
      </c>
      <c r="I143" s="21">
        <v>-3.922006006175228</v>
      </c>
      <c r="J143" s="92">
        <v>-2.5292149514837203</v>
      </c>
      <c r="K143" s="93">
        <v>-184712.88000000018</v>
      </c>
      <c r="L143" s="91">
        <v>5.8207660913467407E-11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6630</v>
      </c>
      <c r="D145" s="90">
        <v>6630</v>
      </c>
      <c r="E145" s="90">
        <v>6630</v>
      </c>
      <c r="F145" s="91">
        <v>0</v>
      </c>
      <c r="G145" s="90">
        <v>6630</v>
      </c>
      <c r="H145" s="91">
        <v>0</v>
      </c>
      <c r="I145" s="96"/>
      <c r="J145" s="97"/>
      <c r="K145" s="93">
        <v>6630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5022</v>
      </c>
      <c r="D146" s="90">
        <v>3858</v>
      </c>
      <c r="E146" s="90">
        <v>3858</v>
      </c>
      <c r="F146" s="91">
        <v>-1164</v>
      </c>
      <c r="G146" s="90">
        <v>2514</v>
      </c>
      <c r="H146" s="91">
        <v>1344</v>
      </c>
      <c r="I146" s="96"/>
      <c r="J146" s="97"/>
      <c r="K146" s="93">
        <v>3858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0.75746606334841626</v>
      </c>
      <c r="D147" s="86">
        <v>0.58190045248868782</v>
      </c>
      <c r="E147" s="86">
        <v>0.58190045248868782</v>
      </c>
      <c r="F147" s="100">
        <v>-0.17556561085972844</v>
      </c>
      <c r="G147" s="86">
        <v>0.37918552036199094</v>
      </c>
      <c r="H147" s="100">
        <v>0.20271493212669689</v>
      </c>
      <c r="I147" s="20">
        <v>-0.23178016726403816</v>
      </c>
      <c r="J147" s="86">
        <v>0.53460620525059688</v>
      </c>
      <c r="K147" s="101">
        <v>0.58190045248868782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6028</v>
      </c>
      <c r="D149" s="90">
        <v>4763</v>
      </c>
      <c r="E149" s="90">
        <v>4763</v>
      </c>
      <c r="F149" s="91">
        <v>-1265</v>
      </c>
      <c r="G149" s="90">
        <v>3326</v>
      </c>
      <c r="H149" s="91">
        <v>1437</v>
      </c>
      <c r="I149" s="21"/>
      <c r="J149" s="92"/>
      <c r="K149" s="93">
        <v>4763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1.2003185981680606</v>
      </c>
      <c r="D150" s="105">
        <v>1.2345775012960083</v>
      </c>
      <c r="E150" s="105">
        <v>1.2345775012960083</v>
      </c>
      <c r="F150" s="106">
        <v>3.425890312794766E-2</v>
      </c>
      <c r="G150" s="105">
        <v>1.3229912490055689</v>
      </c>
      <c r="H150" s="106">
        <v>-8.8413747709560564E-2</v>
      </c>
      <c r="I150" s="21"/>
      <c r="J150" s="92"/>
      <c r="K150" s="107">
        <v>1.2345775012960083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102.13049780963759</v>
      </c>
      <c r="D152" s="105">
        <v>93.884486780715392</v>
      </c>
      <c r="E152" s="105">
        <v>93.884486780715392</v>
      </c>
      <c r="F152" s="106">
        <v>-8.2460110289221973</v>
      </c>
      <c r="G152" s="105">
        <v>75.657108194112965</v>
      </c>
      <c r="H152" s="106">
        <v>18.227378586602427</v>
      </c>
      <c r="I152" s="21">
        <v>-8.0739947476727747E-2</v>
      </c>
      <c r="J152" s="92">
        <v>0.24092089985565601</v>
      </c>
      <c r="K152" s="107">
        <v>93.884486780715392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77.360386123680243</v>
      </c>
      <c r="D153" s="108">
        <v>54.631425339366515</v>
      </c>
      <c r="E153" s="108">
        <v>54.631425339366515</v>
      </c>
      <c r="F153" s="109">
        <v>-22.728960784313728</v>
      </c>
      <c r="G153" s="108">
        <v>28.688079939668174</v>
      </c>
      <c r="H153" s="109">
        <v>25.943345399698341</v>
      </c>
      <c r="I153" s="20">
        <v>-0.29380619620972037</v>
      </c>
      <c r="J153" s="86">
        <v>0.90432491314364416</v>
      </c>
      <c r="K153" s="110">
        <v>54.631425339366515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149.8048076563864</v>
      </c>
      <c r="D154" s="113">
        <v>81.716524105754246</v>
      </c>
      <c r="E154" s="113">
        <v>81.716524105754246</v>
      </c>
      <c r="F154" s="119">
        <v>-68.088283550632156</v>
      </c>
      <c r="G154" s="113">
        <v>152.0821201272872</v>
      </c>
      <c r="H154" s="119">
        <v>-70.365596021532951</v>
      </c>
      <c r="I154" s="25">
        <v>-0.45451334049845127</v>
      </c>
      <c r="J154" s="120">
        <v>-0.46268158257288572</v>
      </c>
      <c r="K154" s="115">
        <v>81.716524105754189</v>
      </c>
      <c r="L154" s="119">
        <v>5.6843418860808015E-14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632861.81726186571</v>
      </c>
      <c r="D155" s="84">
        <v>448794.82000000007</v>
      </c>
      <c r="E155" s="84">
        <v>448794.82000000007</v>
      </c>
      <c r="F155" s="118">
        <v>-184066.99726186568</v>
      </c>
      <c r="G155" s="84">
        <v>512442.42000000004</v>
      </c>
      <c r="H155" s="118">
        <v>-63647.599999999977</v>
      </c>
      <c r="I155" s="20">
        <v>-0.29084863747705347</v>
      </c>
      <c r="J155" s="86">
        <v>-0.1242043935394731</v>
      </c>
      <c r="K155" s="87">
        <v>448794.81999999995</v>
      </c>
      <c r="L155" s="118">
        <v>1.2369127944111824E-10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435931.15</v>
      </c>
      <c r="D156" s="90">
        <v>260707.71</v>
      </c>
      <c r="E156" s="90">
        <v>260707.71</v>
      </c>
      <c r="F156" s="91">
        <v>-175223.44000000003</v>
      </c>
      <c r="G156" s="90">
        <v>175064.75</v>
      </c>
      <c r="H156" s="91">
        <v>85642.959999999992</v>
      </c>
      <c r="I156" s="21">
        <v>-0.40195209725205461</v>
      </c>
      <c r="J156" s="92">
        <v>0.48920733614277001</v>
      </c>
      <c r="K156" s="93">
        <v>260707.7099999999</v>
      </c>
      <c r="L156" s="91">
        <v>8.7311491370201111E-11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149144.31665568601</v>
      </c>
      <c r="D157" s="90">
        <v>141683.20000000004</v>
      </c>
      <c r="E157" s="90">
        <v>141683.20000000004</v>
      </c>
      <c r="F157" s="91">
        <v>-7461.116655685968</v>
      </c>
      <c r="G157" s="90">
        <v>77994.880000000005</v>
      </c>
      <c r="H157" s="91">
        <v>63688.320000000036</v>
      </c>
      <c r="I157" s="21">
        <v>-5.0026154686877322E-2</v>
      </c>
      <c r="J157" s="92">
        <v>0.81657052360360116</v>
      </c>
      <c r="K157" s="93">
        <v>141683.20000000001</v>
      </c>
      <c r="L157" s="91">
        <v>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47786.350606179694</v>
      </c>
      <c r="D158" s="90">
        <v>46403.910000000011</v>
      </c>
      <c r="E158" s="90">
        <v>46403.910000000011</v>
      </c>
      <c r="F158" s="91">
        <v>-1382.4406061796835</v>
      </c>
      <c r="G158" s="90">
        <v>259382.79</v>
      </c>
      <c r="H158" s="91">
        <v>-212978.88</v>
      </c>
      <c r="I158" s="21">
        <v>-2.8929612507403002E-2</v>
      </c>
      <c r="J158" s="92">
        <v>-0.82109873210940476</v>
      </c>
      <c r="K158" s="93">
        <v>46403.91</v>
      </c>
      <c r="L158" s="91">
        <v>7.2759576141834259E-12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6851</v>
      </c>
      <c r="D160" s="90">
        <v>6851</v>
      </c>
      <c r="E160" s="90">
        <v>6851</v>
      </c>
      <c r="F160" s="91">
        <v>0</v>
      </c>
      <c r="G160" s="90">
        <v>6851</v>
      </c>
      <c r="H160" s="91">
        <v>0</v>
      </c>
      <c r="I160" s="96"/>
      <c r="J160" s="97"/>
      <c r="K160" s="93">
        <v>6851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5115</v>
      </c>
      <c r="D161" s="90">
        <v>3541</v>
      </c>
      <c r="E161" s="90">
        <v>3541</v>
      </c>
      <c r="F161" s="91">
        <v>-1574</v>
      </c>
      <c r="G161" s="90">
        <v>2298</v>
      </c>
      <c r="H161" s="91">
        <v>1243</v>
      </c>
      <c r="I161" s="96"/>
      <c r="J161" s="97"/>
      <c r="K161" s="93">
        <v>3541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0.74660633484162897</v>
      </c>
      <c r="D162" s="86">
        <v>0.51685885272223031</v>
      </c>
      <c r="E162" s="86">
        <v>0.51685885272223031</v>
      </c>
      <c r="F162" s="100">
        <v>-0.22974748211939866</v>
      </c>
      <c r="G162" s="86">
        <v>0.33542548533060867</v>
      </c>
      <c r="H162" s="100">
        <v>0.18143336739162164</v>
      </c>
      <c r="I162" s="20">
        <v>-0.30772238514174</v>
      </c>
      <c r="J162" s="86">
        <v>0.54090513489991299</v>
      </c>
      <c r="K162" s="101">
        <v>0.51685885272223031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6635.1</v>
      </c>
      <c r="D164" s="90">
        <v>4779</v>
      </c>
      <c r="E164" s="90">
        <v>4779</v>
      </c>
      <c r="F164" s="91">
        <v>-1856.1000000000004</v>
      </c>
      <c r="G164" s="90">
        <v>2983</v>
      </c>
      <c r="H164" s="91">
        <v>1796</v>
      </c>
      <c r="I164" s="21"/>
      <c r="J164" s="92"/>
      <c r="K164" s="93">
        <v>4779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1.297184750733138</v>
      </c>
      <c r="D165" s="105">
        <v>1.3496187517650382</v>
      </c>
      <c r="E165" s="105">
        <v>1.3496187517650382</v>
      </c>
      <c r="F165" s="106">
        <v>5.2434001031900213E-2</v>
      </c>
      <c r="G165" s="105">
        <v>1.2980852915578764</v>
      </c>
      <c r="H165" s="106">
        <v>5.1533460207161763E-2</v>
      </c>
      <c r="I165" s="21"/>
      <c r="J165" s="92"/>
      <c r="K165" s="107">
        <v>1.3496187517650382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85.226031280547417</v>
      </c>
      <c r="D167" s="105">
        <v>73.625447613668456</v>
      </c>
      <c r="E167" s="105">
        <v>73.625447613668456</v>
      </c>
      <c r="F167" s="106">
        <v>-11.600583666878961</v>
      </c>
      <c r="G167" s="105">
        <v>76.181353350739769</v>
      </c>
      <c r="H167" s="106">
        <v>-2.5559057370713134</v>
      </c>
      <c r="I167" s="21">
        <v>-0.13611549772500975</v>
      </c>
      <c r="J167" s="92">
        <v>-3.3550280018049716E-2</v>
      </c>
      <c r="K167" s="107">
        <v>73.625447613668427</v>
      </c>
      <c r="L167" s="106">
        <v>2.8421709430404007E-14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63.630294847467525</v>
      </c>
      <c r="D168" s="108">
        <v>38.05396438476135</v>
      </c>
      <c r="E168" s="108">
        <v>38.05396438476135</v>
      </c>
      <c r="F168" s="109">
        <v>-25.576330462706174</v>
      </c>
      <c r="G168" s="108">
        <v>25.553167420814479</v>
      </c>
      <c r="H168" s="109">
        <v>12.500796963946872</v>
      </c>
      <c r="I168" s="20">
        <v>-0.40195209725205461</v>
      </c>
      <c r="J168" s="86">
        <v>0.48920733614277023</v>
      </c>
      <c r="K168" s="110">
        <v>38.053964384761336</v>
      </c>
      <c r="L168" s="109">
        <v>1.4210854715202004E-14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123.72665049107835</v>
      </c>
      <c r="D169" s="113">
        <v>126.74239480372778</v>
      </c>
      <c r="E169" s="113">
        <v>126.74239480372778</v>
      </c>
      <c r="F169" s="119">
        <v>3.0157443126494314</v>
      </c>
      <c r="G169" s="113">
        <v>222.99496083550915</v>
      </c>
      <c r="H169" s="119">
        <v>-96.25256603178137</v>
      </c>
      <c r="I169" s="25">
        <v>2.437425001549598E-2</v>
      </c>
      <c r="J169" s="120">
        <v>-0.43163561037947162</v>
      </c>
      <c r="K169" s="115">
        <v>126.74239480372775</v>
      </c>
      <c r="L169" s="119">
        <v>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1013575.3419442124</v>
      </c>
      <c r="D170" s="84">
        <v>401459.66673576692</v>
      </c>
      <c r="E170" s="84">
        <v>412190.62031968118</v>
      </c>
      <c r="F170" s="118">
        <v>-601384.7216245312</v>
      </c>
      <c r="G170" s="84">
        <v>3.8000000000000114</v>
      </c>
      <c r="H170" s="118">
        <v>412186.8203196812</v>
      </c>
      <c r="I170" s="20">
        <v>-0.59333006313173675</v>
      </c>
      <c r="J170" s="86">
        <v>108470.21587359998</v>
      </c>
      <c r="K170" s="87">
        <v>426175.47894117644</v>
      </c>
      <c r="L170" s="118">
        <v>-13984.858621495281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735995</v>
      </c>
      <c r="D171" s="90">
        <v>205518.36199574315</v>
      </c>
      <c r="E171" s="90">
        <v>197869.78987850467</v>
      </c>
      <c r="F171" s="91">
        <v>-538125.2101214953</v>
      </c>
      <c r="G171" s="90">
        <v>161.93</v>
      </c>
      <c r="H171" s="91">
        <v>197707.85987850468</v>
      </c>
      <c r="I171" s="21">
        <v>-0.73115335039164031</v>
      </c>
      <c r="J171" s="92">
        <v>1220.9464575959037</v>
      </c>
      <c r="K171" s="93">
        <v>232357.96999999994</v>
      </c>
      <c r="L171" s="91">
        <v>-34488.180121495272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163891.62176000001</v>
      </c>
      <c r="D172" s="90">
        <v>101635.66723668577</v>
      </c>
      <c r="E172" s="90">
        <v>92427.932000000001</v>
      </c>
      <c r="F172" s="91">
        <v>-71463.689760000008</v>
      </c>
      <c r="G172" s="90">
        <v>54.28</v>
      </c>
      <c r="H172" s="91">
        <v>92373.652000000002</v>
      </c>
      <c r="I172" s="21">
        <v>-0.4360423613639639</v>
      </c>
      <c r="J172" s="92">
        <v>1701.7990420044216</v>
      </c>
      <c r="K172" s="93">
        <v>94317.555999999997</v>
      </c>
      <c r="L172" s="91">
        <v>-1889.6239999999962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113688.72018421241</v>
      </c>
      <c r="D173" s="90">
        <v>94305.637503337988</v>
      </c>
      <c r="E173" s="90">
        <v>121892.8984411765</v>
      </c>
      <c r="F173" s="91">
        <v>8204.1782569640927</v>
      </c>
      <c r="G173" s="90">
        <v>-212.41</v>
      </c>
      <c r="H173" s="91">
        <v>122105.3084411765</v>
      </c>
      <c r="I173" s="21">
        <v>7.2163520212653154E-2</v>
      </c>
      <c r="J173" s="92">
        <v>-574.85668490737964</v>
      </c>
      <c r="K173" s="93">
        <v>99499.952941176511</v>
      </c>
      <c r="L173" s="91">
        <v>22392.945499999987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6630</v>
      </c>
      <c r="D175" s="90">
        <v>6630</v>
      </c>
      <c r="E175" s="90">
        <v>6630</v>
      </c>
      <c r="F175" s="91">
        <v>0</v>
      </c>
      <c r="G175" s="90">
        <v>6630</v>
      </c>
      <c r="H175" s="91">
        <v>0</v>
      </c>
      <c r="I175" s="96"/>
      <c r="J175" s="97"/>
      <c r="K175" s="93">
        <v>6630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4480</v>
      </c>
      <c r="D176" s="90">
        <v>2770</v>
      </c>
      <c r="E176" s="90">
        <v>2741</v>
      </c>
      <c r="F176" s="91">
        <v>-1739</v>
      </c>
      <c r="G176" s="90">
        <v>0</v>
      </c>
      <c r="H176" s="91">
        <v>2741</v>
      </c>
      <c r="I176" s="96"/>
      <c r="J176" s="97"/>
      <c r="K176" s="93">
        <v>3200</v>
      </c>
      <c r="L176" s="91">
        <v>-459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0.67571644042232282</v>
      </c>
      <c r="D177" s="86">
        <v>0.41779788838612369</v>
      </c>
      <c r="E177" s="86">
        <v>0.41342383107088987</v>
      </c>
      <c r="F177" s="100">
        <v>-0.26229260935143295</v>
      </c>
      <c r="G177" s="86">
        <v>0</v>
      </c>
      <c r="H177" s="100">
        <v>0.41342383107088987</v>
      </c>
      <c r="I177" s="20">
        <v>-0.38816964285714295</v>
      </c>
      <c r="J177" s="86">
        <v>0</v>
      </c>
      <c r="K177" s="101">
        <v>0.48265460030165913</v>
      </c>
      <c r="L177" s="100">
        <v>-6.9230769230769262E-2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5609.5</v>
      </c>
      <c r="D179" s="90">
        <v>3494</v>
      </c>
      <c r="E179" s="90">
        <v>3379.2799999999997</v>
      </c>
      <c r="F179" s="91">
        <v>-2230.2200000000003</v>
      </c>
      <c r="G179" s="90">
        <v>0</v>
      </c>
      <c r="H179" s="91">
        <v>3379.2799999999997</v>
      </c>
      <c r="I179" s="21"/>
      <c r="J179" s="92"/>
      <c r="K179" s="93">
        <v>3984.65</v>
      </c>
      <c r="L179" s="91">
        <v>-605.37000000000035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1.2521205357142857</v>
      </c>
      <c r="D180" s="105">
        <v>1.2613718411552346</v>
      </c>
      <c r="E180" s="105">
        <v>1.2328639182780006</v>
      </c>
      <c r="F180" s="106">
        <v>-1.9256617436285151E-2</v>
      </c>
      <c r="G180" s="105">
        <v>0</v>
      </c>
      <c r="H180" s="106">
        <v>1.2328639182780006</v>
      </c>
      <c r="I180" s="21"/>
      <c r="J180" s="92"/>
      <c r="K180" s="107">
        <v>1.245203125</v>
      </c>
      <c r="L180" s="106">
        <v>-1.2339206721999396E-2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164.28459821428572</v>
      </c>
      <c r="D182" s="105">
        <v>74.194354511098609</v>
      </c>
      <c r="E182" s="105">
        <v>72.188905464613157</v>
      </c>
      <c r="F182" s="106">
        <v>-92.095692749672565</v>
      </c>
      <c r="G182" s="105">
        <v>0</v>
      </c>
      <c r="H182" s="106">
        <v>72.188905464613157</v>
      </c>
      <c r="I182" s="21">
        <v>-0.56058628593744941</v>
      </c>
      <c r="J182" s="92">
        <v>0</v>
      </c>
      <c r="K182" s="107">
        <v>72.611865624999979</v>
      </c>
      <c r="L182" s="106">
        <v>-0.42296016038682183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111.00980392156863</v>
      </c>
      <c r="D183" s="108">
        <v>30.998244644908468</v>
      </c>
      <c r="E183" s="108">
        <v>29.84461385799467</v>
      </c>
      <c r="F183" s="109">
        <v>-81.165190063573959</v>
      </c>
      <c r="G183" s="108">
        <v>2.4423831070889895E-2</v>
      </c>
      <c r="H183" s="109">
        <v>29.820190026923779</v>
      </c>
      <c r="I183" s="20">
        <v>-0.73115335039164031</v>
      </c>
      <c r="J183" s="86">
        <v>1220.9464575959034</v>
      </c>
      <c r="K183" s="110">
        <v>35.046450980392152</v>
      </c>
      <c r="L183" s="109">
        <v>-5.2018371223974817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226.24449596969029</v>
      </c>
      <c r="D184" s="113">
        <v>144.93128763024077</v>
      </c>
      <c r="E184" s="113">
        <v>150.37964987948968</v>
      </c>
      <c r="F184" s="119">
        <v>-75.864846090200615</v>
      </c>
      <c r="G184" s="113">
        <v>0</v>
      </c>
      <c r="H184" s="119">
        <v>150.37964987948968</v>
      </c>
      <c r="I184" s="25">
        <v>-0.33532239431965738</v>
      </c>
      <c r="J184" s="120">
        <v>0</v>
      </c>
      <c r="K184" s="115">
        <v>133.17983716911763</v>
      </c>
      <c r="L184" s="119">
        <v>17.199812710372044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448187.54897908727</v>
      </c>
      <c r="D185" s="84">
        <v>208058.48689232708</v>
      </c>
      <c r="E185" s="84">
        <v>149051.0575454233</v>
      </c>
      <c r="F185" s="118">
        <v>-299136.49143366393</v>
      </c>
      <c r="G185" s="84">
        <v>-6313.8499999999995</v>
      </c>
      <c r="H185" s="118">
        <v>155364.90754542331</v>
      </c>
      <c r="I185" s="20">
        <v>-0.66743596986363829</v>
      </c>
      <c r="J185" s="86">
        <v>-24.607000094304318</v>
      </c>
      <c r="K185" s="87">
        <v>300776.29534690559</v>
      </c>
      <c r="L185" s="118">
        <v>-151725.23780148226</v>
      </c>
      <c r="M185" s="142" t="s">
        <v>236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269977.26</v>
      </c>
      <c r="D186" s="90">
        <v>128444.03311081449</v>
      </c>
      <c r="E186" s="90">
        <v>101708.51000000001</v>
      </c>
      <c r="F186" s="91">
        <v>-168268.75</v>
      </c>
      <c r="G186" s="90">
        <v>489.56</v>
      </c>
      <c r="H186" s="91">
        <v>101218.95000000001</v>
      </c>
      <c r="I186" s="21">
        <v>-0.62327008578426191</v>
      </c>
      <c r="J186" s="92">
        <v>206.75494321431492</v>
      </c>
      <c r="K186" s="93">
        <v>176106.41999999995</v>
      </c>
      <c r="L186" s="91">
        <v>-74397.909999999945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153225.78750684761</v>
      </c>
      <c r="D187" s="90">
        <v>60268.235294117658</v>
      </c>
      <c r="E187" s="90">
        <v>32096.040000000005</v>
      </c>
      <c r="F187" s="91">
        <v>-121129.74750684761</v>
      </c>
      <c r="G187" s="90">
        <v>-117.22</v>
      </c>
      <c r="H187" s="91">
        <v>32213.260000000006</v>
      </c>
      <c r="I187" s="21">
        <v>-0.79053108146978435</v>
      </c>
      <c r="J187" s="92">
        <v>-274.81027128476376</v>
      </c>
      <c r="K187" s="93">
        <v>90091.062400000024</v>
      </c>
      <c r="L187" s="91">
        <v>-57995.022400000016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24984.501472239601</v>
      </c>
      <c r="D188" s="90">
        <v>19346.218487394955</v>
      </c>
      <c r="E188" s="90">
        <v>15246.507545423277</v>
      </c>
      <c r="F188" s="91">
        <v>-9737.9939268163234</v>
      </c>
      <c r="G188" s="90">
        <v>-6686.19</v>
      </c>
      <c r="H188" s="91">
        <v>21932.697545423278</v>
      </c>
      <c r="I188" s="21">
        <v>-0.38976138617919809</v>
      </c>
      <c r="J188" s="92">
        <v>-3.2802982783054744</v>
      </c>
      <c r="K188" s="93">
        <v>34578.812946905593</v>
      </c>
      <c r="L188" s="91">
        <v>-19332.305401482314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6851</v>
      </c>
      <c r="D190" s="90">
        <v>6851</v>
      </c>
      <c r="E190" s="90">
        <v>6851</v>
      </c>
      <c r="F190" s="91">
        <v>0</v>
      </c>
      <c r="G190" s="90">
        <v>6851</v>
      </c>
      <c r="H190" s="91">
        <v>0</v>
      </c>
      <c r="I190" s="96"/>
      <c r="J190" s="97"/>
      <c r="K190" s="93">
        <v>6851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3762</v>
      </c>
      <c r="D191" s="90">
        <v>1751</v>
      </c>
      <c r="E191" s="90">
        <v>1450</v>
      </c>
      <c r="F191" s="91">
        <v>-2312</v>
      </c>
      <c r="G191" s="90">
        <v>0</v>
      </c>
      <c r="H191" s="91">
        <v>1450</v>
      </c>
      <c r="I191" s="96"/>
      <c r="J191" s="97"/>
      <c r="K191" s="93">
        <v>2488</v>
      </c>
      <c r="L191" s="91">
        <v>-1038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0.54911691723835931</v>
      </c>
      <c r="D192" s="86">
        <v>0.25558312655086851</v>
      </c>
      <c r="E192" s="86">
        <v>0.21164793460808642</v>
      </c>
      <c r="F192" s="100">
        <v>-0.33746898263027292</v>
      </c>
      <c r="G192" s="86">
        <v>0</v>
      </c>
      <c r="H192" s="100">
        <v>0.21164793460808642</v>
      </c>
      <c r="I192" s="20">
        <v>-0.61456671982987765</v>
      </c>
      <c r="J192" s="86">
        <v>0</v>
      </c>
      <c r="K192" s="101">
        <v>0.36315866296890964</v>
      </c>
      <c r="L192" s="100">
        <v>-0.15151072836082322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5263.9400000000005</v>
      </c>
      <c r="D194" s="90">
        <v>2527</v>
      </c>
      <c r="E194" s="90">
        <v>2001</v>
      </c>
      <c r="F194" s="91">
        <v>-3262.9400000000005</v>
      </c>
      <c r="G194" s="90">
        <v>0</v>
      </c>
      <c r="H194" s="91">
        <v>2001</v>
      </c>
      <c r="I194" s="21"/>
      <c r="J194" s="92"/>
      <c r="K194" s="93">
        <v>3370.5600000000004</v>
      </c>
      <c r="L194" s="91">
        <v>-1369.5600000000004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1.3992397660818714</v>
      </c>
      <c r="D195" s="105">
        <v>1.4431753283837807</v>
      </c>
      <c r="E195" s="105">
        <v>1.38</v>
      </c>
      <c r="F195" s="106">
        <v>-1.9239766081871501E-2</v>
      </c>
      <c r="G195" s="105">
        <v>0</v>
      </c>
      <c r="H195" s="106">
        <v>1.38</v>
      </c>
      <c r="I195" s="21"/>
      <c r="J195" s="92"/>
      <c r="K195" s="107">
        <v>1.3547266881028941</v>
      </c>
      <c r="L195" s="106">
        <v>2.5273311897105799E-2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71.764290271132381</v>
      </c>
      <c r="D197" s="105">
        <v>73.354673392812387</v>
      </c>
      <c r="E197" s="105">
        <v>70.143800000000013</v>
      </c>
      <c r="F197" s="106">
        <v>-1.6204902711323683</v>
      </c>
      <c r="G197" s="105">
        <v>0</v>
      </c>
      <c r="H197" s="106">
        <v>70.143800000000013</v>
      </c>
      <c r="I197" s="21">
        <v>-2.258073291061613E-2</v>
      </c>
      <c r="J197" s="92">
        <v>0</v>
      </c>
      <c r="K197" s="107">
        <v>70.782323151125382</v>
      </c>
      <c r="L197" s="106">
        <v>-0.63852315112536928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39.406985841482999</v>
      </c>
      <c r="D198" s="108">
        <v>18.748216772852793</v>
      </c>
      <c r="E198" s="108">
        <v>14.845790395562693</v>
      </c>
      <c r="F198" s="109">
        <v>-24.561195445920305</v>
      </c>
      <c r="G198" s="108">
        <v>7.1458181287403305E-2</v>
      </c>
      <c r="H198" s="109">
        <v>14.77433221427529</v>
      </c>
      <c r="I198" s="20">
        <v>-0.62327008578426191</v>
      </c>
      <c r="J198" s="86">
        <v>206.75494321431489</v>
      </c>
      <c r="K198" s="110">
        <v>25.705213837395995</v>
      </c>
      <c r="L198" s="109">
        <v>-10.859423441833302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119.13544629959789</v>
      </c>
      <c r="D199" s="113">
        <v>118.82266527260256</v>
      </c>
      <c r="E199" s="113">
        <v>102.7938327899471</v>
      </c>
      <c r="F199" s="119">
        <v>-16.341613509650784</v>
      </c>
      <c r="G199" s="113">
        <v>0</v>
      </c>
      <c r="H199" s="119">
        <v>102.7938327899471</v>
      </c>
      <c r="I199" s="25">
        <v>-0.13716835767379787</v>
      </c>
      <c r="J199" s="120">
        <v>0</v>
      </c>
      <c r="K199" s="115">
        <v>120.8907939497209</v>
      </c>
      <c r="L199" s="119">
        <v>-18.096961159773798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6838368.5356633039</v>
      </c>
      <c r="D200" s="84">
        <v>2461980.5736280931</v>
      </c>
      <c r="E200" s="84">
        <v>2413704.0978651042</v>
      </c>
      <c r="F200" s="118">
        <v>-4424664.4377982002</v>
      </c>
      <c r="G200" s="84">
        <v>4088142.2600000002</v>
      </c>
      <c r="H200" s="118">
        <v>-1674438.162134896</v>
      </c>
      <c r="I200" s="20">
        <v>-0.6470350953919477</v>
      </c>
      <c r="J200" s="86">
        <v>-0.40958412296907099</v>
      </c>
      <c r="K200" s="87">
        <v>2579414.1942880815</v>
      </c>
      <c r="L200" s="118">
        <v>-165710.09642297731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4751006.283403676</v>
      </c>
      <c r="D201" s="90">
        <v>1723348.2351065574</v>
      </c>
      <c r="E201" s="90">
        <v>1688964.1398785047</v>
      </c>
      <c r="F201" s="91">
        <v>-3062042.1435251711</v>
      </c>
      <c r="G201" s="90">
        <v>1987179.33</v>
      </c>
      <c r="H201" s="91">
        <v>-298215.1901214954</v>
      </c>
      <c r="I201" s="21">
        <v>-0.64450391367015603</v>
      </c>
      <c r="J201" s="92">
        <v>-0.15006959141503118</v>
      </c>
      <c r="K201" s="93">
        <v>1797850.2299999997</v>
      </c>
      <c r="L201" s="91">
        <v>-108886.09012149507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1462380.3015214729</v>
      </c>
      <c r="D202" s="90">
        <v>702392.88253080333</v>
      </c>
      <c r="E202" s="90">
        <v>665012.95199999993</v>
      </c>
      <c r="F202" s="91">
        <v>-797367.34952147293</v>
      </c>
      <c r="G202" s="90">
        <v>735763.6</v>
      </c>
      <c r="H202" s="91">
        <v>-70750.648000000045</v>
      </c>
      <c r="I202" s="21">
        <v>-0.54525307041669335</v>
      </c>
      <c r="J202" s="92">
        <v>-9.6159483834209802E-2</v>
      </c>
      <c r="K202" s="93">
        <v>724897.5983999999</v>
      </c>
      <c r="L202" s="91">
        <v>-59884.646399999969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624981.95073815517</v>
      </c>
      <c r="D203" s="90">
        <v>36239.455990732844</v>
      </c>
      <c r="E203" s="90">
        <v>59727.005986599652</v>
      </c>
      <c r="F203" s="91">
        <v>-565254.94475155557</v>
      </c>
      <c r="G203" s="90">
        <v>1365199.33</v>
      </c>
      <c r="H203" s="91">
        <v>-1305472.3240134004</v>
      </c>
      <c r="I203" s="21">
        <v>-0.90443403058911198</v>
      </c>
      <c r="J203" s="92">
        <v>-0.95625034039051304</v>
      </c>
      <c r="K203" s="93">
        <v>56666.36588808192</v>
      </c>
      <c r="L203" s="91">
        <v>3060.6400985177315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80665</v>
      </c>
      <c r="D205" s="90">
        <v>80665</v>
      </c>
      <c r="E205" s="90">
        <v>80665</v>
      </c>
      <c r="F205" s="91">
        <v>0</v>
      </c>
      <c r="G205" s="90">
        <v>80886</v>
      </c>
      <c r="H205" s="91">
        <v>-221</v>
      </c>
      <c r="I205" s="96"/>
      <c r="J205" s="97"/>
      <c r="K205" s="93">
        <v>80665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46462</v>
      </c>
      <c r="D206" s="90">
        <v>23095</v>
      </c>
      <c r="E206" s="90">
        <v>22765</v>
      </c>
      <c r="F206" s="91">
        <v>-23697</v>
      </c>
      <c r="G206" s="90">
        <v>23917</v>
      </c>
      <c r="H206" s="91">
        <v>-1152</v>
      </c>
      <c r="I206" s="96"/>
      <c r="J206" s="97"/>
      <c r="K206" s="93">
        <v>24262</v>
      </c>
      <c r="L206" s="91">
        <v>-1497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0.57598710717163581</v>
      </c>
      <c r="D207" s="86">
        <v>0.28630756833818882</v>
      </c>
      <c r="E207" s="86">
        <v>0.28221657472261824</v>
      </c>
      <c r="F207" s="100">
        <v>-0.29377053244901757</v>
      </c>
      <c r="G207" s="86">
        <v>0.29568775807927206</v>
      </c>
      <c r="H207" s="100">
        <v>-1.3471183356653815E-2</v>
      </c>
      <c r="I207" s="20">
        <v>-0.51002970169170503</v>
      </c>
      <c r="J207" s="86">
        <v>-4.5558813270322407E-2</v>
      </c>
      <c r="K207" s="101">
        <v>0.30077480939688839</v>
      </c>
      <c r="L207" s="100">
        <v>-1.8558234674270147E-2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60462.42</v>
      </c>
      <c r="D209" s="90">
        <v>31286</v>
      </c>
      <c r="E209" s="90">
        <v>30645.279999999999</v>
      </c>
      <c r="F209" s="91">
        <v>-29817.14</v>
      </c>
      <c r="G209" s="90">
        <v>30943</v>
      </c>
      <c r="H209" s="91">
        <v>-297.72000000000116</v>
      </c>
      <c r="I209" s="21">
        <v>-0.49315161384542661</v>
      </c>
      <c r="J209" s="92">
        <v>-9.6215622273212453E-3</v>
      </c>
      <c r="K209" s="93">
        <v>32620.21</v>
      </c>
      <c r="L209" s="91">
        <v>-1974.9300000000003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1.3013305496965262</v>
      </c>
      <c r="D210" s="105">
        <v>1.3546655120155877</v>
      </c>
      <c r="E210" s="105">
        <v>1.3461576982209531</v>
      </c>
      <c r="F210" s="106">
        <v>4.482714852442693E-2</v>
      </c>
      <c r="G210" s="105">
        <v>1.2937659405443827</v>
      </c>
      <c r="H210" s="106">
        <v>5.239175767657045E-2</v>
      </c>
      <c r="I210" s="21"/>
      <c r="J210" s="92"/>
      <c r="K210" s="107">
        <v>1.3444979803808423</v>
      </c>
      <c r="L210" s="106">
        <v>1.6597178401107637E-3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102.25574196986088</v>
      </c>
      <c r="D212" s="105">
        <v>74.619971210502598</v>
      </c>
      <c r="E212" s="105">
        <v>74.191264655326364</v>
      </c>
      <c r="F212" s="106">
        <v>-28.064477314534514</v>
      </c>
      <c r="G212" s="105">
        <v>83.086479491575034</v>
      </c>
      <c r="H212" s="106">
        <v>-8.8952148362486696</v>
      </c>
      <c r="I212" s="21">
        <v>-0.27445380351165327</v>
      </c>
      <c r="J212" s="92">
        <v>-0.10705971525909508</v>
      </c>
      <c r="K212" s="107">
        <v>74.101485038331532</v>
      </c>
      <c r="L212" s="106">
        <v>8.9779616994832168E-2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58.897989008909391</v>
      </c>
      <c r="D213" s="108">
        <v>21.364262506744652</v>
      </c>
      <c r="E213" s="108">
        <v>20.938004585365459</v>
      </c>
      <c r="F213" s="109">
        <v>-37.959984423543929</v>
      </c>
      <c r="G213" s="108">
        <v>24.567654847563237</v>
      </c>
      <c r="H213" s="109">
        <v>-3.629650262197778</v>
      </c>
      <c r="I213" s="20">
        <v>-0.64450391367015603</v>
      </c>
      <c r="J213" s="86">
        <v>-0.1477410149531545</v>
      </c>
      <c r="K213" s="110">
        <v>22.287860038430544</v>
      </c>
      <c r="L213" s="109">
        <v>-1.3498554530650857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147.18196667520348</v>
      </c>
      <c r="D214" s="113">
        <v>106.60231970678039</v>
      </c>
      <c r="E214" s="113">
        <v>106.02697552669028</v>
      </c>
      <c r="F214" s="119">
        <v>-41.154991148513204</v>
      </c>
      <c r="G214" s="113">
        <v>170.93039511644437</v>
      </c>
      <c r="H214" s="119">
        <v>-64.903419589754094</v>
      </c>
      <c r="I214" s="25">
        <v>-0.27961979363499567</v>
      </c>
      <c r="J214" s="120">
        <v>-0.37970671948391266</v>
      </c>
      <c r="K214" s="115">
        <v>106.31498616305669</v>
      </c>
      <c r="L214" s="119">
        <v>-0.28801063636640833</v>
      </c>
      <c r="M214" s="142"/>
      <c r="N214" s="143"/>
    </row>
  </sheetData>
  <sheetProtection algorithmName="SHA-512" hashValue="+w1K7UUBIEq+ierFgaDpDcqaGJwObKOEiqpjKlUxXL2+53ouEyxm3euwb2G0A0kbb8fPze2odkGHfoTKHhDKSA==" saltValue="aL7Y5xwcFe5e4dinTXr7t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659" priority="58">
      <formula>$I155&gt;=0</formula>
    </cfRule>
    <cfRule type="expression" dxfId="2658" priority="59">
      <formula>$I155&lt;0</formula>
    </cfRule>
  </conditionalFormatting>
  <conditionalFormatting sqref="J159">
    <cfRule type="expression" dxfId="2657" priority="56">
      <formula>$J155&gt;=0</formula>
    </cfRule>
    <cfRule type="expression" dxfId="2656" priority="57">
      <formula>$J155&lt;0</formula>
    </cfRule>
  </conditionalFormatting>
  <conditionalFormatting sqref="I174">
    <cfRule type="expression" dxfId="2655" priority="54">
      <formula>$I170&gt;=0</formula>
    </cfRule>
    <cfRule type="expression" dxfId="2654" priority="55">
      <formula>$I170&lt;0</formula>
    </cfRule>
  </conditionalFormatting>
  <conditionalFormatting sqref="J174">
    <cfRule type="expression" dxfId="2653" priority="52">
      <formula>$J170&gt;=0</formula>
    </cfRule>
    <cfRule type="expression" dxfId="2652" priority="53">
      <formula>$J170&lt;0</formula>
    </cfRule>
  </conditionalFormatting>
  <conditionalFormatting sqref="I24">
    <cfRule type="expression" dxfId="2651" priority="94">
      <formula>$I20&gt;=0</formula>
    </cfRule>
    <cfRule type="expression" dxfId="2650" priority="95">
      <formula>$I20&lt;0</formula>
    </cfRule>
  </conditionalFormatting>
  <conditionalFormatting sqref="J24">
    <cfRule type="expression" dxfId="2649" priority="92">
      <formula>$J20&gt;=0</formula>
    </cfRule>
    <cfRule type="expression" dxfId="2648" priority="93">
      <formula>$J20&lt;0</formula>
    </cfRule>
  </conditionalFormatting>
  <conditionalFormatting sqref="I39">
    <cfRule type="expression" dxfId="2647" priority="90">
      <formula>$I35&gt;=0</formula>
    </cfRule>
    <cfRule type="expression" dxfId="2646" priority="91">
      <formula>$I35&lt;0</formula>
    </cfRule>
  </conditionalFormatting>
  <conditionalFormatting sqref="J39">
    <cfRule type="expression" dxfId="2645" priority="88">
      <formula>$J35&gt;=0</formula>
    </cfRule>
    <cfRule type="expression" dxfId="2644" priority="89">
      <formula>$J35&lt;0</formula>
    </cfRule>
  </conditionalFormatting>
  <conditionalFormatting sqref="I54">
    <cfRule type="expression" dxfId="2643" priority="86">
      <formula>$I50&gt;=0</formula>
    </cfRule>
    <cfRule type="expression" dxfId="2642" priority="87">
      <formula>$I50&lt;0</formula>
    </cfRule>
  </conditionalFormatting>
  <conditionalFormatting sqref="J54">
    <cfRule type="expression" dxfId="2641" priority="84">
      <formula>$J50&gt;=0</formula>
    </cfRule>
    <cfRule type="expression" dxfId="2640" priority="85">
      <formula>$J50&lt;0</formula>
    </cfRule>
  </conditionalFormatting>
  <conditionalFormatting sqref="I69">
    <cfRule type="expression" dxfId="2639" priority="82">
      <formula>$I65&gt;=0</formula>
    </cfRule>
    <cfRule type="expression" dxfId="2638" priority="83">
      <formula>$I65&lt;0</formula>
    </cfRule>
  </conditionalFormatting>
  <conditionalFormatting sqref="J69">
    <cfRule type="expression" dxfId="2637" priority="80">
      <formula>$J65&gt;=0</formula>
    </cfRule>
    <cfRule type="expression" dxfId="2636" priority="81">
      <formula>$J65&lt;0</formula>
    </cfRule>
  </conditionalFormatting>
  <conditionalFormatting sqref="I84">
    <cfRule type="expression" dxfId="2635" priority="78">
      <formula>$I80&gt;=0</formula>
    </cfRule>
    <cfRule type="expression" dxfId="2634" priority="79">
      <formula>$I80&lt;0</formula>
    </cfRule>
  </conditionalFormatting>
  <conditionalFormatting sqref="J84">
    <cfRule type="expression" dxfId="2633" priority="76">
      <formula>$J80&gt;=0</formula>
    </cfRule>
    <cfRule type="expression" dxfId="2632" priority="77">
      <formula>$J80&lt;0</formula>
    </cfRule>
  </conditionalFormatting>
  <conditionalFormatting sqref="I99">
    <cfRule type="expression" dxfId="2631" priority="74">
      <formula>$I95&gt;=0</formula>
    </cfRule>
    <cfRule type="expression" dxfId="2630" priority="75">
      <formula>$I95&lt;0</formula>
    </cfRule>
  </conditionalFormatting>
  <conditionalFormatting sqref="J99">
    <cfRule type="expression" dxfId="2629" priority="72">
      <formula>$J95&gt;=0</formula>
    </cfRule>
    <cfRule type="expression" dxfId="2628" priority="73">
      <formula>$J95&lt;0</formula>
    </cfRule>
  </conditionalFormatting>
  <conditionalFormatting sqref="I114">
    <cfRule type="expression" dxfId="2627" priority="70">
      <formula>$I110&gt;=0</formula>
    </cfRule>
    <cfRule type="expression" dxfId="2626" priority="71">
      <formula>$I110&lt;0</formula>
    </cfRule>
  </conditionalFormatting>
  <conditionalFormatting sqref="J114">
    <cfRule type="expression" dxfId="2625" priority="68">
      <formula>$J110&gt;=0</formula>
    </cfRule>
    <cfRule type="expression" dxfId="2624" priority="69">
      <formula>$J110&lt;0</formula>
    </cfRule>
  </conditionalFormatting>
  <conditionalFormatting sqref="I129">
    <cfRule type="expression" dxfId="2623" priority="66">
      <formula>$I125&gt;=0</formula>
    </cfRule>
    <cfRule type="expression" dxfId="2622" priority="67">
      <formula>$I125&lt;0</formula>
    </cfRule>
  </conditionalFormatting>
  <conditionalFormatting sqref="J129">
    <cfRule type="expression" dxfId="2621" priority="64">
      <formula>$J125&gt;=0</formula>
    </cfRule>
    <cfRule type="expression" dxfId="2620" priority="65">
      <formula>$J125&lt;0</formula>
    </cfRule>
  </conditionalFormatting>
  <conditionalFormatting sqref="I144">
    <cfRule type="expression" dxfId="2619" priority="62">
      <formula>$I140&gt;=0</formula>
    </cfRule>
    <cfRule type="expression" dxfId="2618" priority="63">
      <formula>$I140&lt;0</formula>
    </cfRule>
  </conditionalFormatting>
  <conditionalFormatting sqref="J144">
    <cfRule type="expression" dxfId="2617" priority="60">
      <formula>$J140&gt;=0</formula>
    </cfRule>
    <cfRule type="expression" dxfId="2616" priority="61">
      <formula>$J140&lt;0</formula>
    </cfRule>
  </conditionalFormatting>
  <conditionalFormatting sqref="I189">
    <cfRule type="expression" dxfId="2615" priority="50">
      <formula>$I185&gt;=0</formula>
    </cfRule>
    <cfRule type="expression" dxfId="2614" priority="51">
      <formula>$I185&lt;0</formula>
    </cfRule>
  </conditionalFormatting>
  <conditionalFormatting sqref="J189">
    <cfRule type="expression" dxfId="2613" priority="48">
      <formula>$J185&gt;=0</formula>
    </cfRule>
    <cfRule type="expression" dxfId="2612" priority="49">
      <formula>$J185&lt;0</formula>
    </cfRule>
  </conditionalFormatting>
  <conditionalFormatting sqref="I204">
    <cfRule type="expression" dxfId="2611" priority="46">
      <formula>$I200&gt;=0</formula>
    </cfRule>
    <cfRule type="expression" dxfId="2610" priority="47">
      <formula>$I200&lt;0</formula>
    </cfRule>
  </conditionalFormatting>
  <conditionalFormatting sqref="J204">
    <cfRule type="expression" dxfId="2609" priority="44">
      <formula>$J200&gt;=0</formula>
    </cfRule>
    <cfRule type="expression" dxfId="2608" priority="45">
      <formula>$J200&lt;0</formula>
    </cfRule>
  </conditionalFormatting>
  <conditionalFormatting sqref="I9">
    <cfRule type="expression" dxfId="2607" priority="42">
      <formula>$I5&gt;=0</formula>
    </cfRule>
    <cfRule type="expression" dxfId="2606" priority="43">
      <formula>$I5&lt;0</formula>
    </cfRule>
  </conditionalFormatting>
  <conditionalFormatting sqref="J9">
    <cfRule type="expression" dxfId="2605" priority="40">
      <formula>$J5&gt;=0</formula>
    </cfRule>
    <cfRule type="expression" dxfId="2604" priority="41">
      <formula>$J5&lt;0</formula>
    </cfRule>
  </conditionalFormatting>
  <conditionalFormatting sqref="L207">
    <cfRule type="cellIs" dxfId="2603" priority="39" operator="lessThan">
      <formula>0</formula>
    </cfRule>
  </conditionalFormatting>
  <conditionalFormatting sqref="H207">
    <cfRule type="cellIs" dxfId="2602" priority="38" operator="lessThan">
      <formula>0</formula>
    </cfRule>
  </conditionalFormatting>
  <conditionalFormatting sqref="F207">
    <cfRule type="cellIs" dxfId="2601" priority="37" operator="lessThan">
      <formula>0</formula>
    </cfRule>
  </conditionalFormatting>
  <conditionalFormatting sqref="F192">
    <cfRule type="cellIs" dxfId="2600" priority="36" operator="lessThan">
      <formula>0</formula>
    </cfRule>
  </conditionalFormatting>
  <conditionalFormatting sqref="H192">
    <cfRule type="cellIs" dxfId="2599" priority="35" operator="lessThan">
      <formula>0</formula>
    </cfRule>
  </conditionalFormatting>
  <conditionalFormatting sqref="L192">
    <cfRule type="cellIs" dxfId="2598" priority="34" operator="lessThan">
      <formula>0</formula>
    </cfRule>
  </conditionalFormatting>
  <conditionalFormatting sqref="L177">
    <cfRule type="cellIs" dxfId="2597" priority="33" operator="lessThan">
      <formula>0</formula>
    </cfRule>
  </conditionalFormatting>
  <conditionalFormatting sqref="H177">
    <cfRule type="cellIs" dxfId="2596" priority="32" operator="lessThan">
      <formula>0</formula>
    </cfRule>
  </conditionalFormatting>
  <conditionalFormatting sqref="F177">
    <cfRule type="cellIs" dxfId="2595" priority="31" operator="lessThan">
      <formula>0</formula>
    </cfRule>
  </conditionalFormatting>
  <conditionalFormatting sqref="F162">
    <cfRule type="cellIs" dxfId="2594" priority="30" operator="lessThan">
      <formula>0</formula>
    </cfRule>
  </conditionalFormatting>
  <conditionalFormatting sqref="H162">
    <cfRule type="cellIs" dxfId="2593" priority="29" operator="lessThan">
      <formula>0</formula>
    </cfRule>
  </conditionalFormatting>
  <conditionalFormatting sqref="L162">
    <cfRule type="cellIs" dxfId="2592" priority="28" operator="lessThan">
      <formula>0</formula>
    </cfRule>
  </conditionalFormatting>
  <conditionalFormatting sqref="L147">
    <cfRule type="cellIs" dxfId="2591" priority="27" operator="lessThan">
      <formula>0</formula>
    </cfRule>
  </conditionalFormatting>
  <conditionalFormatting sqref="H147">
    <cfRule type="cellIs" dxfId="2590" priority="26" operator="lessThan">
      <formula>0</formula>
    </cfRule>
  </conditionalFormatting>
  <conditionalFormatting sqref="F147">
    <cfRule type="cellIs" dxfId="2589" priority="25" operator="lessThan">
      <formula>0</formula>
    </cfRule>
  </conditionalFormatting>
  <conditionalFormatting sqref="F132">
    <cfRule type="cellIs" dxfId="2588" priority="24" operator="lessThan">
      <formula>0</formula>
    </cfRule>
  </conditionalFormatting>
  <conditionalFormatting sqref="H132">
    <cfRule type="cellIs" dxfId="2587" priority="23" operator="lessThan">
      <formula>0</formula>
    </cfRule>
  </conditionalFormatting>
  <conditionalFormatting sqref="L132">
    <cfRule type="cellIs" dxfId="2586" priority="22" operator="lessThan">
      <formula>0</formula>
    </cfRule>
  </conditionalFormatting>
  <conditionalFormatting sqref="L117">
    <cfRule type="cellIs" dxfId="2585" priority="21" operator="lessThan">
      <formula>0</formula>
    </cfRule>
  </conditionalFormatting>
  <conditionalFormatting sqref="H117">
    <cfRule type="cellIs" dxfId="2584" priority="20" operator="lessThan">
      <formula>0</formula>
    </cfRule>
  </conditionalFormatting>
  <conditionalFormatting sqref="F117">
    <cfRule type="cellIs" dxfId="2583" priority="19" operator="lessThan">
      <formula>0</formula>
    </cfRule>
  </conditionalFormatting>
  <conditionalFormatting sqref="F102">
    <cfRule type="cellIs" dxfId="2582" priority="18" operator="lessThan">
      <formula>0</formula>
    </cfRule>
  </conditionalFormatting>
  <conditionalFormatting sqref="H102">
    <cfRule type="cellIs" dxfId="2581" priority="17" operator="lessThan">
      <formula>0</formula>
    </cfRule>
  </conditionalFormatting>
  <conditionalFormatting sqref="L102">
    <cfRule type="cellIs" dxfId="2580" priority="16" operator="lessThan">
      <formula>0</formula>
    </cfRule>
  </conditionalFormatting>
  <conditionalFormatting sqref="L87">
    <cfRule type="cellIs" dxfId="2579" priority="15" operator="lessThan">
      <formula>0</formula>
    </cfRule>
  </conditionalFormatting>
  <conditionalFormatting sqref="H87">
    <cfRule type="cellIs" dxfId="2578" priority="14" operator="lessThan">
      <formula>0</formula>
    </cfRule>
  </conditionalFormatting>
  <conditionalFormatting sqref="F87">
    <cfRule type="cellIs" dxfId="2577" priority="13" operator="lessThan">
      <formula>0</formula>
    </cfRule>
  </conditionalFormatting>
  <conditionalFormatting sqref="F72">
    <cfRule type="cellIs" dxfId="2576" priority="12" operator="lessThan">
      <formula>0</formula>
    </cfRule>
  </conditionalFormatting>
  <conditionalFormatting sqref="H72">
    <cfRule type="cellIs" dxfId="2575" priority="11" operator="lessThan">
      <formula>0</formula>
    </cfRule>
  </conditionalFormatting>
  <conditionalFormatting sqref="L72">
    <cfRule type="cellIs" dxfId="2574" priority="10" operator="lessThan">
      <formula>0</formula>
    </cfRule>
  </conditionalFormatting>
  <conditionalFormatting sqref="L57">
    <cfRule type="cellIs" dxfId="2573" priority="9" operator="lessThan">
      <formula>0</formula>
    </cfRule>
  </conditionalFormatting>
  <conditionalFormatting sqref="H57">
    <cfRule type="cellIs" dxfId="2572" priority="8" operator="lessThan">
      <formula>0</formula>
    </cfRule>
  </conditionalFormatting>
  <conditionalFormatting sqref="F57">
    <cfRule type="cellIs" dxfId="2571" priority="7" operator="lessThan">
      <formula>0</formula>
    </cfRule>
  </conditionalFormatting>
  <conditionalFormatting sqref="F42">
    <cfRule type="cellIs" dxfId="2570" priority="6" operator="lessThan">
      <formula>0</formula>
    </cfRule>
  </conditionalFormatting>
  <conditionalFormatting sqref="H42">
    <cfRule type="cellIs" dxfId="2569" priority="5" operator="lessThan">
      <formula>0</formula>
    </cfRule>
  </conditionalFormatting>
  <conditionalFormatting sqref="L42">
    <cfRule type="cellIs" dxfId="2568" priority="4" operator="lessThan">
      <formula>0</formula>
    </cfRule>
  </conditionalFormatting>
  <conditionalFormatting sqref="L27">
    <cfRule type="cellIs" dxfId="2567" priority="3" operator="lessThan">
      <formula>0</formula>
    </cfRule>
  </conditionalFormatting>
  <conditionalFormatting sqref="H27">
    <cfRule type="cellIs" dxfId="2566" priority="2" operator="lessThan">
      <formula>0</formula>
    </cfRule>
  </conditionalFormatting>
  <conditionalFormatting sqref="F27">
    <cfRule type="cellIs" dxfId="2565" priority="1" operator="lessThan">
      <formula>0</formula>
    </cfRule>
  </conditionalFormatting>
  <dataValidations count="1">
    <dataValidation type="list" allowBlank="1" showInputMessage="1" showErrorMessage="1" sqref="B3:B4" xr:uid="{08FD7D6A-60AE-49A4-BD91-30B29CE8CA2C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BE6D-72A7-4155-97DE-B06061419071}">
  <sheetPr codeName="Tabelle42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25</v>
      </c>
      <c r="N1" s="73" t="s">
        <v>28</v>
      </c>
    </row>
    <row r="2" spans="1:14" ht="15.75" thickBot="1" x14ac:dyDescent="0.3">
      <c r="M2" s="72">
        <v>46</v>
      </c>
      <c r="N2" s="73" t="s">
        <v>29</v>
      </c>
    </row>
    <row r="3" spans="1:14" s="70" customFormat="1" ht="13.5" customHeight="1" thickBot="1" x14ac:dyDescent="0.25">
      <c r="A3" s="144"/>
      <c r="B3" s="155" t="s">
        <v>144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56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175.73507777486338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1101525</v>
      </c>
      <c r="D5" s="84">
        <v>711883</v>
      </c>
      <c r="E5" s="84">
        <v>735751</v>
      </c>
      <c r="F5" s="85">
        <v>-365774</v>
      </c>
      <c r="G5" s="84">
        <v>778733</v>
      </c>
      <c r="H5" s="85">
        <v>-42982</v>
      </c>
      <c r="I5" s="20">
        <v>-0.3320614602482922</v>
      </c>
      <c r="J5" s="86">
        <v>-5.5194784348422399E-2</v>
      </c>
      <c r="K5" s="87">
        <v>776873</v>
      </c>
      <c r="L5" s="85">
        <v>-41122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511573</v>
      </c>
      <c r="D6" s="90">
        <v>339325</v>
      </c>
      <c r="E6" s="90">
        <v>344067</v>
      </c>
      <c r="F6" s="91">
        <v>-167506</v>
      </c>
      <c r="G6" s="90">
        <v>331024</v>
      </c>
      <c r="H6" s="91">
        <v>13043</v>
      </c>
      <c r="I6" s="21">
        <v>-0.32743323044804939</v>
      </c>
      <c r="J6" s="92">
        <v>3.9401976895935054E-2</v>
      </c>
      <c r="K6" s="93">
        <v>363188</v>
      </c>
      <c r="L6" s="91">
        <v>-19121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546747</v>
      </c>
      <c r="D7" s="90">
        <v>323693</v>
      </c>
      <c r="E7" s="90">
        <v>341734</v>
      </c>
      <c r="F7" s="91">
        <v>-205013</v>
      </c>
      <c r="G7" s="90">
        <v>393157</v>
      </c>
      <c r="H7" s="91">
        <v>-51423</v>
      </c>
      <c r="I7" s="21">
        <v>-0.37496867838323755</v>
      </c>
      <c r="J7" s="92">
        <v>-0.13079507677594449</v>
      </c>
      <c r="K7" s="93">
        <v>363333</v>
      </c>
      <c r="L7" s="91">
        <v>-21599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43205</v>
      </c>
      <c r="D8" s="90">
        <v>48865</v>
      </c>
      <c r="E8" s="90">
        <v>49950</v>
      </c>
      <c r="F8" s="91">
        <v>6745</v>
      </c>
      <c r="G8" s="90">
        <v>54552</v>
      </c>
      <c r="H8" s="91">
        <v>-4602</v>
      </c>
      <c r="I8" s="21">
        <v>0.15611619025575751</v>
      </c>
      <c r="J8" s="92">
        <v>-8.4359876814782186E-2</v>
      </c>
      <c r="K8" s="93">
        <v>50352</v>
      </c>
      <c r="L8" s="91">
        <v>-402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9855</v>
      </c>
      <c r="D10" s="90">
        <v>9855</v>
      </c>
      <c r="E10" s="90">
        <v>9855</v>
      </c>
      <c r="F10" s="91">
        <v>0</v>
      </c>
      <c r="G10" s="90">
        <v>9882</v>
      </c>
      <c r="H10" s="91">
        <v>-27</v>
      </c>
      <c r="I10" s="96"/>
      <c r="J10" s="97"/>
      <c r="K10" s="93">
        <v>9855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5760</v>
      </c>
      <c r="D11" s="90">
        <v>3717</v>
      </c>
      <c r="E11" s="90">
        <v>3766</v>
      </c>
      <c r="F11" s="91">
        <v>-1994</v>
      </c>
      <c r="G11" s="90">
        <v>3612</v>
      </c>
      <c r="H11" s="91">
        <v>154</v>
      </c>
      <c r="I11" s="96"/>
      <c r="J11" s="97"/>
      <c r="K11" s="93">
        <v>3984</v>
      </c>
      <c r="L11" s="91">
        <v>-218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0.58447488584474883</v>
      </c>
      <c r="D12" s="86">
        <v>0.37716894977168952</v>
      </c>
      <c r="E12" s="86">
        <v>0.38214104515474379</v>
      </c>
      <c r="F12" s="100">
        <v>-0.20233384069000504</v>
      </c>
      <c r="G12" s="86">
        <v>0.36551305403764422</v>
      </c>
      <c r="H12" s="100">
        <v>1.6627991117099561E-2</v>
      </c>
      <c r="I12" s="20">
        <v>-0.34618055555555549</v>
      </c>
      <c r="J12" s="86">
        <v>4.5492194966549881E-2</v>
      </c>
      <c r="K12" s="101">
        <v>0.40426179604261797</v>
      </c>
      <c r="L12" s="100">
        <v>-2.2120750887874185E-2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8074</v>
      </c>
      <c r="D14" s="90">
        <v>5997</v>
      </c>
      <c r="E14" s="90">
        <v>5931</v>
      </c>
      <c r="F14" s="91">
        <v>-2143</v>
      </c>
      <c r="G14" s="90">
        <v>5813</v>
      </c>
      <c r="H14" s="91">
        <v>118</v>
      </c>
      <c r="I14" s="21">
        <v>-0.26541986623730496</v>
      </c>
      <c r="J14" s="92">
        <v>2.0299329089970675E-2</v>
      </c>
      <c r="K14" s="93">
        <v>6251</v>
      </c>
      <c r="L14" s="91">
        <v>-320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1.4017361111111111</v>
      </c>
      <c r="D15" s="105">
        <v>1.6133979015334947</v>
      </c>
      <c r="E15" s="105">
        <v>1.5748805098247478</v>
      </c>
      <c r="F15" s="106">
        <v>0.17314439871363674</v>
      </c>
      <c r="G15" s="105">
        <v>1.6093576965669989</v>
      </c>
      <c r="H15" s="106">
        <v>-3.4477186742251087E-2</v>
      </c>
      <c r="I15" s="21"/>
      <c r="J15" s="92"/>
      <c r="K15" s="107">
        <v>1.5690261044176708</v>
      </c>
      <c r="L15" s="106">
        <v>5.8544054070770457E-3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88.81475694444444</v>
      </c>
      <c r="D17" s="105">
        <v>91.290018832391709</v>
      </c>
      <c r="E17" s="105">
        <v>91.361391396707376</v>
      </c>
      <c r="F17" s="106">
        <v>2.5466344522629356</v>
      </c>
      <c r="G17" s="105">
        <v>91.645625692137315</v>
      </c>
      <c r="H17" s="106">
        <v>-0.28423429542993972</v>
      </c>
      <c r="I17" s="20">
        <v>2.8673550881368914E-2</v>
      </c>
      <c r="J17" s="86">
        <v>-3.1014496685827231E-3</v>
      </c>
      <c r="K17" s="107">
        <v>91.161646586345384</v>
      </c>
      <c r="L17" s="106">
        <v>0.19974481036199165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51.909994926433285</v>
      </c>
      <c r="D18" s="108">
        <v>34.431760527650937</v>
      </c>
      <c r="E18" s="108">
        <v>34.912937595129378</v>
      </c>
      <c r="F18" s="109">
        <v>-16.997057331303907</v>
      </c>
      <c r="G18" s="108">
        <v>33.497672535923904</v>
      </c>
      <c r="H18" s="109">
        <v>1.4152650592054741</v>
      </c>
      <c r="I18" s="20">
        <v>-0.32743323044804939</v>
      </c>
      <c r="J18" s="86">
        <v>4.2249653544965016E-2</v>
      </c>
      <c r="K18" s="110">
        <v>36.853170979198374</v>
      </c>
      <c r="L18" s="109">
        <v>-1.9402333840689963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191.23697916666666</v>
      </c>
      <c r="D19" s="113">
        <v>191.52085014796879</v>
      </c>
      <c r="E19" s="113">
        <v>195.36670207116305</v>
      </c>
      <c r="F19" s="106">
        <v>4.1297229044963899</v>
      </c>
      <c r="G19" s="113">
        <v>215.59606866002215</v>
      </c>
      <c r="H19" s="106">
        <v>-20.229366588859108</v>
      </c>
      <c r="I19" s="38">
        <v>2.1594792610153402E-2</v>
      </c>
      <c r="J19" s="114">
        <v>-9.3829941865773092E-2</v>
      </c>
      <c r="K19" s="115">
        <v>194.99824297188755</v>
      </c>
      <c r="L19" s="106">
        <v>0.36845909927549769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83748.039999999994</v>
      </c>
      <c r="H20" s="118">
        <v>-83748.039999999994</v>
      </c>
      <c r="I20" s="20">
        <v>0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28268.55</v>
      </c>
      <c r="H21" s="91">
        <v>-28268.55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48443.59</v>
      </c>
      <c r="H22" s="91">
        <v>-48443.59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7035.9</v>
      </c>
      <c r="H23" s="91">
        <v>-7035.9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837</v>
      </c>
      <c r="D25" s="90">
        <v>837</v>
      </c>
      <c r="E25" s="90">
        <v>837</v>
      </c>
      <c r="F25" s="91">
        <v>0</v>
      </c>
      <c r="G25" s="90">
        <v>837</v>
      </c>
      <c r="H25" s="91">
        <v>0</v>
      </c>
      <c r="I25" s="96"/>
      <c r="J25" s="97"/>
      <c r="K25" s="93">
        <v>837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301</v>
      </c>
      <c r="H26" s="91">
        <v>-301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0.35961768219832735</v>
      </c>
      <c r="H27" s="100">
        <v>-0.35961768219832735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371</v>
      </c>
      <c r="H29" s="91">
        <v>-371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1.2325581395348837</v>
      </c>
      <c r="H30" s="106">
        <v>-1.2325581395348837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93.915448504983388</v>
      </c>
      <c r="H32" s="106">
        <v>-93.915448504983388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33.773655913978494</v>
      </c>
      <c r="H33" s="109">
        <v>-33.773655913978494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278.23269102990031</v>
      </c>
      <c r="H34" s="119">
        <v>-278.23269102990031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46765.63353965032</v>
      </c>
      <c r="D35" s="84">
        <v>0</v>
      </c>
      <c r="E35" s="84">
        <v>0</v>
      </c>
      <c r="F35" s="118">
        <v>-46765.63353965032</v>
      </c>
      <c r="G35" s="84">
        <v>81115.840000000011</v>
      </c>
      <c r="H35" s="118">
        <v>-81115.840000000011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28364.946080701178</v>
      </c>
      <c r="D36" s="90">
        <v>0</v>
      </c>
      <c r="E36" s="90">
        <v>0</v>
      </c>
      <c r="F36" s="91">
        <v>-28364.946080701178</v>
      </c>
      <c r="G36" s="90">
        <v>29828.59</v>
      </c>
      <c r="H36" s="91">
        <v>-29828.59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16920.238733270598</v>
      </c>
      <c r="D37" s="90">
        <v>0</v>
      </c>
      <c r="E37" s="90">
        <v>0</v>
      </c>
      <c r="F37" s="91">
        <v>-16920.238733270598</v>
      </c>
      <c r="G37" s="90">
        <v>46727.950000000012</v>
      </c>
      <c r="H37" s="91">
        <v>-46727.950000000012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1480.4487256785401</v>
      </c>
      <c r="D38" s="90">
        <v>0</v>
      </c>
      <c r="E38" s="90">
        <v>0</v>
      </c>
      <c r="F38" s="91">
        <v>-1480.4487256785401</v>
      </c>
      <c r="G38" s="90">
        <v>4559.3</v>
      </c>
      <c r="H38" s="91">
        <v>-4559.3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756</v>
      </c>
      <c r="D40" s="90">
        <v>756</v>
      </c>
      <c r="E40" s="90">
        <v>756</v>
      </c>
      <c r="F40" s="91">
        <v>0</v>
      </c>
      <c r="G40" s="90">
        <v>783</v>
      </c>
      <c r="H40" s="91">
        <v>-27</v>
      </c>
      <c r="I40" s="96"/>
      <c r="J40" s="97"/>
      <c r="K40" s="93">
        <v>756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326</v>
      </c>
      <c r="D41" s="90">
        <v>0</v>
      </c>
      <c r="E41" s="90">
        <v>0</v>
      </c>
      <c r="F41" s="91">
        <v>-326</v>
      </c>
      <c r="G41" s="90">
        <v>312</v>
      </c>
      <c r="H41" s="91">
        <v>-312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0.43121693121693122</v>
      </c>
      <c r="D42" s="86">
        <v>0</v>
      </c>
      <c r="E42" s="86">
        <v>0</v>
      </c>
      <c r="F42" s="100">
        <v>-0.43121693121693122</v>
      </c>
      <c r="G42" s="86">
        <v>0.39846743295019155</v>
      </c>
      <c r="H42" s="100">
        <v>-0.39846743295019155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439.69</v>
      </c>
      <c r="D44" s="90">
        <v>0</v>
      </c>
      <c r="E44" s="90">
        <v>0</v>
      </c>
      <c r="F44" s="91">
        <v>-439.69</v>
      </c>
      <c r="G44" s="90">
        <v>405</v>
      </c>
      <c r="H44" s="91">
        <v>-405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1.3487423312883435</v>
      </c>
      <c r="D45" s="105">
        <v>0</v>
      </c>
      <c r="E45" s="105">
        <v>0</v>
      </c>
      <c r="F45" s="106">
        <v>-1.3487423312883435</v>
      </c>
      <c r="G45" s="105">
        <v>1.2980769230769231</v>
      </c>
      <c r="H45" s="106">
        <v>-1.2980769230769231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87.009037057365575</v>
      </c>
      <c r="D47" s="105">
        <v>0</v>
      </c>
      <c r="E47" s="105">
        <v>0</v>
      </c>
      <c r="F47" s="106">
        <v>-87.009037057365575</v>
      </c>
      <c r="G47" s="105">
        <v>95.604455128205132</v>
      </c>
      <c r="H47" s="106">
        <v>-95.604455128205132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37.519769948017434</v>
      </c>
      <c r="D48" s="108">
        <v>0</v>
      </c>
      <c r="E48" s="108">
        <v>0</v>
      </c>
      <c r="F48" s="109">
        <v>-37.519769948017434</v>
      </c>
      <c r="G48" s="108">
        <v>38.095261813537675</v>
      </c>
      <c r="H48" s="109">
        <v>-38.095261813537675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143.45286361855926</v>
      </c>
      <c r="D49" s="113">
        <v>0</v>
      </c>
      <c r="E49" s="113">
        <v>0</v>
      </c>
      <c r="F49" s="119">
        <v>-143.45286361855926</v>
      </c>
      <c r="G49" s="113">
        <v>259.98666666666668</v>
      </c>
      <c r="H49" s="119">
        <v>-259.98666666666668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74109.333984665805</v>
      </c>
      <c r="D50" s="84">
        <v>1500</v>
      </c>
      <c r="E50" s="84">
        <v>1500</v>
      </c>
      <c r="F50" s="118">
        <v>-72609.333984665805</v>
      </c>
      <c r="G50" s="84">
        <v>32565.360000000001</v>
      </c>
      <c r="H50" s="118">
        <v>-31065.360000000001</v>
      </c>
      <c r="I50" s="20">
        <v>-0.97975963459190751</v>
      </c>
      <c r="J50" s="86">
        <v>-0.95393878648969332</v>
      </c>
      <c r="K50" s="87">
        <v>1500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37738.603397941049</v>
      </c>
      <c r="D51" s="90">
        <v>0</v>
      </c>
      <c r="E51" s="90">
        <v>0</v>
      </c>
      <c r="F51" s="91">
        <v>-37738.603397941049</v>
      </c>
      <c r="G51" s="90">
        <v>9578.17</v>
      </c>
      <c r="H51" s="91">
        <v>-9578.17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34012.458179634603</v>
      </c>
      <c r="D52" s="90">
        <v>0</v>
      </c>
      <c r="E52" s="90">
        <v>0</v>
      </c>
      <c r="F52" s="91">
        <v>-34012.458179634603</v>
      </c>
      <c r="G52" s="90">
        <v>16973.16</v>
      </c>
      <c r="H52" s="91">
        <v>-16973.16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2358.27240709014</v>
      </c>
      <c r="D53" s="90">
        <v>1500</v>
      </c>
      <c r="E53" s="90">
        <v>1500</v>
      </c>
      <c r="F53" s="91">
        <v>-858.27240709013995</v>
      </c>
      <c r="G53" s="90">
        <v>6014.03</v>
      </c>
      <c r="H53" s="91">
        <v>-4514.03</v>
      </c>
      <c r="I53" s="21">
        <v>-0.36394116494334838</v>
      </c>
      <c r="J53" s="92">
        <v>-0.75058321957156848</v>
      </c>
      <c r="K53" s="93">
        <v>1500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837</v>
      </c>
      <c r="D55" s="90">
        <v>837</v>
      </c>
      <c r="E55" s="90">
        <v>837</v>
      </c>
      <c r="F55" s="91">
        <v>0</v>
      </c>
      <c r="G55" s="90">
        <v>837</v>
      </c>
      <c r="H55" s="91">
        <v>0</v>
      </c>
      <c r="I55" s="96"/>
      <c r="J55" s="97"/>
      <c r="K55" s="93">
        <v>837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436</v>
      </c>
      <c r="D56" s="90">
        <v>0</v>
      </c>
      <c r="E56" s="90">
        <v>0</v>
      </c>
      <c r="F56" s="91">
        <v>-436</v>
      </c>
      <c r="G56" s="90">
        <v>105</v>
      </c>
      <c r="H56" s="91">
        <v>-105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0.52090800477897248</v>
      </c>
      <c r="D57" s="86">
        <v>0</v>
      </c>
      <c r="E57" s="86">
        <v>0</v>
      </c>
      <c r="F57" s="100">
        <v>-0.52090800477897248</v>
      </c>
      <c r="G57" s="86">
        <v>0.12544802867383512</v>
      </c>
      <c r="H57" s="100">
        <v>-0.12544802867383512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603.72</v>
      </c>
      <c r="D59" s="90">
        <v>0</v>
      </c>
      <c r="E59" s="90">
        <v>0</v>
      </c>
      <c r="F59" s="91">
        <v>-603.72</v>
      </c>
      <c r="G59" s="90">
        <v>130</v>
      </c>
      <c r="H59" s="91">
        <v>-130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1.3846788990825689</v>
      </c>
      <c r="D60" s="105">
        <v>0</v>
      </c>
      <c r="E60" s="105">
        <v>0</v>
      </c>
      <c r="F60" s="106">
        <v>-1.3846788990825689</v>
      </c>
      <c r="G60" s="105">
        <v>1.2380952380952381</v>
      </c>
      <c r="H60" s="106">
        <v>-1.2380952380952381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86.556429811791403</v>
      </c>
      <c r="D62" s="105">
        <v>0</v>
      </c>
      <c r="E62" s="105">
        <v>0</v>
      </c>
      <c r="F62" s="106">
        <v>-86.556429811791403</v>
      </c>
      <c r="G62" s="105">
        <v>91.220666666666673</v>
      </c>
      <c r="H62" s="106">
        <v>-91.220666666666673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45.087937154051431</v>
      </c>
      <c r="D63" s="108">
        <v>0</v>
      </c>
      <c r="E63" s="108">
        <v>0</v>
      </c>
      <c r="F63" s="109">
        <v>-45.087937154051431</v>
      </c>
      <c r="G63" s="108">
        <v>11.443452807646356</v>
      </c>
      <c r="H63" s="109">
        <v>-11.443452807646356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169.97553666207753</v>
      </c>
      <c r="D64" s="113">
        <v>0</v>
      </c>
      <c r="E64" s="113">
        <v>0</v>
      </c>
      <c r="F64" s="119">
        <v>-169.97553666207753</v>
      </c>
      <c r="G64" s="113">
        <v>310.14628571428574</v>
      </c>
      <c r="H64" s="119">
        <v>-310.14628571428574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70832.274544714266</v>
      </c>
      <c r="D65" s="84">
        <v>0</v>
      </c>
      <c r="E65" s="84">
        <v>0</v>
      </c>
      <c r="F65" s="118">
        <v>-70832.274544714266</v>
      </c>
      <c r="G65" s="84">
        <v>-1114.5</v>
      </c>
      <c r="H65" s="118">
        <v>1114.5</v>
      </c>
      <c r="I65" s="20">
        <v>-1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34180.557772279302</v>
      </c>
      <c r="D66" s="90">
        <v>0</v>
      </c>
      <c r="E66" s="90">
        <v>0</v>
      </c>
      <c r="F66" s="91">
        <v>-34180.557772279302</v>
      </c>
      <c r="G66" s="90">
        <v>0</v>
      </c>
      <c r="H66" s="91">
        <v>0</v>
      </c>
      <c r="I66" s="21">
        <v>-1</v>
      </c>
      <c r="J66" s="92">
        <v>0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34264.999825515697</v>
      </c>
      <c r="D67" s="90">
        <v>0</v>
      </c>
      <c r="E67" s="90">
        <v>0</v>
      </c>
      <c r="F67" s="91">
        <v>-34264.999825515697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2386.71694691926</v>
      </c>
      <c r="D68" s="90">
        <v>0</v>
      </c>
      <c r="E68" s="90">
        <v>0</v>
      </c>
      <c r="F68" s="91">
        <v>-2386.71694691926</v>
      </c>
      <c r="G68" s="90">
        <v>-1114.5</v>
      </c>
      <c r="H68" s="91">
        <v>1114.5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810</v>
      </c>
      <c r="D70" s="90">
        <v>810</v>
      </c>
      <c r="E70" s="90">
        <v>810</v>
      </c>
      <c r="F70" s="91">
        <v>0</v>
      </c>
      <c r="G70" s="90">
        <v>810</v>
      </c>
      <c r="H70" s="91">
        <v>0</v>
      </c>
      <c r="I70" s="96"/>
      <c r="J70" s="97"/>
      <c r="K70" s="93">
        <v>810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412</v>
      </c>
      <c r="D71" s="90">
        <v>0</v>
      </c>
      <c r="E71" s="90">
        <v>0</v>
      </c>
      <c r="F71" s="91">
        <v>-412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0.50864197530864197</v>
      </c>
      <c r="D72" s="86">
        <v>0</v>
      </c>
      <c r="E72" s="86">
        <v>0</v>
      </c>
      <c r="F72" s="100">
        <v>-0.50864197530864197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595.22</v>
      </c>
      <c r="D74" s="90">
        <v>0</v>
      </c>
      <c r="E74" s="90">
        <v>0</v>
      </c>
      <c r="F74" s="91">
        <v>-595.22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1.4447087378640777</v>
      </c>
      <c r="D75" s="105">
        <v>0</v>
      </c>
      <c r="E75" s="105">
        <v>0</v>
      </c>
      <c r="F75" s="106">
        <v>-1.4447087378640777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82.962518864755594</v>
      </c>
      <c r="D77" s="105">
        <v>0</v>
      </c>
      <c r="E77" s="105">
        <v>0</v>
      </c>
      <c r="F77" s="106">
        <v>-82.962518864755594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42.198219471949756</v>
      </c>
      <c r="D78" s="108">
        <v>0</v>
      </c>
      <c r="E78" s="108">
        <v>0</v>
      </c>
      <c r="F78" s="109">
        <v>-42.198219471949756</v>
      </c>
      <c r="G78" s="108">
        <v>0</v>
      </c>
      <c r="H78" s="109">
        <v>0</v>
      </c>
      <c r="I78" s="20">
        <v>-1</v>
      </c>
      <c r="J78" s="86">
        <v>0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171.92299646775308</v>
      </c>
      <c r="D79" s="113">
        <v>0</v>
      </c>
      <c r="E79" s="113">
        <v>0</v>
      </c>
      <c r="F79" s="119">
        <v>-171.92299646775308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102546.0889771715</v>
      </c>
      <c r="D80" s="84">
        <v>126.05</v>
      </c>
      <c r="E80" s="84">
        <v>126.05</v>
      </c>
      <c r="F80" s="118">
        <v>-102420.0389771715</v>
      </c>
      <c r="G80" s="84">
        <v>0</v>
      </c>
      <c r="H80" s="118">
        <v>126.05</v>
      </c>
      <c r="I80" s="20">
        <v>-0.99877079661196966</v>
      </c>
      <c r="J80" s="86">
        <v>0</v>
      </c>
      <c r="K80" s="87">
        <v>126.05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41396.642456784502</v>
      </c>
      <c r="D81" s="90">
        <v>0</v>
      </c>
      <c r="E81" s="90">
        <v>0</v>
      </c>
      <c r="F81" s="91">
        <v>-41396.642456784502</v>
      </c>
      <c r="G81" s="90">
        <v>0</v>
      </c>
      <c r="H81" s="91">
        <v>0</v>
      </c>
      <c r="I81" s="21">
        <v>-1</v>
      </c>
      <c r="J81" s="92">
        <v>0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57774.323802479601</v>
      </c>
      <c r="D82" s="90">
        <v>0</v>
      </c>
      <c r="E82" s="90">
        <v>0</v>
      </c>
      <c r="F82" s="91">
        <v>-57774.323802479601</v>
      </c>
      <c r="G82" s="90">
        <v>0</v>
      </c>
      <c r="H82" s="91">
        <v>0</v>
      </c>
      <c r="I82" s="21">
        <v>-1</v>
      </c>
      <c r="J82" s="92">
        <v>0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3375.1227179074003</v>
      </c>
      <c r="D83" s="90">
        <v>126.05</v>
      </c>
      <c r="E83" s="90">
        <v>126.05</v>
      </c>
      <c r="F83" s="91">
        <v>-3249.0727179074001</v>
      </c>
      <c r="G83" s="90">
        <v>0</v>
      </c>
      <c r="H83" s="91">
        <v>126.05</v>
      </c>
      <c r="I83" s="21">
        <v>-0.96265320981331548</v>
      </c>
      <c r="J83" s="92">
        <v>0</v>
      </c>
      <c r="K83" s="93">
        <v>126.05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837</v>
      </c>
      <c r="D85" s="90">
        <v>837</v>
      </c>
      <c r="E85" s="90">
        <v>837</v>
      </c>
      <c r="F85" s="91">
        <v>0</v>
      </c>
      <c r="G85" s="90">
        <v>837</v>
      </c>
      <c r="H85" s="91">
        <v>0</v>
      </c>
      <c r="I85" s="96"/>
      <c r="J85" s="97"/>
      <c r="K85" s="93">
        <v>837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475</v>
      </c>
      <c r="D86" s="90">
        <v>0</v>
      </c>
      <c r="E86" s="90">
        <v>0</v>
      </c>
      <c r="F86" s="91">
        <v>-475</v>
      </c>
      <c r="G86" s="90">
        <v>0</v>
      </c>
      <c r="H86" s="91">
        <v>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0.56750298685782552</v>
      </c>
      <c r="D87" s="86">
        <v>0</v>
      </c>
      <c r="E87" s="86">
        <v>0</v>
      </c>
      <c r="F87" s="100">
        <v>-0.56750298685782552</v>
      </c>
      <c r="G87" s="86">
        <v>0</v>
      </c>
      <c r="H87" s="100">
        <v>0</v>
      </c>
      <c r="I87" s="20">
        <v>-1</v>
      </c>
      <c r="J87" s="86">
        <v>0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647.11</v>
      </c>
      <c r="D89" s="90">
        <v>0</v>
      </c>
      <c r="E89" s="90">
        <v>0</v>
      </c>
      <c r="F89" s="91">
        <v>-647.11</v>
      </c>
      <c r="G89" s="90">
        <v>0</v>
      </c>
      <c r="H89" s="91">
        <v>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1.3623368421052633</v>
      </c>
      <c r="D90" s="105">
        <v>0</v>
      </c>
      <c r="E90" s="105">
        <v>0</v>
      </c>
      <c r="F90" s="106">
        <v>-1.3623368421052633</v>
      </c>
      <c r="G90" s="105">
        <v>0</v>
      </c>
      <c r="H90" s="106">
        <v>0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87.150826224809478</v>
      </c>
      <c r="D92" s="105">
        <v>0</v>
      </c>
      <c r="E92" s="105">
        <v>0</v>
      </c>
      <c r="F92" s="106">
        <v>-87.150826224809478</v>
      </c>
      <c r="G92" s="105">
        <v>0</v>
      </c>
      <c r="H92" s="106">
        <v>0</v>
      </c>
      <c r="I92" s="21">
        <v>-1</v>
      </c>
      <c r="J92" s="92">
        <v>0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49.458354189706697</v>
      </c>
      <c r="D93" s="108">
        <v>0</v>
      </c>
      <c r="E93" s="108">
        <v>0</v>
      </c>
      <c r="F93" s="109">
        <v>-49.458354189706697</v>
      </c>
      <c r="G93" s="108">
        <v>0</v>
      </c>
      <c r="H93" s="109">
        <v>0</v>
      </c>
      <c r="I93" s="20">
        <v>-1</v>
      </c>
      <c r="J93" s="86">
        <v>0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215.88650310983473</v>
      </c>
      <c r="D94" s="113">
        <v>0</v>
      </c>
      <c r="E94" s="113">
        <v>0</v>
      </c>
      <c r="F94" s="119">
        <v>-215.88650310983473</v>
      </c>
      <c r="G94" s="113">
        <v>0</v>
      </c>
      <c r="H94" s="119">
        <v>0</v>
      </c>
      <c r="I94" s="25">
        <v>-1</v>
      </c>
      <c r="J94" s="120">
        <v>0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101089.43032402183</v>
      </c>
      <c r="D95" s="84">
        <v>47029.16</v>
      </c>
      <c r="E95" s="84">
        <v>47029.16</v>
      </c>
      <c r="F95" s="118">
        <v>-54060.270324021825</v>
      </c>
      <c r="G95" s="84">
        <v>52022.340000000011</v>
      </c>
      <c r="H95" s="118">
        <v>-4993.1800000000076</v>
      </c>
      <c r="I95" s="20">
        <v>-0.5347766838802287</v>
      </c>
      <c r="J95" s="86">
        <v>-9.5981457197042763E-2</v>
      </c>
      <c r="K95" s="87">
        <v>47029.16</v>
      </c>
      <c r="L95" s="118">
        <v>-9.0949470177292824E-13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44359.317267157552</v>
      </c>
      <c r="D96" s="90">
        <v>23242.93</v>
      </c>
      <c r="E96" s="90">
        <v>23242.93</v>
      </c>
      <c r="F96" s="91">
        <v>-21116.387267157552</v>
      </c>
      <c r="G96" s="90">
        <v>29975.48000000001</v>
      </c>
      <c r="H96" s="91">
        <v>-6732.5500000000102</v>
      </c>
      <c r="I96" s="21">
        <v>-0.47603048396760517</v>
      </c>
      <c r="J96" s="92">
        <v>-0.22460190795943913</v>
      </c>
      <c r="K96" s="93">
        <v>23242.93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52027.233141235403</v>
      </c>
      <c r="D97" s="90">
        <v>21078.04</v>
      </c>
      <c r="E97" s="90">
        <v>21078.04</v>
      </c>
      <c r="F97" s="91">
        <v>-30949.193141235402</v>
      </c>
      <c r="G97" s="90">
        <v>20661.36</v>
      </c>
      <c r="H97" s="91">
        <v>416.68000000000029</v>
      </c>
      <c r="I97" s="21">
        <v>-0.59486525176573135</v>
      </c>
      <c r="J97" s="92">
        <v>2.0167113878273302E-2</v>
      </c>
      <c r="K97" s="93">
        <v>21078.04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4702.8799156288705</v>
      </c>
      <c r="D98" s="90">
        <v>2708.19</v>
      </c>
      <c r="E98" s="90">
        <v>2708.19</v>
      </c>
      <c r="F98" s="91">
        <v>-1994.6899156288705</v>
      </c>
      <c r="G98" s="90">
        <v>1385.5</v>
      </c>
      <c r="H98" s="91">
        <v>1322.69</v>
      </c>
      <c r="I98" s="21">
        <v>-0.42414221741023128</v>
      </c>
      <c r="J98" s="92">
        <v>0.95466618549260196</v>
      </c>
      <c r="K98" s="93">
        <v>2708.190000000001</v>
      </c>
      <c r="L98" s="91">
        <v>-9.0949470177292824E-13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810</v>
      </c>
      <c r="D100" s="90">
        <v>810</v>
      </c>
      <c r="E100" s="90">
        <v>810</v>
      </c>
      <c r="F100" s="91">
        <v>0</v>
      </c>
      <c r="G100" s="90">
        <v>810</v>
      </c>
      <c r="H100" s="91">
        <v>0</v>
      </c>
      <c r="I100" s="96"/>
      <c r="J100" s="97"/>
      <c r="K100" s="93">
        <v>810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524</v>
      </c>
      <c r="D101" s="90">
        <v>229</v>
      </c>
      <c r="E101" s="90">
        <v>229</v>
      </c>
      <c r="F101" s="91">
        <v>-295</v>
      </c>
      <c r="G101" s="90">
        <v>320</v>
      </c>
      <c r="H101" s="91">
        <v>-91</v>
      </c>
      <c r="I101" s="96"/>
      <c r="J101" s="97"/>
      <c r="K101" s="93">
        <v>229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0.64691358024691359</v>
      </c>
      <c r="D102" s="86">
        <v>0.28271604938271605</v>
      </c>
      <c r="E102" s="86">
        <v>0.28271604938271605</v>
      </c>
      <c r="F102" s="100">
        <v>-0.36419753086419754</v>
      </c>
      <c r="G102" s="86">
        <v>0.39506172839506171</v>
      </c>
      <c r="H102" s="100">
        <v>-0.11234567901234566</v>
      </c>
      <c r="I102" s="20">
        <v>-0.56297709923664119</v>
      </c>
      <c r="J102" s="86">
        <v>-0.28437499999999993</v>
      </c>
      <c r="K102" s="101">
        <v>0.28271604938271605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756.02</v>
      </c>
      <c r="D104" s="90">
        <v>353</v>
      </c>
      <c r="E104" s="90">
        <v>353</v>
      </c>
      <c r="F104" s="91">
        <v>-403.02</v>
      </c>
      <c r="G104" s="90">
        <v>569</v>
      </c>
      <c r="H104" s="91">
        <v>-216</v>
      </c>
      <c r="I104" s="21"/>
      <c r="J104" s="92"/>
      <c r="K104" s="93">
        <v>353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1.4427862595419847</v>
      </c>
      <c r="D105" s="105">
        <v>1.5414847161572052</v>
      </c>
      <c r="E105" s="105">
        <v>1.5414847161572052</v>
      </c>
      <c r="F105" s="106">
        <v>9.8698456615220476E-2</v>
      </c>
      <c r="G105" s="105">
        <v>1.778125</v>
      </c>
      <c r="H105" s="106">
        <v>-0.23664028384279479</v>
      </c>
      <c r="I105" s="21"/>
      <c r="J105" s="92"/>
      <c r="K105" s="107">
        <v>1.5414847161572052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84.655185624346473</v>
      </c>
      <c r="D107" s="105">
        <v>101.49751091703057</v>
      </c>
      <c r="E107" s="105">
        <v>101.49751091703057</v>
      </c>
      <c r="F107" s="106">
        <v>16.842325292684095</v>
      </c>
      <c r="G107" s="105">
        <v>93.673375000000036</v>
      </c>
      <c r="H107" s="106">
        <v>7.8241359170305316</v>
      </c>
      <c r="I107" s="21">
        <v>0.19895208035360223</v>
      </c>
      <c r="J107" s="92">
        <v>8.3525718135281535E-2</v>
      </c>
      <c r="K107" s="107">
        <v>101.49751091703057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54.764589218713027</v>
      </c>
      <c r="D108" s="108">
        <v>28.694975308641975</v>
      </c>
      <c r="E108" s="108">
        <v>28.694975308641975</v>
      </c>
      <c r="F108" s="109">
        <v>-26.069613910071052</v>
      </c>
      <c r="G108" s="108">
        <v>37.006765432098781</v>
      </c>
      <c r="H108" s="109">
        <v>-8.3117901234568059</v>
      </c>
      <c r="I108" s="20">
        <v>-0.47603048396760517</v>
      </c>
      <c r="J108" s="86">
        <v>-0.22460190795943913</v>
      </c>
      <c r="K108" s="110">
        <v>28.694975308641975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192.91876016034701</v>
      </c>
      <c r="D109" s="113">
        <v>205.36751091703059</v>
      </c>
      <c r="E109" s="113">
        <v>205.36751091703059</v>
      </c>
      <c r="F109" s="119">
        <v>12.44875075668358</v>
      </c>
      <c r="G109" s="113">
        <v>162.56981250000004</v>
      </c>
      <c r="H109" s="119">
        <v>42.797698417030546</v>
      </c>
      <c r="I109" s="25">
        <v>6.4528461339564025E-2</v>
      </c>
      <c r="J109" s="120">
        <v>0.26325735238841186</v>
      </c>
      <c r="K109" s="115">
        <v>205.36751091703059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118768.6037200148</v>
      </c>
      <c r="D110" s="123">
        <v>114254.97</v>
      </c>
      <c r="E110" s="123">
        <v>114254.97</v>
      </c>
      <c r="F110" s="118">
        <v>-4513.6337200148118</v>
      </c>
      <c r="G110" s="123">
        <v>110451.62</v>
      </c>
      <c r="H110" s="118">
        <v>3803.3500000000058</v>
      </c>
      <c r="I110" s="59">
        <v>-3.800359336256276E-2</v>
      </c>
      <c r="J110" s="124">
        <v>3.4434533418342017E-2</v>
      </c>
      <c r="K110" s="125">
        <v>114254.96999999997</v>
      </c>
      <c r="L110" s="118">
        <v>1.4551915228366852E-11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50739.451883446003</v>
      </c>
      <c r="D111" s="90">
        <v>56917.4</v>
      </c>
      <c r="E111" s="90">
        <v>56917.4</v>
      </c>
      <c r="F111" s="91">
        <v>6177.9481165539983</v>
      </c>
      <c r="G111" s="90">
        <v>54805.52</v>
      </c>
      <c r="H111" s="91">
        <v>2111.8800000000047</v>
      </c>
      <c r="I111" s="21">
        <v>0.12175827462120425</v>
      </c>
      <c r="J111" s="92">
        <v>3.8534074669850815E-2</v>
      </c>
      <c r="K111" s="93">
        <v>56917.399999999987</v>
      </c>
      <c r="L111" s="91">
        <v>1.4551915228366852E-11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62257.26</v>
      </c>
      <c r="D112" s="90">
        <v>50607.759999999995</v>
      </c>
      <c r="E112" s="90">
        <v>50607.759999999995</v>
      </c>
      <c r="F112" s="91">
        <v>-11649.500000000007</v>
      </c>
      <c r="G112" s="90">
        <v>50500.51</v>
      </c>
      <c r="H112" s="91">
        <v>107.24999999999272</v>
      </c>
      <c r="I112" s="21">
        <v>-0.1871187392442264</v>
      </c>
      <c r="J112" s="92">
        <v>2.1237409285568276E-3</v>
      </c>
      <c r="K112" s="93">
        <v>50607.759999999995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5771.8918365688005</v>
      </c>
      <c r="D113" s="90">
        <v>6729.8099999999977</v>
      </c>
      <c r="E113" s="90">
        <v>6729.8099999999977</v>
      </c>
      <c r="F113" s="91">
        <v>957.91816343119717</v>
      </c>
      <c r="G113" s="90">
        <v>5145.59</v>
      </c>
      <c r="H113" s="91">
        <v>1584.2199999999975</v>
      </c>
      <c r="I113" s="21">
        <v>0.16596259780236067</v>
      </c>
      <c r="J113" s="92">
        <v>0.30787917420548427</v>
      </c>
      <c r="K113" s="93">
        <v>6729.8099999999977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837</v>
      </c>
      <c r="D115" s="90">
        <v>837</v>
      </c>
      <c r="E115" s="90">
        <v>837</v>
      </c>
      <c r="F115" s="91">
        <v>0</v>
      </c>
      <c r="G115" s="90">
        <v>837</v>
      </c>
      <c r="H115" s="91">
        <v>0</v>
      </c>
      <c r="I115" s="96"/>
      <c r="J115" s="97"/>
      <c r="K115" s="93">
        <v>837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589</v>
      </c>
      <c r="D116" s="90">
        <v>603</v>
      </c>
      <c r="E116" s="90">
        <v>603</v>
      </c>
      <c r="F116" s="91">
        <v>14</v>
      </c>
      <c r="G116" s="90">
        <v>588</v>
      </c>
      <c r="H116" s="91">
        <v>15</v>
      </c>
      <c r="I116" s="96"/>
      <c r="J116" s="97"/>
      <c r="K116" s="93">
        <v>603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0.70370370370370372</v>
      </c>
      <c r="D117" s="86">
        <v>0.72043010752688175</v>
      </c>
      <c r="E117" s="86">
        <v>0.72043010752688175</v>
      </c>
      <c r="F117" s="100">
        <v>1.6726403823178027E-2</v>
      </c>
      <c r="G117" s="86">
        <v>0.70250896057347667</v>
      </c>
      <c r="H117" s="100">
        <v>1.7921146953405076E-2</v>
      </c>
      <c r="I117" s="20">
        <v>2.3769100169779289E-2</v>
      </c>
      <c r="J117" s="86">
        <v>2.5510204081632848E-2</v>
      </c>
      <c r="K117" s="101">
        <v>0.72043010752688175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857.18000000000006</v>
      </c>
      <c r="D119" s="90">
        <v>997</v>
      </c>
      <c r="E119" s="90">
        <v>997</v>
      </c>
      <c r="F119" s="91">
        <v>139.81999999999994</v>
      </c>
      <c r="G119" s="90">
        <v>1015</v>
      </c>
      <c r="H119" s="91">
        <v>-18</v>
      </c>
      <c r="I119" s="21"/>
      <c r="J119" s="92"/>
      <c r="K119" s="93">
        <v>997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1.4553140916808152</v>
      </c>
      <c r="D120" s="105">
        <v>1.6533996683250414</v>
      </c>
      <c r="E120" s="105">
        <v>1.6533996683250414</v>
      </c>
      <c r="F120" s="106">
        <v>0.19808557664422621</v>
      </c>
      <c r="G120" s="105">
        <v>1.7261904761904763</v>
      </c>
      <c r="H120" s="106">
        <v>-7.2790807865434903E-2</v>
      </c>
      <c r="I120" s="21"/>
      <c r="J120" s="92"/>
      <c r="K120" s="107">
        <v>1.6533996683250414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86.145079598380306</v>
      </c>
      <c r="D122" s="105">
        <v>94.390381426202325</v>
      </c>
      <c r="E122" s="105">
        <v>94.390381426202325</v>
      </c>
      <c r="F122" s="106">
        <v>8.2453018278220185</v>
      </c>
      <c r="G122" s="105">
        <v>93.206666666666663</v>
      </c>
      <c r="H122" s="106">
        <v>1.1837147595356612</v>
      </c>
      <c r="I122" s="21">
        <v>9.5714135575272641E-2</v>
      </c>
      <c r="J122" s="92">
        <v>1.2699893707914356E-2</v>
      </c>
      <c r="K122" s="107">
        <v>94.390381426202296</v>
      </c>
      <c r="L122" s="106">
        <v>2.8421709430404007E-14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60.62061156923059</v>
      </c>
      <c r="D123" s="108">
        <v>68.001672640382324</v>
      </c>
      <c r="E123" s="108">
        <v>68.001672640382324</v>
      </c>
      <c r="F123" s="109">
        <v>7.3810610711517342</v>
      </c>
      <c r="G123" s="108">
        <v>65.478518518518513</v>
      </c>
      <c r="H123" s="109">
        <v>2.5231541218638114</v>
      </c>
      <c r="I123" s="20">
        <v>0.12175827462120425</v>
      </c>
      <c r="J123" s="86">
        <v>3.8534074669851037E-2</v>
      </c>
      <c r="K123" s="110">
        <v>68.001672640382296</v>
      </c>
      <c r="L123" s="109">
        <v>2.8421709430404007E-14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201.64448848898948</v>
      </c>
      <c r="D124" s="113">
        <v>189.47756218905474</v>
      </c>
      <c r="E124" s="113">
        <v>189.47756218905474</v>
      </c>
      <c r="F124" s="119">
        <v>-12.166926299934744</v>
      </c>
      <c r="G124" s="113">
        <v>187.84289115646257</v>
      </c>
      <c r="H124" s="119">
        <v>1.6346710325921663</v>
      </c>
      <c r="I124" s="25">
        <v>-6.0338501642702269E-2</v>
      </c>
      <c r="J124" s="120">
        <v>8.702331094502691E-3</v>
      </c>
      <c r="K124" s="115">
        <v>189.47756218905468</v>
      </c>
      <c r="L124" s="119">
        <v>5.6843418860808015E-14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123967.05104001659</v>
      </c>
      <c r="D125" s="84">
        <v>140903.04999999999</v>
      </c>
      <c r="E125" s="84">
        <v>140903.04999999999</v>
      </c>
      <c r="F125" s="118">
        <v>16935.998959983383</v>
      </c>
      <c r="G125" s="84">
        <v>135026.85999999999</v>
      </c>
      <c r="H125" s="118">
        <v>5876.1900000000023</v>
      </c>
      <c r="I125" s="20">
        <v>0.13661693827431964</v>
      </c>
      <c r="J125" s="86">
        <v>4.351867472886517E-2</v>
      </c>
      <c r="K125" s="87">
        <v>140903.04999999999</v>
      </c>
      <c r="L125" s="118">
        <v>-2.9103830456733704E-11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55397.348623612001</v>
      </c>
      <c r="D126" s="90">
        <v>66783.459999999992</v>
      </c>
      <c r="E126" s="90">
        <v>66783.459999999992</v>
      </c>
      <c r="F126" s="91">
        <v>11386.111376387991</v>
      </c>
      <c r="G126" s="90">
        <v>62309.49</v>
      </c>
      <c r="H126" s="91">
        <v>4473.9699999999939</v>
      </c>
      <c r="I126" s="21">
        <v>0.20553531277731385</v>
      </c>
      <c r="J126" s="92">
        <v>7.1802385158344251E-2</v>
      </c>
      <c r="K126" s="93">
        <v>66783.460000000006</v>
      </c>
      <c r="L126" s="91">
        <v>-1.4551915228366852E-11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62444.959999999999</v>
      </c>
      <c r="D127" s="90">
        <v>67337.539999999994</v>
      </c>
      <c r="E127" s="90">
        <v>67337.539999999994</v>
      </c>
      <c r="F127" s="91">
        <v>4892.5799999999945</v>
      </c>
      <c r="G127" s="90">
        <v>65993.739999999991</v>
      </c>
      <c r="H127" s="91">
        <v>1343.8000000000029</v>
      </c>
      <c r="I127" s="21">
        <v>7.8350278389160533E-2</v>
      </c>
      <c r="J127" s="92">
        <v>2.0362537416427795E-2</v>
      </c>
      <c r="K127" s="93">
        <v>67337.540000000008</v>
      </c>
      <c r="L127" s="91">
        <v>-1.4551915228366852E-11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6124.7424164046006</v>
      </c>
      <c r="D128" s="90">
        <v>6782.0499999999975</v>
      </c>
      <c r="E128" s="90">
        <v>6782.0499999999975</v>
      </c>
      <c r="F128" s="91">
        <v>657.30758359539686</v>
      </c>
      <c r="G128" s="90">
        <v>6723.63</v>
      </c>
      <c r="H128" s="91">
        <v>58.419999999997344</v>
      </c>
      <c r="I128" s="21">
        <v>0.10732003713900751</v>
      </c>
      <c r="J128" s="92">
        <v>8.6887588995820941E-3</v>
      </c>
      <c r="K128" s="93">
        <v>6782.0499999999975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837</v>
      </c>
      <c r="D130" s="90">
        <v>837</v>
      </c>
      <c r="E130" s="90">
        <v>837</v>
      </c>
      <c r="F130" s="91">
        <v>0</v>
      </c>
      <c r="G130" s="90">
        <v>837</v>
      </c>
      <c r="H130" s="91">
        <v>0</v>
      </c>
      <c r="I130" s="96"/>
      <c r="J130" s="97"/>
      <c r="K130" s="93">
        <v>837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658</v>
      </c>
      <c r="D131" s="90">
        <v>738</v>
      </c>
      <c r="E131" s="90">
        <v>738</v>
      </c>
      <c r="F131" s="91">
        <v>80</v>
      </c>
      <c r="G131" s="90">
        <v>686</v>
      </c>
      <c r="H131" s="91">
        <v>52</v>
      </c>
      <c r="I131" s="96"/>
      <c r="J131" s="97"/>
      <c r="K131" s="93">
        <v>738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0.7861409796893668</v>
      </c>
      <c r="D132" s="86">
        <v>0.88172043010752688</v>
      </c>
      <c r="E132" s="86">
        <v>0.88172043010752688</v>
      </c>
      <c r="F132" s="100">
        <v>9.5579450418160072E-2</v>
      </c>
      <c r="G132" s="86">
        <v>0.81959378733572286</v>
      </c>
      <c r="H132" s="100">
        <v>6.2126642771804019E-2</v>
      </c>
      <c r="I132" s="20">
        <v>0.12158054711246202</v>
      </c>
      <c r="J132" s="86">
        <v>7.580174927113692E-2</v>
      </c>
      <c r="K132" s="101">
        <v>0.88172043010752688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1021.22</v>
      </c>
      <c r="D134" s="90">
        <v>1248</v>
      </c>
      <c r="E134" s="90">
        <v>1248</v>
      </c>
      <c r="F134" s="91">
        <v>226.77999999999997</v>
      </c>
      <c r="G134" s="90">
        <v>1235</v>
      </c>
      <c r="H134" s="91">
        <v>13</v>
      </c>
      <c r="I134" s="21"/>
      <c r="J134" s="92"/>
      <c r="K134" s="93">
        <v>1248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1.5520060790273558</v>
      </c>
      <c r="D135" s="105">
        <v>1.6910569105691058</v>
      </c>
      <c r="E135" s="105">
        <v>1.6910569105691058</v>
      </c>
      <c r="F135" s="106">
        <v>0.13905083154175002</v>
      </c>
      <c r="G135" s="105">
        <v>1.8002915451895043</v>
      </c>
      <c r="H135" s="106">
        <v>-0.10923463462039851</v>
      </c>
      <c r="I135" s="21"/>
      <c r="J135" s="92"/>
      <c r="K135" s="107">
        <v>1.6910569105691058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84.190499427981763</v>
      </c>
      <c r="D137" s="105">
        <v>90.492493224932232</v>
      </c>
      <c r="E137" s="105">
        <v>90.492493224932232</v>
      </c>
      <c r="F137" s="106">
        <v>6.3019937969504696</v>
      </c>
      <c r="G137" s="105">
        <v>90.830160349854225</v>
      </c>
      <c r="H137" s="106">
        <v>-0.33766712492199247</v>
      </c>
      <c r="I137" s="21">
        <v>7.4853978058905923E-2</v>
      </c>
      <c r="J137" s="92">
        <v>-3.7175660994254178E-3</v>
      </c>
      <c r="K137" s="107">
        <v>90.492493224932261</v>
      </c>
      <c r="L137" s="106">
        <v>-2.8421709430404007E-14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66.185601700850654</v>
      </c>
      <c r="D138" s="108">
        <v>79.78908004778971</v>
      </c>
      <c r="E138" s="108">
        <v>79.78908004778971</v>
      </c>
      <c r="F138" s="109">
        <v>13.603478346939056</v>
      </c>
      <c r="G138" s="108">
        <v>74.443835125448032</v>
      </c>
      <c r="H138" s="109">
        <v>5.3452449223416778</v>
      </c>
      <c r="I138" s="20">
        <v>0.20553531277731385</v>
      </c>
      <c r="J138" s="86">
        <v>7.1802385158344029E-2</v>
      </c>
      <c r="K138" s="110">
        <v>79.789080047789739</v>
      </c>
      <c r="L138" s="109">
        <v>-2.8421709430404007E-14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188.39977361704649</v>
      </c>
      <c r="D139" s="113">
        <v>190.92554200542003</v>
      </c>
      <c r="E139" s="113">
        <v>190.92554200542003</v>
      </c>
      <c r="F139" s="119">
        <v>2.5257683883735353</v>
      </c>
      <c r="G139" s="113">
        <v>196.83215743440232</v>
      </c>
      <c r="H139" s="119">
        <v>-5.9066154289822919</v>
      </c>
      <c r="I139" s="25">
        <v>1.34064300603014E-2</v>
      </c>
      <c r="J139" s="120">
        <v>-3.0008386363141737E-2</v>
      </c>
      <c r="K139" s="115">
        <v>190.92554200542003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130663.164080017</v>
      </c>
      <c r="D140" s="84">
        <v>171077.73</v>
      </c>
      <c r="E140" s="84">
        <v>171077.73</v>
      </c>
      <c r="F140" s="118">
        <v>40414.565919983026</v>
      </c>
      <c r="G140" s="84">
        <v>155743.22999999998</v>
      </c>
      <c r="H140" s="118">
        <v>15334.500000000029</v>
      </c>
      <c r="I140" s="20">
        <v>0.30930343838324226</v>
      </c>
      <c r="J140" s="86">
        <v>9.8460138524159468E-2</v>
      </c>
      <c r="K140" s="87">
        <v>171077.72999999998</v>
      </c>
      <c r="L140" s="118">
        <v>3.637978807091713E-11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60475.321686263997</v>
      </c>
      <c r="D141" s="90">
        <v>63015.24</v>
      </c>
      <c r="E141" s="90">
        <v>63015.24</v>
      </c>
      <c r="F141" s="91">
        <v>2539.9183137360014</v>
      </c>
      <c r="G141" s="90">
        <v>63079.13</v>
      </c>
      <c r="H141" s="91">
        <v>-63.889999999999418</v>
      </c>
      <c r="I141" s="21">
        <v>4.1999252635855022E-2</v>
      </c>
      <c r="J141" s="92">
        <v>-1.012854806336061E-3</v>
      </c>
      <c r="K141" s="93">
        <v>63015.239999999991</v>
      </c>
      <c r="L141" s="91">
        <v>7.2759576141834259E-12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63767.839999999997</v>
      </c>
      <c r="D142" s="90">
        <v>91338.710000000021</v>
      </c>
      <c r="E142" s="90">
        <v>91338.710000000021</v>
      </c>
      <c r="F142" s="91">
        <v>27570.870000000024</v>
      </c>
      <c r="G142" s="90">
        <v>78395.42</v>
      </c>
      <c r="H142" s="91">
        <v>12943.290000000023</v>
      </c>
      <c r="I142" s="21">
        <v>0.43236324140820859</v>
      </c>
      <c r="J142" s="92">
        <v>0.16510262971995071</v>
      </c>
      <c r="K142" s="93">
        <v>91338.709999999992</v>
      </c>
      <c r="L142" s="91">
        <v>2.9103830456733704E-11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6420.0023937530004</v>
      </c>
      <c r="D143" s="90">
        <v>16723.78</v>
      </c>
      <c r="E143" s="90">
        <v>16723.78</v>
      </c>
      <c r="F143" s="91">
        <v>10303.777606246998</v>
      </c>
      <c r="G143" s="90">
        <v>14268.68</v>
      </c>
      <c r="H143" s="91">
        <v>2455.0999999999985</v>
      </c>
      <c r="I143" s="21">
        <v>1.6049491844852137</v>
      </c>
      <c r="J143" s="92">
        <v>0.1720621669278446</v>
      </c>
      <c r="K143" s="93">
        <v>16723.78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810</v>
      </c>
      <c r="D145" s="90">
        <v>810</v>
      </c>
      <c r="E145" s="90">
        <v>810</v>
      </c>
      <c r="F145" s="91">
        <v>0</v>
      </c>
      <c r="G145" s="90">
        <v>810</v>
      </c>
      <c r="H145" s="91">
        <v>0</v>
      </c>
      <c r="I145" s="96"/>
      <c r="J145" s="97"/>
      <c r="K145" s="93">
        <v>810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676</v>
      </c>
      <c r="D146" s="90">
        <v>721</v>
      </c>
      <c r="E146" s="90">
        <v>721</v>
      </c>
      <c r="F146" s="91">
        <v>45</v>
      </c>
      <c r="G146" s="90">
        <v>706</v>
      </c>
      <c r="H146" s="91">
        <v>15</v>
      </c>
      <c r="I146" s="96"/>
      <c r="J146" s="97"/>
      <c r="K146" s="93">
        <v>721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0.83456790123456792</v>
      </c>
      <c r="D147" s="86">
        <v>0.8901234567901235</v>
      </c>
      <c r="E147" s="86">
        <v>0.8901234567901235</v>
      </c>
      <c r="F147" s="100">
        <v>5.555555555555558E-2</v>
      </c>
      <c r="G147" s="86">
        <v>0.8716049382716049</v>
      </c>
      <c r="H147" s="100">
        <v>1.8518518518518601E-2</v>
      </c>
      <c r="I147" s="20">
        <v>6.6568047337278058E-2</v>
      </c>
      <c r="J147" s="86">
        <v>2.1246458923512845E-2</v>
      </c>
      <c r="K147" s="101">
        <v>0.8901234567901235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915.67</v>
      </c>
      <c r="D149" s="90">
        <v>1141</v>
      </c>
      <c r="E149" s="90">
        <v>1141</v>
      </c>
      <c r="F149" s="91">
        <v>225.33000000000004</v>
      </c>
      <c r="G149" s="90">
        <v>1105</v>
      </c>
      <c r="H149" s="91">
        <v>36</v>
      </c>
      <c r="I149" s="21"/>
      <c r="J149" s="92"/>
      <c r="K149" s="93">
        <v>1141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1.3545414201183432</v>
      </c>
      <c r="D150" s="105">
        <v>1.5825242718446602</v>
      </c>
      <c r="E150" s="105">
        <v>1.5825242718446602</v>
      </c>
      <c r="F150" s="106">
        <v>0.22798285172631694</v>
      </c>
      <c r="G150" s="105">
        <v>1.565155807365439</v>
      </c>
      <c r="H150" s="106">
        <v>1.7368464479221135E-2</v>
      </c>
      <c r="I150" s="21"/>
      <c r="J150" s="92"/>
      <c r="K150" s="107">
        <v>1.5825242718446602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89.460535038852072</v>
      </c>
      <c r="D152" s="105">
        <v>87.39977808599167</v>
      </c>
      <c r="E152" s="105">
        <v>87.39977808599167</v>
      </c>
      <c r="F152" s="106">
        <v>-2.0607569528604017</v>
      </c>
      <c r="G152" s="105">
        <v>89.347209631728035</v>
      </c>
      <c r="H152" s="106">
        <v>-1.9474315457363645</v>
      </c>
      <c r="I152" s="21">
        <v>-2.3035374782471751E-2</v>
      </c>
      <c r="J152" s="92">
        <v>-2.1796221211197286E-2</v>
      </c>
      <c r="K152" s="107">
        <v>87.39977808599167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74.660890970696286</v>
      </c>
      <c r="D153" s="108">
        <v>77.796592592592589</v>
      </c>
      <c r="E153" s="108">
        <v>77.796592592592589</v>
      </c>
      <c r="F153" s="109">
        <v>3.1357016218963025</v>
      </c>
      <c r="G153" s="108">
        <v>77.875469135802462</v>
      </c>
      <c r="H153" s="109">
        <v>-7.8876543209872807E-2</v>
      </c>
      <c r="I153" s="20">
        <v>4.1999252635855022E-2</v>
      </c>
      <c r="J153" s="86">
        <v>-1.012854806336061E-3</v>
      </c>
      <c r="K153" s="110">
        <v>77.796592592592575</v>
      </c>
      <c r="L153" s="109">
        <v>1.4210854715202004E-14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193.28870426038017</v>
      </c>
      <c r="D154" s="113">
        <v>237.27840499306521</v>
      </c>
      <c r="E154" s="113">
        <v>237.27840499306521</v>
      </c>
      <c r="F154" s="119">
        <v>43.989700732685037</v>
      </c>
      <c r="G154" s="113">
        <v>220.59947592067985</v>
      </c>
      <c r="H154" s="119">
        <v>16.678929072385358</v>
      </c>
      <c r="I154" s="25">
        <v>0.22758547066168067</v>
      </c>
      <c r="J154" s="120">
        <v>7.5607292369010537E-2</v>
      </c>
      <c r="K154" s="115">
        <v>237.27840499306515</v>
      </c>
      <c r="L154" s="119">
        <v>5.6843418860808015E-14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127193.3899200155</v>
      </c>
      <c r="D155" s="84">
        <v>112923.09999999996</v>
      </c>
      <c r="E155" s="84">
        <v>112923.09999999996</v>
      </c>
      <c r="F155" s="118">
        <v>-14270.289920015541</v>
      </c>
      <c r="G155" s="84">
        <v>131961.96</v>
      </c>
      <c r="H155" s="118">
        <v>-19038.86000000003</v>
      </c>
      <c r="I155" s="20">
        <v>-0.11219364409572929</v>
      </c>
      <c r="J155" s="86">
        <v>-0.14427536541591257</v>
      </c>
      <c r="K155" s="87">
        <v>112923.1</v>
      </c>
      <c r="L155" s="118">
        <v>-4.3655745685100555E-11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59727.747803796003</v>
      </c>
      <c r="D156" s="90">
        <v>60434.69999999999</v>
      </c>
      <c r="E156" s="90">
        <v>60434.69999999999</v>
      </c>
      <c r="F156" s="91">
        <v>706.95219620398711</v>
      </c>
      <c r="G156" s="90">
        <v>53251.91</v>
      </c>
      <c r="H156" s="91">
        <v>7182.7899999999863</v>
      </c>
      <c r="I156" s="21">
        <v>1.1836243993768258E-2</v>
      </c>
      <c r="J156" s="92">
        <v>0.13488323705196659</v>
      </c>
      <c r="K156" s="93">
        <v>60434.7</v>
      </c>
      <c r="L156" s="91">
        <v>-7.2759576141834259E-12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63174.7</v>
      </c>
      <c r="D157" s="90">
        <v>48274.819999999971</v>
      </c>
      <c r="E157" s="90">
        <v>48274.819999999971</v>
      </c>
      <c r="F157" s="91">
        <v>-14899.880000000026</v>
      </c>
      <c r="G157" s="90">
        <v>67798.81</v>
      </c>
      <c r="H157" s="91">
        <v>-19523.990000000027</v>
      </c>
      <c r="I157" s="21">
        <v>-0.23585201037757242</v>
      </c>
      <c r="J157" s="92">
        <v>-0.28796950860936976</v>
      </c>
      <c r="K157" s="93">
        <v>48274.820000000007</v>
      </c>
      <c r="L157" s="91">
        <v>-3.637978807091713E-11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4290.9421162194994</v>
      </c>
      <c r="D158" s="90">
        <v>4213.579999999999</v>
      </c>
      <c r="E158" s="90">
        <v>4213.579999999999</v>
      </c>
      <c r="F158" s="91">
        <v>-77.362116219500422</v>
      </c>
      <c r="G158" s="90">
        <v>10911.24</v>
      </c>
      <c r="H158" s="91">
        <v>-6697.6600000000008</v>
      </c>
      <c r="I158" s="21">
        <v>-1.802916798319798E-2</v>
      </c>
      <c r="J158" s="92">
        <v>-0.61383124191201011</v>
      </c>
      <c r="K158" s="93">
        <v>4213.579999999999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837</v>
      </c>
      <c r="D160" s="90">
        <v>837</v>
      </c>
      <c r="E160" s="90">
        <v>837</v>
      </c>
      <c r="F160" s="91">
        <v>0</v>
      </c>
      <c r="G160" s="90">
        <v>837</v>
      </c>
      <c r="H160" s="91">
        <v>0</v>
      </c>
      <c r="I160" s="96"/>
      <c r="J160" s="97"/>
      <c r="K160" s="93">
        <v>837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614</v>
      </c>
      <c r="D161" s="90">
        <v>676</v>
      </c>
      <c r="E161" s="90">
        <v>676</v>
      </c>
      <c r="F161" s="91">
        <v>62</v>
      </c>
      <c r="G161" s="90">
        <v>594</v>
      </c>
      <c r="H161" s="91">
        <v>82</v>
      </c>
      <c r="I161" s="96"/>
      <c r="J161" s="97"/>
      <c r="K161" s="93">
        <v>676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0.73357228195937874</v>
      </c>
      <c r="D162" s="86">
        <v>0.80764635603345281</v>
      </c>
      <c r="E162" s="86">
        <v>0.80764635603345281</v>
      </c>
      <c r="F162" s="100">
        <v>7.407407407407407E-2</v>
      </c>
      <c r="G162" s="86">
        <v>0.70967741935483875</v>
      </c>
      <c r="H162" s="100">
        <v>9.796893667861406E-2</v>
      </c>
      <c r="I162" s="20">
        <v>0.10097719869706845</v>
      </c>
      <c r="J162" s="86">
        <v>0.13804713804713797</v>
      </c>
      <c r="K162" s="101">
        <v>0.80764635603345281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804.98</v>
      </c>
      <c r="D164" s="90">
        <v>1092</v>
      </c>
      <c r="E164" s="90">
        <v>1092</v>
      </c>
      <c r="F164" s="91">
        <v>287.02</v>
      </c>
      <c r="G164" s="90">
        <v>983</v>
      </c>
      <c r="H164" s="91">
        <v>109</v>
      </c>
      <c r="I164" s="21"/>
      <c r="J164" s="92"/>
      <c r="K164" s="93">
        <v>1092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1.3110423452768729</v>
      </c>
      <c r="D165" s="105">
        <v>1.6153846153846154</v>
      </c>
      <c r="E165" s="105">
        <v>1.6153846153846154</v>
      </c>
      <c r="F165" s="106">
        <v>0.30434227010774251</v>
      </c>
      <c r="G165" s="105">
        <v>1.6548821548821548</v>
      </c>
      <c r="H165" s="106">
        <v>-3.9497539497539425E-2</v>
      </c>
      <c r="I165" s="21"/>
      <c r="J165" s="92"/>
      <c r="K165" s="107">
        <v>1.6153846153846154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97.276462221166128</v>
      </c>
      <c r="D167" s="105">
        <v>89.400443786982237</v>
      </c>
      <c r="E167" s="105">
        <v>89.400443786982237</v>
      </c>
      <c r="F167" s="106">
        <v>-7.8760184341838908</v>
      </c>
      <c r="G167" s="105">
        <v>89.649680134680139</v>
      </c>
      <c r="H167" s="106">
        <v>-0.24923634769790226</v>
      </c>
      <c r="I167" s="21">
        <v>-8.0965305011577282E-2</v>
      </c>
      <c r="J167" s="92">
        <v>-2.7801141880648972E-3</v>
      </c>
      <c r="K167" s="107">
        <v>89.400443786982251</v>
      </c>
      <c r="L167" s="106">
        <v>-1.4210854715202004E-14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71.359316372516133</v>
      </c>
      <c r="D168" s="108">
        <v>72.203942652329744</v>
      </c>
      <c r="E168" s="108">
        <v>72.203942652329744</v>
      </c>
      <c r="F168" s="109">
        <v>0.84462627981361038</v>
      </c>
      <c r="G168" s="108">
        <v>63.622353643966548</v>
      </c>
      <c r="H168" s="109">
        <v>8.5815890083631956</v>
      </c>
      <c r="I168" s="20">
        <v>1.1836243993768258E-2</v>
      </c>
      <c r="J168" s="86">
        <v>0.13488323705196659</v>
      </c>
      <c r="K168" s="110">
        <v>72.203942652329744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207.15535817592101</v>
      </c>
      <c r="D169" s="113">
        <v>167.0460059171597</v>
      </c>
      <c r="E169" s="113">
        <v>167.0460059171597</v>
      </c>
      <c r="F169" s="119">
        <v>-40.109352258761305</v>
      </c>
      <c r="G169" s="113">
        <v>222.15818181818182</v>
      </c>
      <c r="H169" s="119">
        <v>-55.112175901022113</v>
      </c>
      <c r="I169" s="25">
        <v>-0.19361967082067721</v>
      </c>
      <c r="J169" s="120">
        <v>-0.24807628262877524</v>
      </c>
      <c r="K169" s="115">
        <v>167.04600591715976</v>
      </c>
      <c r="L169" s="119">
        <v>-5.6843418860808015E-14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101375.65936001351</v>
      </c>
      <c r="D170" s="84">
        <v>90558.650451582711</v>
      </c>
      <c r="E170" s="84">
        <v>89731.253225615452</v>
      </c>
      <c r="F170" s="118">
        <v>-11644.406134398047</v>
      </c>
      <c r="G170" s="84">
        <v>-2314.9</v>
      </c>
      <c r="H170" s="118">
        <v>92046.153225615446</v>
      </c>
      <c r="I170" s="20">
        <v>-0.11486392500832465</v>
      </c>
      <c r="J170" s="86">
        <v>-39.762474934388287</v>
      </c>
      <c r="K170" s="87">
        <v>91908.182474070985</v>
      </c>
      <c r="L170" s="118">
        <v>-2176.9292484555208</v>
      </c>
      <c r="M170" s="142" t="s">
        <v>212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50225.196369117999</v>
      </c>
      <c r="D171" s="90">
        <v>40274.177570093474</v>
      </c>
      <c r="E171" s="90">
        <v>38755.301097626005</v>
      </c>
      <c r="F171" s="91">
        <v>-11469.895271491994</v>
      </c>
      <c r="G171" s="90">
        <v>0</v>
      </c>
      <c r="H171" s="91">
        <v>38755.301097626005</v>
      </c>
      <c r="I171" s="21">
        <v>-0.22836934647695073</v>
      </c>
      <c r="J171" s="92">
        <v>0</v>
      </c>
      <c r="K171" s="93">
        <v>43968.558080628005</v>
      </c>
      <c r="L171" s="91">
        <v>-5213.2569830020002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48237.85</v>
      </c>
      <c r="D172" s="90">
        <v>41232.12243776035</v>
      </c>
      <c r="E172" s="90">
        <v>41579.938949301351</v>
      </c>
      <c r="F172" s="91">
        <v>-6657.9110506986472</v>
      </c>
      <c r="G172" s="90">
        <v>-2314.9</v>
      </c>
      <c r="H172" s="91">
        <v>43894.838949301353</v>
      </c>
      <c r="I172" s="21">
        <v>-0.13802254973425743</v>
      </c>
      <c r="J172" s="92">
        <v>-18.961872629185429</v>
      </c>
      <c r="K172" s="93">
        <v>40491.401914058348</v>
      </c>
      <c r="L172" s="91">
        <v>1088.5370352430036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2912.6129908954999</v>
      </c>
      <c r="D173" s="90">
        <v>9052.3504437288866</v>
      </c>
      <c r="E173" s="90">
        <v>9396.0131786880956</v>
      </c>
      <c r="F173" s="91">
        <v>6483.4001877925957</v>
      </c>
      <c r="G173" s="90">
        <v>0</v>
      </c>
      <c r="H173" s="91">
        <v>9396.0131786880956</v>
      </c>
      <c r="I173" s="21">
        <v>2.2259737933117014</v>
      </c>
      <c r="J173" s="92">
        <v>0</v>
      </c>
      <c r="K173" s="93">
        <v>7448.2224793846199</v>
      </c>
      <c r="L173" s="91">
        <v>1947.7906993034758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810</v>
      </c>
      <c r="D175" s="90">
        <v>810</v>
      </c>
      <c r="E175" s="90">
        <v>810</v>
      </c>
      <c r="F175" s="91">
        <v>0</v>
      </c>
      <c r="G175" s="90">
        <v>810</v>
      </c>
      <c r="H175" s="91">
        <v>0</v>
      </c>
      <c r="I175" s="96"/>
      <c r="J175" s="97"/>
      <c r="K175" s="93">
        <v>810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537</v>
      </c>
      <c r="D176" s="90">
        <v>478</v>
      </c>
      <c r="E176" s="90">
        <v>459</v>
      </c>
      <c r="F176" s="91">
        <v>-78</v>
      </c>
      <c r="G176" s="90">
        <v>0</v>
      </c>
      <c r="H176" s="91">
        <v>459</v>
      </c>
      <c r="I176" s="96"/>
      <c r="J176" s="97"/>
      <c r="K176" s="93">
        <v>502</v>
      </c>
      <c r="L176" s="91">
        <v>-43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0.66296296296296298</v>
      </c>
      <c r="D177" s="86">
        <v>0.59012345679012346</v>
      </c>
      <c r="E177" s="86">
        <v>0.56666666666666665</v>
      </c>
      <c r="F177" s="100">
        <v>-9.6296296296296324E-2</v>
      </c>
      <c r="G177" s="86">
        <v>0</v>
      </c>
      <c r="H177" s="100">
        <v>0.56666666666666665</v>
      </c>
      <c r="I177" s="20">
        <v>-0.14525139664804476</v>
      </c>
      <c r="J177" s="86">
        <v>0</v>
      </c>
      <c r="K177" s="101">
        <v>0.61975308641975313</v>
      </c>
      <c r="L177" s="100">
        <v>-5.3086419753086478E-2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715.25</v>
      </c>
      <c r="D179" s="90">
        <v>685</v>
      </c>
      <c r="E179" s="90">
        <v>612</v>
      </c>
      <c r="F179" s="91">
        <v>-103.25</v>
      </c>
      <c r="G179" s="90">
        <v>0</v>
      </c>
      <c r="H179" s="91">
        <v>612</v>
      </c>
      <c r="I179" s="21"/>
      <c r="J179" s="92"/>
      <c r="K179" s="93">
        <v>681.89756097560974</v>
      </c>
      <c r="L179" s="91">
        <v>-69.897560975609736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1.3319366852886405</v>
      </c>
      <c r="D180" s="105">
        <v>1.4330543933054394</v>
      </c>
      <c r="E180" s="105">
        <v>1.3333333333333333</v>
      </c>
      <c r="F180" s="106">
        <v>1.3966480446927498E-3</v>
      </c>
      <c r="G180" s="105">
        <v>0</v>
      </c>
      <c r="H180" s="106">
        <v>1.3333333333333333</v>
      </c>
      <c r="I180" s="21"/>
      <c r="J180" s="92"/>
      <c r="K180" s="107">
        <v>1.3583616752502186</v>
      </c>
      <c r="L180" s="106">
        <v>-2.5028341916885299E-2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93.529229737649899</v>
      </c>
      <c r="D182" s="105">
        <v>84.255601611074212</v>
      </c>
      <c r="E182" s="105">
        <v>84.434207184370379</v>
      </c>
      <c r="F182" s="106">
        <v>-9.0950225532795201</v>
      </c>
      <c r="G182" s="105">
        <v>0</v>
      </c>
      <c r="H182" s="106">
        <v>84.434207184370379</v>
      </c>
      <c r="I182" s="21">
        <v>-9.724256875407955E-2</v>
      </c>
      <c r="J182" s="92">
        <v>0</v>
      </c>
      <c r="K182" s="107">
        <v>87.586769084916341</v>
      </c>
      <c r="L182" s="106">
        <v>-3.1525619005459617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62.006415270516051</v>
      </c>
      <c r="D183" s="108">
        <v>49.721206876658613</v>
      </c>
      <c r="E183" s="108">
        <v>47.846050737809882</v>
      </c>
      <c r="F183" s="109">
        <v>-14.160364532706168</v>
      </c>
      <c r="G183" s="108">
        <v>0</v>
      </c>
      <c r="H183" s="109">
        <v>47.846050737809882</v>
      </c>
      <c r="I183" s="20">
        <v>-0.22836934647695073</v>
      </c>
      <c r="J183" s="86">
        <v>0</v>
      </c>
      <c r="K183" s="110">
        <v>54.282170469911115</v>
      </c>
      <c r="L183" s="109">
        <v>-6.4361197321012327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188.78148856613316</v>
      </c>
      <c r="D184" s="113">
        <v>189.45324362255798</v>
      </c>
      <c r="E184" s="113">
        <v>195.49292641746285</v>
      </c>
      <c r="F184" s="119">
        <v>6.7114378513296913</v>
      </c>
      <c r="G184" s="113">
        <v>0</v>
      </c>
      <c r="H184" s="119">
        <v>195.49292641746285</v>
      </c>
      <c r="I184" s="25">
        <v>3.555135570921486E-2</v>
      </c>
      <c r="J184" s="120">
        <v>0</v>
      </c>
      <c r="K184" s="115">
        <v>183.08402883281073</v>
      </c>
      <c r="L184" s="119">
        <v>12.408897584652124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104215.47584001289</v>
      </c>
      <c r="D185" s="84">
        <v>33510.187727427423</v>
      </c>
      <c r="E185" s="84">
        <v>58205.012329686419</v>
      </c>
      <c r="F185" s="118">
        <v>-46010.463510326488</v>
      </c>
      <c r="G185" s="84">
        <v>-472.83</v>
      </c>
      <c r="H185" s="118">
        <v>58677.84232968642</v>
      </c>
      <c r="I185" s="20">
        <v>-0.44149357990707405</v>
      </c>
      <c r="J185" s="86">
        <v>-124.09923720932771</v>
      </c>
      <c r="K185" s="87">
        <v>97150.476513986418</v>
      </c>
      <c r="L185" s="118">
        <v>-38945.464184299992</v>
      </c>
      <c r="M185" s="142" t="s">
        <v>213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48968.232285582002</v>
      </c>
      <c r="D186" s="90">
        <v>28657.246550956836</v>
      </c>
      <c r="E186" s="90">
        <v>34917.944516759999</v>
      </c>
      <c r="F186" s="91">
        <v>-14050.287768822003</v>
      </c>
      <c r="G186" s="90">
        <v>-72.38</v>
      </c>
      <c r="H186" s="91">
        <v>34990.324516759996</v>
      </c>
      <c r="I186" s="21">
        <v>-0.28692658715717845</v>
      </c>
      <c r="J186" s="92">
        <v>-483.42531799889474</v>
      </c>
      <c r="K186" s="93">
        <v>48825.635959209998</v>
      </c>
      <c r="L186" s="91">
        <v>-13907.691442449999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51865.5</v>
      </c>
      <c r="D187" s="90">
        <v>3823.5294117647059</v>
      </c>
      <c r="E187" s="90">
        <v>21516.817936400534</v>
      </c>
      <c r="F187" s="91">
        <v>-30348.682063599466</v>
      </c>
      <c r="G187" s="90">
        <v>-22.86</v>
      </c>
      <c r="H187" s="91">
        <v>21539.677936400534</v>
      </c>
      <c r="I187" s="21">
        <v>-0.58514199349470197</v>
      </c>
      <c r="J187" s="92">
        <v>-942.24312932635758</v>
      </c>
      <c r="K187" s="93">
        <v>44204.789549267574</v>
      </c>
      <c r="L187" s="91">
        <v>-22687.971612867041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3381.7435544309001</v>
      </c>
      <c r="D188" s="90">
        <v>1029.4117647058824</v>
      </c>
      <c r="E188" s="90">
        <v>1770.2498765258824</v>
      </c>
      <c r="F188" s="91">
        <v>-1611.4936779050176</v>
      </c>
      <c r="G188" s="90">
        <v>-377.59</v>
      </c>
      <c r="H188" s="91">
        <v>2147.8398765258826</v>
      </c>
      <c r="I188" s="21">
        <v>-0.47652746341264463</v>
      </c>
      <c r="J188" s="92">
        <v>-5.6882859093881795</v>
      </c>
      <c r="K188" s="93">
        <v>4120.0510055088325</v>
      </c>
      <c r="L188" s="91">
        <v>-2349.8011289829501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837</v>
      </c>
      <c r="D190" s="90">
        <v>837</v>
      </c>
      <c r="E190" s="90">
        <v>837</v>
      </c>
      <c r="F190" s="91">
        <v>0</v>
      </c>
      <c r="G190" s="90">
        <v>837</v>
      </c>
      <c r="H190" s="91">
        <v>0</v>
      </c>
      <c r="I190" s="96"/>
      <c r="J190" s="97"/>
      <c r="K190" s="93">
        <v>837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513</v>
      </c>
      <c r="D191" s="90">
        <v>272</v>
      </c>
      <c r="E191" s="90">
        <v>340</v>
      </c>
      <c r="F191" s="91">
        <v>-173</v>
      </c>
      <c r="G191" s="90">
        <v>0</v>
      </c>
      <c r="H191" s="91">
        <v>340</v>
      </c>
      <c r="I191" s="96"/>
      <c r="J191" s="97"/>
      <c r="K191" s="93">
        <v>515</v>
      </c>
      <c r="L191" s="91">
        <v>-175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0.61290322580645162</v>
      </c>
      <c r="D192" s="86">
        <v>0.3249701314217443</v>
      </c>
      <c r="E192" s="86">
        <v>0.40621266427718039</v>
      </c>
      <c r="F192" s="100">
        <v>-0.20669056152927123</v>
      </c>
      <c r="G192" s="86">
        <v>0</v>
      </c>
      <c r="H192" s="100">
        <v>0.40621266427718039</v>
      </c>
      <c r="I192" s="20">
        <v>-0.33723196881091622</v>
      </c>
      <c r="J192" s="86">
        <v>0</v>
      </c>
      <c r="K192" s="101">
        <v>0.61529271206690561</v>
      </c>
      <c r="L192" s="100">
        <v>-0.20908004778972522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718.06000000000006</v>
      </c>
      <c r="D194" s="90">
        <v>481</v>
      </c>
      <c r="E194" s="90">
        <v>488.1</v>
      </c>
      <c r="F194" s="91">
        <v>-229.96000000000004</v>
      </c>
      <c r="G194" s="90">
        <v>0</v>
      </c>
      <c r="H194" s="91">
        <v>488.1</v>
      </c>
      <c r="I194" s="21"/>
      <c r="J194" s="92"/>
      <c r="K194" s="93">
        <v>737.85</v>
      </c>
      <c r="L194" s="91">
        <v>-249.75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1.3997270955165693</v>
      </c>
      <c r="D195" s="105">
        <v>1.7683823529411764</v>
      </c>
      <c r="E195" s="105">
        <v>1.4355882352941176</v>
      </c>
      <c r="F195" s="106">
        <v>3.5861139777548345E-2</v>
      </c>
      <c r="G195" s="105">
        <v>0</v>
      </c>
      <c r="H195" s="106">
        <v>1.4355882352941176</v>
      </c>
      <c r="I195" s="21"/>
      <c r="J195" s="92"/>
      <c r="K195" s="107">
        <v>1.4327184466019418</v>
      </c>
      <c r="L195" s="106">
        <v>2.8697886921758009E-3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95.454643831543862</v>
      </c>
      <c r="D197" s="105">
        <v>105.35752408440013</v>
      </c>
      <c r="E197" s="105">
        <v>102.69983681399999</v>
      </c>
      <c r="F197" s="106">
        <v>7.2451929824561319</v>
      </c>
      <c r="G197" s="105">
        <v>0</v>
      </c>
      <c r="H197" s="106">
        <v>102.69983681399999</v>
      </c>
      <c r="I197" s="21">
        <v>7.590194349519841E-2</v>
      </c>
      <c r="J197" s="92">
        <v>0</v>
      </c>
      <c r="K197" s="107">
        <v>94.807060114970866</v>
      </c>
      <c r="L197" s="106">
        <v>7.8927766990291275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58.50445912255914</v>
      </c>
      <c r="D198" s="108">
        <v>34.2380484479771</v>
      </c>
      <c r="E198" s="108">
        <v>41.717974333046591</v>
      </c>
      <c r="F198" s="109">
        <v>-16.786484789512549</v>
      </c>
      <c r="G198" s="108">
        <v>-8.6475507765830337E-2</v>
      </c>
      <c r="H198" s="109">
        <v>41.804449840812424</v>
      </c>
      <c r="I198" s="20">
        <v>-0.28692658715717845</v>
      </c>
      <c r="J198" s="86">
        <v>-483.42531799889474</v>
      </c>
      <c r="K198" s="110">
        <v>58.334093141230582</v>
      </c>
      <c r="L198" s="109">
        <v>-16.616118808183991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203.14907571152611</v>
      </c>
      <c r="D199" s="113">
        <v>123.19921958613023</v>
      </c>
      <c r="E199" s="113">
        <v>171.19121273437182</v>
      </c>
      <c r="F199" s="119">
        <v>-31.957862977154292</v>
      </c>
      <c r="G199" s="113">
        <v>0</v>
      </c>
      <c r="H199" s="119">
        <v>171.19121273437182</v>
      </c>
      <c r="I199" s="25">
        <v>-0.15731237203626169</v>
      </c>
      <c r="J199" s="120">
        <v>0</v>
      </c>
      <c r="K199" s="115">
        <v>188.64170196890566</v>
      </c>
      <c r="L199" s="119">
        <v>-17.450489234533848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1101526.105330314</v>
      </c>
      <c r="D200" s="84">
        <v>711882.89817901002</v>
      </c>
      <c r="E200" s="84">
        <v>735750.32555530174</v>
      </c>
      <c r="F200" s="118">
        <v>-365775.77977501228</v>
      </c>
      <c r="G200" s="84">
        <v>778733.02</v>
      </c>
      <c r="H200" s="118">
        <v>-42982.694444698282</v>
      </c>
      <c r="I200" s="20">
        <v>-0.33206274277569414</v>
      </c>
      <c r="J200" s="86">
        <v>-5.5195674693103824E-2</v>
      </c>
      <c r="K200" s="87">
        <v>776872.71898805734</v>
      </c>
      <c r="L200" s="118">
        <v>-41122.393432755547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511573.3656266816</v>
      </c>
      <c r="D201" s="90">
        <v>339325.15412105026</v>
      </c>
      <c r="E201" s="90">
        <v>344066.97561438597</v>
      </c>
      <c r="F201" s="91">
        <v>-167506.39001229563</v>
      </c>
      <c r="G201" s="90">
        <v>331024.46000000002</v>
      </c>
      <c r="H201" s="91">
        <v>13042.515614385949</v>
      </c>
      <c r="I201" s="21">
        <v>-0.32743375880622505</v>
      </c>
      <c r="J201" s="92">
        <v>3.940045884943344E-2</v>
      </c>
      <c r="K201" s="93">
        <v>363187.92403983796</v>
      </c>
      <c r="L201" s="91">
        <v>-19120.948425451992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546747.36368213594</v>
      </c>
      <c r="D202" s="90">
        <v>323692.52184952504</v>
      </c>
      <c r="E202" s="90">
        <v>341733.62688570184</v>
      </c>
      <c r="F202" s="91">
        <v>-205013.7367964341</v>
      </c>
      <c r="G202" s="90">
        <v>393156.78</v>
      </c>
      <c r="H202" s="91">
        <v>-51423.153114298184</v>
      </c>
      <c r="I202" s="21">
        <v>-0.37496977656324559</v>
      </c>
      <c r="J202" s="92">
        <v>-0.13079553941381394</v>
      </c>
      <c r="K202" s="93">
        <v>363333.06146332592</v>
      </c>
      <c r="L202" s="91">
        <v>-21599.434577624081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43205.376021496515</v>
      </c>
      <c r="D203" s="90">
        <v>48865.222208434767</v>
      </c>
      <c r="E203" s="90">
        <v>49949.723055213974</v>
      </c>
      <c r="F203" s="91">
        <v>6744.3470337174585</v>
      </c>
      <c r="G203" s="90">
        <v>54551.780000000006</v>
      </c>
      <c r="H203" s="91">
        <v>-4602.0569447860325</v>
      </c>
      <c r="I203" s="21">
        <v>0.15609971847859527</v>
      </c>
      <c r="J203" s="92">
        <v>-8.436126089352225E-2</v>
      </c>
      <c r="K203" s="93">
        <v>50351.733484893448</v>
      </c>
      <c r="L203" s="91">
        <v>-402.01042967947433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9855</v>
      </c>
      <c r="D205" s="90">
        <v>9855</v>
      </c>
      <c r="E205" s="90">
        <v>9855</v>
      </c>
      <c r="F205" s="91">
        <v>0</v>
      </c>
      <c r="G205" s="90">
        <v>9882</v>
      </c>
      <c r="H205" s="91">
        <v>-27</v>
      </c>
      <c r="I205" s="96"/>
      <c r="J205" s="97"/>
      <c r="K205" s="93">
        <v>9855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5760</v>
      </c>
      <c r="D206" s="90">
        <v>3717</v>
      </c>
      <c r="E206" s="90">
        <v>3766</v>
      </c>
      <c r="F206" s="91">
        <v>-1994</v>
      </c>
      <c r="G206" s="90">
        <v>3612</v>
      </c>
      <c r="H206" s="91">
        <v>154</v>
      </c>
      <c r="I206" s="96"/>
      <c r="J206" s="97"/>
      <c r="K206" s="93">
        <v>3984</v>
      </c>
      <c r="L206" s="91">
        <v>-218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0.58447488584474883</v>
      </c>
      <c r="D207" s="86">
        <v>0.37716894977168952</v>
      </c>
      <c r="E207" s="86">
        <v>0.38214104515474379</v>
      </c>
      <c r="F207" s="100">
        <v>-0.20233384069000504</v>
      </c>
      <c r="G207" s="86">
        <v>0.36551305403764422</v>
      </c>
      <c r="H207" s="100">
        <v>1.6627991117099561E-2</v>
      </c>
      <c r="I207" s="20">
        <v>-0.34618055555555549</v>
      </c>
      <c r="J207" s="86">
        <v>4.5492194966549881E-2</v>
      </c>
      <c r="K207" s="101">
        <v>0.40426179604261797</v>
      </c>
      <c r="L207" s="100">
        <v>-2.2120750887874185E-2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8074.1200000000008</v>
      </c>
      <c r="D209" s="90">
        <v>5997</v>
      </c>
      <c r="E209" s="90">
        <v>5931.1</v>
      </c>
      <c r="F209" s="91">
        <v>-2143.0200000000004</v>
      </c>
      <c r="G209" s="90">
        <v>5813</v>
      </c>
      <c r="H209" s="91">
        <v>118.10000000000036</v>
      </c>
      <c r="I209" s="21">
        <v>-0.26541839853754967</v>
      </c>
      <c r="J209" s="92">
        <v>2.0316531911233504E-2</v>
      </c>
      <c r="K209" s="93">
        <v>6250.7475609756093</v>
      </c>
      <c r="L209" s="91">
        <v>-319.64756097560894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1.4017569444444447</v>
      </c>
      <c r="D210" s="105">
        <v>1.6133979015334947</v>
      </c>
      <c r="E210" s="105">
        <v>1.5749070631970261</v>
      </c>
      <c r="F210" s="106">
        <v>0.17315011875258146</v>
      </c>
      <c r="G210" s="105">
        <v>1.6093576965669989</v>
      </c>
      <c r="H210" s="106">
        <v>-3.4450633369972783E-2</v>
      </c>
      <c r="I210" s="21"/>
      <c r="J210" s="92"/>
      <c r="K210" s="107">
        <v>1.5689627412087372</v>
      </c>
      <c r="L210" s="106">
        <v>5.9443219882888698E-3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88.81482042129889</v>
      </c>
      <c r="D212" s="105">
        <v>91.290060296220148</v>
      </c>
      <c r="E212" s="105">
        <v>91.361384921504509</v>
      </c>
      <c r="F212" s="106">
        <v>2.5465645002056192</v>
      </c>
      <c r="G212" s="105">
        <v>91.64575304540422</v>
      </c>
      <c r="H212" s="106">
        <v>-0.28436812389971067</v>
      </c>
      <c r="I212" s="21">
        <v>2.8672742771148174E-2</v>
      </c>
      <c r="J212" s="92">
        <v>-3.1029056388333087E-3</v>
      </c>
      <c r="K212" s="107">
        <v>91.161627520039644</v>
      </c>
      <c r="L212" s="106">
        <v>0.19975740146486487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51.910032027060538</v>
      </c>
      <c r="D213" s="108">
        <v>34.431776166519562</v>
      </c>
      <c r="E213" s="108">
        <v>34.91293512068858</v>
      </c>
      <c r="F213" s="109">
        <v>-16.997096906371958</v>
      </c>
      <c r="G213" s="108">
        <v>33.497719085205425</v>
      </c>
      <c r="H213" s="109">
        <v>1.4152160354831551</v>
      </c>
      <c r="I213" s="20">
        <v>-0.32743375880622505</v>
      </c>
      <c r="J213" s="86">
        <v>4.224813133943206E-2</v>
      </c>
      <c r="K213" s="110">
        <v>36.853163271419376</v>
      </c>
      <c r="L213" s="109">
        <v>-1.9402281507307961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191.23717106429064</v>
      </c>
      <c r="D214" s="113">
        <v>191.52082275464355</v>
      </c>
      <c r="E214" s="113">
        <v>195.3665229833515</v>
      </c>
      <c r="F214" s="119">
        <v>4.1293519190608663</v>
      </c>
      <c r="G214" s="113">
        <v>215.59607419712071</v>
      </c>
      <c r="H214" s="119">
        <v>-20.229551213769213</v>
      </c>
      <c r="I214" s="25">
        <v>2.1592831017525516E-2</v>
      </c>
      <c r="J214" s="120">
        <v>-9.3830795802307687E-2</v>
      </c>
      <c r="K214" s="115">
        <v>194.99817243676139</v>
      </c>
      <c r="L214" s="119">
        <v>0.3683505465901078</v>
      </c>
      <c r="M214" s="142"/>
      <c r="N214" s="143"/>
    </row>
  </sheetData>
  <sheetProtection algorithmName="SHA-512" hashValue="DIggCu9lIHS7rA2HD8dEl6U3TiRbzHRjPf0rNm0G/3tZdmyt6dFFBwxLI/1k1ROdbACUcC0V08JxED6bbylAbw==" saltValue="PlMCQc8tM9VQOTiHdhAYh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564" priority="58">
      <formula>$I155&gt;=0</formula>
    </cfRule>
    <cfRule type="expression" dxfId="2563" priority="59">
      <formula>$I155&lt;0</formula>
    </cfRule>
  </conditionalFormatting>
  <conditionalFormatting sqref="J159">
    <cfRule type="expression" dxfId="2562" priority="56">
      <formula>$J155&gt;=0</formula>
    </cfRule>
    <cfRule type="expression" dxfId="2561" priority="57">
      <formula>$J155&lt;0</formula>
    </cfRule>
  </conditionalFormatting>
  <conditionalFormatting sqref="I174">
    <cfRule type="expression" dxfId="2560" priority="54">
      <formula>$I170&gt;=0</formula>
    </cfRule>
    <cfRule type="expression" dxfId="2559" priority="55">
      <formula>$I170&lt;0</formula>
    </cfRule>
  </conditionalFormatting>
  <conditionalFormatting sqref="J174">
    <cfRule type="expression" dxfId="2558" priority="52">
      <formula>$J170&gt;=0</formula>
    </cfRule>
    <cfRule type="expression" dxfId="2557" priority="53">
      <formula>$J170&lt;0</formula>
    </cfRule>
  </conditionalFormatting>
  <conditionalFormatting sqref="I24">
    <cfRule type="expression" dxfId="2556" priority="94">
      <formula>$I20&gt;=0</formula>
    </cfRule>
    <cfRule type="expression" dxfId="2555" priority="95">
      <formula>$I20&lt;0</formula>
    </cfRule>
  </conditionalFormatting>
  <conditionalFormatting sqref="J24">
    <cfRule type="expression" dxfId="2554" priority="92">
      <formula>$J20&gt;=0</formula>
    </cfRule>
    <cfRule type="expression" dxfId="2553" priority="93">
      <formula>$J20&lt;0</formula>
    </cfRule>
  </conditionalFormatting>
  <conditionalFormatting sqref="I39">
    <cfRule type="expression" dxfId="2552" priority="90">
      <formula>$I35&gt;=0</formula>
    </cfRule>
    <cfRule type="expression" dxfId="2551" priority="91">
      <formula>$I35&lt;0</formula>
    </cfRule>
  </conditionalFormatting>
  <conditionalFormatting sqref="J39">
    <cfRule type="expression" dxfId="2550" priority="88">
      <formula>$J35&gt;=0</formula>
    </cfRule>
    <cfRule type="expression" dxfId="2549" priority="89">
      <formula>$J35&lt;0</formula>
    </cfRule>
  </conditionalFormatting>
  <conditionalFormatting sqref="I54">
    <cfRule type="expression" dxfId="2548" priority="86">
      <formula>$I50&gt;=0</formula>
    </cfRule>
    <cfRule type="expression" dxfId="2547" priority="87">
      <formula>$I50&lt;0</formula>
    </cfRule>
  </conditionalFormatting>
  <conditionalFormatting sqref="J54">
    <cfRule type="expression" dxfId="2546" priority="84">
      <formula>$J50&gt;=0</formula>
    </cfRule>
    <cfRule type="expression" dxfId="2545" priority="85">
      <formula>$J50&lt;0</formula>
    </cfRule>
  </conditionalFormatting>
  <conditionalFormatting sqref="I69">
    <cfRule type="expression" dxfId="2544" priority="82">
      <formula>$I65&gt;=0</formula>
    </cfRule>
    <cfRule type="expression" dxfId="2543" priority="83">
      <formula>$I65&lt;0</formula>
    </cfRule>
  </conditionalFormatting>
  <conditionalFormatting sqref="J69">
    <cfRule type="expression" dxfId="2542" priority="80">
      <formula>$J65&gt;=0</formula>
    </cfRule>
    <cfRule type="expression" dxfId="2541" priority="81">
      <formula>$J65&lt;0</formula>
    </cfRule>
  </conditionalFormatting>
  <conditionalFormatting sqref="I84">
    <cfRule type="expression" dxfId="2540" priority="78">
      <formula>$I80&gt;=0</formula>
    </cfRule>
    <cfRule type="expression" dxfId="2539" priority="79">
      <formula>$I80&lt;0</formula>
    </cfRule>
  </conditionalFormatting>
  <conditionalFormatting sqref="J84">
    <cfRule type="expression" dxfId="2538" priority="76">
      <formula>$J80&gt;=0</formula>
    </cfRule>
    <cfRule type="expression" dxfId="2537" priority="77">
      <formula>$J80&lt;0</formula>
    </cfRule>
  </conditionalFormatting>
  <conditionalFormatting sqref="I99">
    <cfRule type="expression" dxfId="2536" priority="74">
      <formula>$I95&gt;=0</formula>
    </cfRule>
    <cfRule type="expression" dxfId="2535" priority="75">
      <formula>$I95&lt;0</formula>
    </cfRule>
  </conditionalFormatting>
  <conditionalFormatting sqref="J99">
    <cfRule type="expression" dxfId="2534" priority="72">
      <formula>$J95&gt;=0</formula>
    </cfRule>
    <cfRule type="expression" dxfId="2533" priority="73">
      <formula>$J95&lt;0</formula>
    </cfRule>
  </conditionalFormatting>
  <conditionalFormatting sqref="I114">
    <cfRule type="expression" dxfId="2532" priority="70">
      <formula>$I110&gt;=0</formula>
    </cfRule>
    <cfRule type="expression" dxfId="2531" priority="71">
      <formula>$I110&lt;0</formula>
    </cfRule>
  </conditionalFormatting>
  <conditionalFormatting sqref="J114">
    <cfRule type="expression" dxfId="2530" priority="68">
      <formula>$J110&gt;=0</formula>
    </cfRule>
    <cfRule type="expression" dxfId="2529" priority="69">
      <formula>$J110&lt;0</formula>
    </cfRule>
  </conditionalFormatting>
  <conditionalFormatting sqref="I129">
    <cfRule type="expression" dxfId="2528" priority="66">
      <formula>$I125&gt;=0</formula>
    </cfRule>
    <cfRule type="expression" dxfId="2527" priority="67">
      <formula>$I125&lt;0</formula>
    </cfRule>
  </conditionalFormatting>
  <conditionalFormatting sqref="J129">
    <cfRule type="expression" dxfId="2526" priority="64">
      <formula>$J125&gt;=0</formula>
    </cfRule>
    <cfRule type="expression" dxfId="2525" priority="65">
      <formula>$J125&lt;0</formula>
    </cfRule>
  </conditionalFormatting>
  <conditionalFormatting sqref="I144">
    <cfRule type="expression" dxfId="2524" priority="62">
      <formula>$I140&gt;=0</formula>
    </cfRule>
    <cfRule type="expression" dxfId="2523" priority="63">
      <formula>$I140&lt;0</formula>
    </cfRule>
  </conditionalFormatting>
  <conditionalFormatting sqref="J144">
    <cfRule type="expression" dxfId="2522" priority="60">
      <formula>$J140&gt;=0</formula>
    </cfRule>
    <cfRule type="expression" dxfId="2521" priority="61">
      <formula>$J140&lt;0</formula>
    </cfRule>
  </conditionalFormatting>
  <conditionalFormatting sqref="I189">
    <cfRule type="expression" dxfId="2520" priority="50">
      <formula>$I185&gt;=0</formula>
    </cfRule>
    <cfRule type="expression" dxfId="2519" priority="51">
      <formula>$I185&lt;0</formula>
    </cfRule>
  </conditionalFormatting>
  <conditionalFormatting sqref="J189">
    <cfRule type="expression" dxfId="2518" priority="48">
      <formula>$J185&gt;=0</formula>
    </cfRule>
    <cfRule type="expression" dxfId="2517" priority="49">
      <formula>$J185&lt;0</formula>
    </cfRule>
  </conditionalFormatting>
  <conditionalFormatting sqref="I204">
    <cfRule type="expression" dxfId="2516" priority="46">
      <formula>$I200&gt;=0</formula>
    </cfRule>
    <cfRule type="expression" dxfId="2515" priority="47">
      <formula>$I200&lt;0</formula>
    </cfRule>
  </conditionalFormatting>
  <conditionalFormatting sqref="J204">
    <cfRule type="expression" dxfId="2514" priority="44">
      <formula>$J200&gt;=0</formula>
    </cfRule>
    <cfRule type="expression" dxfId="2513" priority="45">
      <formula>$J200&lt;0</formula>
    </cfRule>
  </conditionalFormatting>
  <conditionalFormatting sqref="I9">
    <cfRule type="expression" dxfId="2512" priority="42">
      <formula>$I5&gt;=0</formula>
    </cfRule>
    <cfRule type="expression" dxfId="2511" priority="43">
      <formula>$I5&lt;0</formula>
    </cfRule>
  </conditionalFormatting>
  <conditionalFormatting sqref="J9">
    <cfRule type="expression" dxfId="2510" priority="40">
      <formula>$J5&gt;=0</formula>
    </cfRule>
    <cfRule type="expression" dxfId="2509" priority="41">
      <formula>$J5&lt;0</formula>
    </cfRule>
  </conditionalFormatting>
  <conditionalFormatting sqref="L207">
    <cfRule type="cellIs" dxfId="2508" priority="39" operator="lessThan">
      <formula>0</formula>
    </cfRule>
  </conditionalFormatting>
  <conditionalFormatting sqref="H207">
    <cfRule type="cellIs" dxfId="2507" priority="38" operator="lessThan">
      <formula>0</formula>
    </cfRule>
  </conditionalFormatting>
  <conditionalFormatting sqref="F207">
    <cfRule type="cellIs" dxfId="2506" priority="37" operator="lessThan">
      <formula>0</formula>
    </cfRule>
  </conditionalFormatting>
  <conditionalFormatting sqref="F192">
    <cfRule type="cellIs" dxfId="2505" priority="36" operator="lessThan">
      <formula>0</formula>
    </cfRule>
  </conditionalFormatting>
  <conditionalFormatting sqref="H192">
    <cfRule type="cellIs" dxfId="2504" priority="35" operator="lessThan">
      <formula>0</formula>
    </cfRule>
  </conditionalFormatting>
  <conditionalFormatting sqref="L192">
    <cfRule type="cellIs" dxfId="2503" priority="34" operator="lessThan">
      <formula>0</formula>
    </cfRule>
  </conditionalFormatting>
  <conditionalFormatting sqref="L177">
    <cfRule type="cellIs" dxfId="2502" priority="33" operator="lessThan">
      <formula>0</formula>
    </cfRule>
  </conditionalFormatting>
  <conditionalFormatting sqref="H177">
    <cfRule type="cellIs" dxfId="2501" priority="32" operator="lessThan">
      <formula>0</formula>
    </cfRule>
  </conditionalFormatting>
  <conditionalFormatting sqref="F177">
    <cfRule type="cellIs" dxfId="2500" priority="31" operator="lessThan">
      <formula>0</formula>
    </cfRule>
  </conditionalFormatting>
  <conditionalFormatting sqref="F162">
    <cfRule type="cellIs" dxfId="2499" priority="30" operator="lessThan">
      <formula>0</formula>
    </cfRule>
  </conditionalFormatting>
  <conditionalFormatting sqref="H162">
    <cfRule type="cellIs" dxfId="2498" priority="29" operator="lessThan">
      <formula>0</formula>
    </cfRule>
  </conditionalFormatting>
  <conditionalFormatting sqref="L162">
    <cfRule type="cellIs" dxfId="2497" priority="28" operator="lessThan">
      <formula>0</formula>
    </cfRule>
  </conditionalFormatting>
  <conditionalFormatting sqref="L147">
    <cfRule type="cellIs" dxfId="2496" priority="27" operator="lessThan">
      <formula>0</formula>
    </cfRule>
  </conditionalFormatting>
  <conditionalFormatting sqref="H147">
    <cfRule type="cellIs" dxfId="2495" priority="26" operator="lessThan">
      <formula>0</formula>
    </cfRule>
  </conditionalFormatting>
  <conditionalFormatting sqref="F147">
    <cfRule type="cellIs" dxfId="2494" priority="25" operator="lessThan">
      <formula>0</formula>
    </cfRule>
  </conditionalFormatting>
  <conditionalFormatting sqref="F132">
    <cfRule type="cellIs" dxfId="2493" priority="24" operator="lessThan">
      <formula>0</formula>
    </cfRule>
  </conditionalFormatting>
  <conditionalFormatting sqref="H132">
    <cfRule type="cellIs" dxfId="2492" priority="23" operator="lessThan">
      <formula>0</formula>
    </cfRule>
  </conditionalFormatting>
  <conditionalFormatting sqref="L132">
    <cfRule type="cellIs" dxfId="2491" priority="22" operator="lessThan">
      <formula>0</formula>
    </cfRule>
  </conditionalFormatting>
  <conditionalFormatting sqref="L117">
    <cfRule type="cellIs" dxfId="2490" priority="21" operator="lessThan">
      <formula>0</formula>
    </cfRule>
  </conditionalFormatting>
  <conditionalFormatting sqref="H117">
    <cfRule type="cellIs" dxfId="2489" priority="20" operator="lessThan">
      <formula>0</formula>
    </cfRule>
  </conditionalFormatting>
  <conditionalFormatting sqref="F117">
    <cfRule type="cellIs" dxfId="2488" priority="19" operator="lessThan">
      <formula>0</formula>
    </cfRule>
  </conditionalFormatting>
  <conditionalFormatting sqref="F102">
    <cfRule type="cellIs" dxfId="2487" priority="18" operator="lessThan">
      <formula>0</formula>
    </cfRule>
  </conditionalFormatting>
  <conditionalFormatting sqref="H102">
    <cfRule type="cellIs" dxfId="2486" priority="17" operator="lessThan">
      <formula>0</formula>
    </cfRule>
  </conditionalFormatting>
  <conditionalFormatting sqref="L102">
    <cfRule type="cellIs" dxfId="2485" priority="16" operator="lessThan">
      <formula>0</formula>
    </cfRule>
  </conditionalFormatting>
  <conditionalFormatting sqref="L87">
    <cfRule type="cellIs" dxfId="2484" priority="15" operator="lessThan">
      <formula>0</formula>
    </cfRule>
  </conditionalFormatting>
  <conditionalFormatting sqref="H87">
    <cfRule type="cellIs" dxfId="2483" priority="14" operator="lessThan">
      <formula>0</formula>
    </cfRule>
  </conditionalFormatting>
  <conditionalFormatting sqref="F87">
    <cfRule type="cellIs" dxfId="2482" priority="13" operator="lessThan">
      <formula>0</formula>
    </cfRule>
  </conditionalFormatting>
  <conditionalFormatting sqref="F72">
    <cfRule type="cellIs" dxfId="2481" priority="12" operator="lessThan">
      <formula>0</formula>
    </cfRule>
  </conditionalFormatting>
  <conditionalFormatting sqref="H72">
    <cfRule type="cellIs" dxfId="2480" priority="11" operator="lessThan">
      <formula>0</formula>
    </cfRule>
  </conditionalFormatting>
  <conditionalFormatting sqref="L72">
    <cfRule type="cellIs" dxfId="2479" priority="10" operator="lessThan">
      <formula>0</formula>
    </cfRule>
  </conditionalFormatting>
  <conditionalFormatting sqref="L57">
    <cfRule type="cellIs" dxfId="2478" priority="9" operator="lessThan">
      <formula>0</formula>
    </cfRule>
  </conditionalFormatting>
  <conditionalFormatting sqref="H57">
    <cfRule type="cellIs" dxfId="2477" priority="8" operator="lessThan">
      <formula>0</formula>
    </cfRule>
  </conditionalFormatting>
  <conditionalFormatting sqref="F57">
    <cfRule type="cellIs" dxfId="2476" priority="7" operator="lessThan">
      <formula>0</formula>
    </cfRule>
  </conditionalFormatting>
  <conditionalFormatting sqref="F42">
    <cfRule type="cellIs" dxfId="2475" priority="6" operator="lessThan">
      <formula>0</formula>
    </cfRule>
  </conditionalFormatting>
  <conditionalFormatting sqref="H42">
    <cfRule type="cellIs" dxfId="2474" priority="5" operator="lessThan">
      <formula>0</formula>
    </cfRule>
  </conditionalFormatting>
  <conditionalFormatting sqref="L42">
    <cfRule type="cellIs" dxfId="2473" priority="4" operator="lessThan">
      <formula>0</formula>
    </cfRule>
  </conditionalFormatting>
  <conditionalFormatting sqref="L27">
    <cfRule type="cellIs" dxfId="2472" priority="3" operator="lessThan">
      <formula>0</formula>
    </cfRule>
  </conditionalFormatting>
  <conditionalFormatting sqref="H27">
    <cfRule type="cellIs" dxfId="2471" priority="2" operator="lessThan">
      <formula>0</formula>
    </cfRule>
  </conditionalFormatting>
  <conditionalFormatting sqref="F27">
    <cfRule type="cellIs" dxfId="2470" priority="1" operator="lessThan">
      <formula>0</formula>
    </cfRule>
  </conditionalFormatting>
  <dataValidations count="1">
    <dataValidation type="list" allowBlank="1" showInputMessage="1" showErrorMessage="1" sqref="B3:B4" xr:uid="{D59B4F05-A0C8-4532-9CC3-FCFE51169A74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516EB-99D7-47B8-B015-800308733C3A}">
  <sheetPr codeName="Tabelle43">
    <tabColor rgb="FF92D05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42</v>
      </c>
      <c r="N1" s="73" t="s">
        <v>28</v>
      </c>
    </row>
    <row r="2" spans="1:14" ht="15.75" thickBot="1" x14ac:dyDescent="0.3">
      <c r="M2" s="72">
        <v>159</v>
      </c>
      <c r="N2" s="73" t="s">
        <v>29</v>
      </c>
    </row>
    <row r="3" spans="1:14" s="70" customFormat="1" ht="13.5" customHeight="1" thickBot="1" x14ac:dyDescent="0.25">
      <c r="A3" s="144"/>
      <c r="B3" s="146" t="s">
        <v>146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51.696583398386679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690897</v>
      </c>
      <c r="D5" s="84">
        <v>499625</v>
      </c>
      <c r="E5" s="84">
        <v>517027</v>
      </c>
      <c r="F5" s="85">
        <v>-173870</v>
      </c>
      <c r="G5" s="84">
        <v>352265</v>
      </c>
      <c r="H5" s="85">
        <v>164762</v>
      </c>
      <c r="I5" s="20">
        <v>-0.25165835138957038</v>
      </c>
      <c r="J5" s="86">
        <v>0.46772174357372998</v>
      </c>
      <c r="K5" s="87">
        <v>562921</v>
      </c>
      <c r="L5" s="85">
        <v>-45894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667029</v>
      </c>
      <c r="D6" s="90">
        <v>488042</v>
      </c>
      <c r="E6" s="90">
        <v>501668</v>
      </c>
      <c r="F6" s="91">
        <v>-165361</v>
      </c>
      <c r="G6" s="90">
        <v>335813</v>
      </c>
      <c r="H6" s="91">
        <v>165855</v>
      </c>
      <c r="I6" s="21">
        <v>-0.24790676267448641</v>
      </c>
      <c r="J6" s="92">
        <v>0.49389094525822408</v>
      </c>
      <c r="K6" s="93">
        <v>546167</v>
      </c>
      <c r="L6" s="91">
        <v>-44499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0</v>
      </c>
      <c r="D7" s="90">
        <v>0</v>
      </c>
      <c r="E7" s="90">
        <v>0</v>
      </c>
      <c r="F7" s="91">
        <v>0</v>
      </c>
      <c r="G7" s="90">
        <v>0</v>
      </c>
      <c r="H7" s="91">
        <v>0</v>
      </c>
      <c r="I7" s="21">
        <v>0</v>
      </c>
      <c r="J7" s="92">
        <v>0</v>
      </c>
      <c r="K7" s="93">
        <v>0</v>
      </c>
      <c r="L7" s="91">
        <v>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23868</v>
      </c>
      <c r="D8" s="90">
        <v>11583</v>
      </c>
      <c r="E8" s="90">
        <v>15359</v>
      </c>
      <c r="F8" s="91">
        <v>-8509</v>
      </c>
      <c r="G8" s="90">
        <v>16452</v>
      </c>
      <c r="H8" s="91">
        <v>-1093</v>
      </c>
      <c r="I8" s="21">
        <v>-0.35650243003184179</v>
      </c>
      <c r="J8" s="92">
        <v>-6.6435691709214706E-2</v>
      </c>
      <c r="K8" s="93">
        <v>16754</v>
      </c>
      <c r="L8" s="91">
        <v>-1395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15330</v>
      </c>
      <c r="D10" s="90">
        <v>15330</v>
      </c>
      <c r="E10" s="90">
        <v>15330</v>
      </c>
      <c r="F10" s="91">
        <v>0</v>
      </c>
      <c r="G10" s="90">
        <v>15372</v>
      </c>
      <c r="H10" s="91">
        <v>-42</v>
      </c>
      <c r="I10" s="96"/>
      <c r="J10" s="97"/>
      <c r="K10" s="93">
        <v>15330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7198</v>
      </c>
      <c r="D11" s="90">
        <v>5139</v>
      </c>
      <c r="E11" s="90">
        <v>5162</v>
      </c>
      <c r="F11" s="91">
        <v>-2036</v>
      </c>
      <c r="G11" s="90">
        <v>0</v>
      </c>
      <c r="H11" s="91">
        <v>5162</v>
      </c>
      <c r="I11" s="96"/>
      <c r="J11" s="97"/>
      <c r="K11" s="93">
        <v>5500</v>
      </c>
      <c r="L11" s="91">
        <v>-338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0.46953685583822569</v>
      </c>
      <c r="D12" s="86">
        <v>0.33522504892367905</v>
      </c>
      <c r="E12" s="86">
        <v>0.33672537508153949</v>
      </c>
      <c r="F12" s="100">
        <v>-0.1328114807566862</v>
      </c>
      <c r="G12" s="86">
        <v>0</v>
      </c>
      <c r="H12" s="100">
        <v>0.33672537508153949</v>
      </c>
      <c r="I12" s="20">
        <v>-0.28285634898582934</v>
      </c>
      <c r="J12" s="86">
        <v>0</v>
      </c>
      <c r="K12" s="101">
        <v>0.3587736464448793</v>
      </c>
      <c r="L12" s="100">
        <v>-2.2048271363339811E-2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22899</v>
      </c>
      <c r="D14" s="90">
        <v>15721</v>
      </c>
      <c r="E14" s="90">
        <v>15977</v>
      </c>
      <c r="F14" s="91">
        <v>-6922</v>
      </c>
      <c r="G14" s="90">
        <v>0</v>
      </c>
      <c r="H14" s="91">
        <v>15977</v>
      </c>
      <c r="I14" s="21">
        <v>-0.30228394253024149</v>
      </c>
      <c r="J14" s="92">
        <v>0</v>
      </c>
      <c r="K14" s="93">
        <v>17101</v>
      </c>
      <c r="L14" s="91">
        <v>-1124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3.1813003612114477</v>
      </c>
      <c r="D15" s="105">
        <v>3.0591554777194006</v>
      </c>
      <c r="E15" s="105">
        <v>3.0951181712514528</v>
      </c>
      <c r="F15" s="106">
        <v>-8.6182189959994826E-2</v>
      </c>
      <c r="G15" s="105">
        <v>0</v>
      </c>
      <c r="H15" s="106">
        <v>3.0951181712514528</v>
      </c>
      <c r="I15" s="21"/>
      <c r="J15" s="92"/>
      <c r="K15" s="107">
        <v>3.1092727272727272</v>
      </c>
      <c r="L15" s="106">
        <v>-1.4154556021274356E-2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92.668657960544593</v>
      </c>
      <c r="D17" s="105">
        <v>94.968281766880722</v>
      </c>
      <c r="E17" s="105">
        <v>97.18481208833785</v>
      </c>
      <c r="F17" s="106">
        <v>4.5161541277932571</v>
      </c>
      <c r="G17" s="105">
        <v>0</v>
      </c>
      <c r="H17" s="106">
        <v>97.18481208833785</v>
      </c>
      <c r="I17" s="20">
        <v>4.8734428955646392E-2</v>
      </c>
      <c r="J17" s="86">
        <v>0</v>
      </c>
      <c r="K17" s="107">
        <v>99.303090909090912</v>
      </c>
      <c r="L17" s="106">
        <v>-2.1182788207530621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43.511350293542073</v>
      </c>
      <c r="D18" s="108">
        <v>31.835746901500325</v>
      </c>
      <c r="E18" s="108">
        <v>32.724592302674495</v>
      </c>
      <c r="F18" s="109">
        <v>-10.786757990867578</v>
      </c>
      <c r="G18" s="108">
        <v>21.845758521988031</v>
      </c>
      <c r="H18" s="109">
        <v>10.878833780686463</v>
      </c>
      <c r="I18" s="20">
        <v>-0.24790676267448641</v>
      </c>
      <c r="J18" s="86">
        <v>0.49798379716304098</v>
      </c>
      <c r="K18" s="110">
        <v>35.627332028701893</v>
      </c>
      <c r="L18" s="109">
        <v>-2.9027397260273986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95.984579049736041</v>
      </c>
      <c r="D19" s="113">
        <v>97.222222222222229</v>
      </c>
      <c r="E19" s="113">
        <v>100.16020922123208</v>
      </c>
      <c r="F19" s="106">
        <v>4.1756301714960387</v>
      </c>
      <c r="G19" s="113">
        <v>0</v>
      </c>
      <c r="H19" s="106">
        <v>100.16020922123208</v>
      </c>
      <c r="I19" s="38">
        <v>4.3503135741548293E-2</v>
      </c>
      <c r="J19" s="114">
        <v>0</v>
      </c>
      <c r="K19" s="115">
        <v>102.34927272727273</v>
      </c>
      <c r="L19" s="106">
        <v>-2.1890635060406538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67716.319999999992</v>
      </c>
      <c r="H20" s="118">
        <v>-67716.319999999992</v>
      </c>
      <c r="I20" s="20">
        <v>0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65369.34</v>
      </c>
      <c r="H21" s="91">
        <v>-65369.34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0</v>
      </c>
      <c r="H22" s="91">
        <v>0</v>
      </c>
      <c r="I22" s="21">
        <v>0</v>
      </c>
      <c r="J22" s="92">
        <v>0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2346.98</v>
      </c>
      <c r="H23" s="91">
        <v>-2346.98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1302</v>
      </c>
      <c r="D25" s="90">
        <v>1302</v>
      </c>
      <c r="E25" s="90">
        <v>1302</v>
      </c>
      <c r="F25" s="91">
        <v>0</v>
      </c>
      <c r="G25" s="90">
        <v>1302</v>
      </c>
      <c r="H25" s="91">
        <v>0</v>
      </c>
      <c r="I25" s="96"/>
      <c r="J25" s="97"/>
      <c r="K25" s="93">
        <v>1302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50.206866359447005</v>
      </c>
      <c r="H33" s="109">
        <v>-50.206866359447005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-328.32</v>
      </c>
      <c r="E35" s="84">
        <v>-328.32</v>
      </c>
      <c r="F35" s="118">
        <v>-328.32</v>
      </c>
      <c r="G35" s="84">
        <v>74497.810000000012</v>
      </c>
      <c r="H35" s="118">
        <v>-74826.130000000019</v>
      </c>
      <c r="I35" s="20">
        <v>0</v>
      </c>
      <c r="J35" s="86">
        <v>-1.0044071094170419</v>
      </c>
      <c r="K35" s="87">
        <v>-328.32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72677.570000000007</v>
      </c>
      <c r="H36" s="91">
        <v>-72677.570000000007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0</v>
      </c>
      <c r="H37" s="91">
        <v>0</v>
      </c>
      <c r="I37" s="21">
        <v>0</v>
      </c>
      <c r="J37" s="92">
        <v>0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-328.32</v>
      </c>
      <c r="E38" s="90">
        <v>-328.32</v>
      </c>
      <c r="F38" s="91">
        <v>-328.32</v>
      </c>
      <c r="G38" s="90">
        <v>1820.24</v>
      </c>
      <c r="H38" s="91">
        <v>-2148.56</v>
      </c>
      <c r="I38" s="21">
        <v>0</v>
      </c>
      <c r="J38" s="92">
        <v>-1.1803718191007779</v>
      </c>
      <c r="K38" s="93">
        <v>-328.32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1176</v>
      </c>
      <c r="D40" s="90">
        <v>1176</v>
      </c>
      <c r="E40" s="90">
        <v>1176</v>
      </c>
      <c r="F40" s="91">
        <v>0</v>
      </c>
      <c r="G40" s="90">
        <v>1218</v>
      </c>
      <c r="H40" s="91">
        <v>-42</v>
      </c>
      <c r="I40" s="96"/>
      <c r="J40" s="97"/>
      <c r="K40" s="93">
        <v>1176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59.669597701149428</v>
      </c>
      <c r="H48" s="109">
        <v>-59.669597701149428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-15.259999999999998</v>
      </c>
      <c r="E50" s="84">
        <v>-15.259999999999998</v>
      </c>
      <c r="F50" s="118">
        <v>-15.259999999999998</v>
      </c>
      <c r="G50" s="84">
        <v>30691.18</v>
      </c>
      <c r="H50" s="118">
        <v>-30706.44</v>
      </c>
      <c r="I50" s="20">
        <v>0</v>
      </c>
      <c r="J50" s="86">
        <v>-1.0004972112509196</v>
      </c>
      <c r="K50" s="87">
        <v>-15.259999999999998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-53.83</v>
      </c>
      <c r="E51" s="90">
        <v>-53.83</v>
      </c>
      <c r="F51" s="91">
        <v>-53.83</v>
      </c>
      <c r="G51" s="90">
        <v>26842.15</v>
      </c>
      <c r="H51" s="91">
        <v>-26895.980000000003</v>
      </c>
      <c r="I51" s="21">
        <v>0</v>
      </c>
      <c r="J51" s="92">
        <v>-1.0020054280301689</v>
      </c>
      <c r="K51" s="93">
        <v>-53.83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0</v>
      </c>
      <c r="H52" s="91">
        <v>0</v>
      </c>
      <c r="I52" s="21">
        <v>0</v>
      </c>
      <c r="J52" s="92">
        <v>0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38.57</v>
      </c>
      <c r="E53" s="90">
        <v>38.57</v>
      </c>
      <c r="F53" s="91">
        <v>38.57</v>
      </c>
      <c r="G53" s="90">
        <v>3849.03</v>
      </c>
      <c r="H53" s="91">
        <v>-3810.46</v>
      </c>
      <c r="I53" s="21">
        <v>0</v>
      </c>
      <c r="J53" s="92">
        <v>-0.98997929348433245</v>
      </c>
      <c r="K53" s="93">
        <v>38.57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1302</v>
      </c>
      <c r="D55" s="90">
        <v>1302</v>
      </c>
      <c r="E55" s="90">
        <v>1302</v>
      </c>
      <c r="F55" s="91">
        <v>0</v>
      </c>
      <c r="G55" s="90">
        <v>1302</v>
      </c>
      <c r="H55" s="91">
        <v>0</v>
      </c>
      <c r="I55" s="96"/>
      <c r="J55" s="97"/>
      <c r="K55" s="93">
        <v>1302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0</v>
      </c>
      <c r="H56" s="91">
        <v>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</v>
      </c>
      <c r="H57" s="100">
        <v>0</v>
      </c>
      <c r="I57" s="20">
        <v>0</v>
      </c>
      <c r="J57" s="86">
        <v>0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0</v>
      </c>
      <c r="H62" s="106">
        <v>0</v>
      </c>
      <c r="I62" s="21">
        <v>0</v>
      </c>
      <c r="J62" s="92">
        <v>0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-4.1344086021505376E-2</v>
      </c>
      <c r="E63" s="108">
        <v>-4.1344086021505376E-2</v>
      </c>
      <c r="F63" s="109">
        <v>-4.1344086021505376E-2</v>
      </c>
      <c r="G63" s="108">
        <v>20.616090629800308</v>
      </c>
      <c r="H63" s="109">
        <v>-20.657434715821815</v>
      </c>
      <c r="I63" s="20">
        <v>0</v>
      </c>
      <c r="J63" s="86">
        <v>-1.0020054280301689</v>
      </c>
      <c r="K63" s="110">
        <v>-4.1344086021505376E-2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0</v>
      </c>
      <c r="H64" s="119">
        <v>0</v>
      </c>
      <c r="I64" s="25">
        <v>0</v>
      </c>
      <c r="J64" s="120">
        <v>0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54.05</v>
      </c>
      <c r="E65" s="84">
        <v>54.05</v>
      </c>
      <c r="F65" s="118">
        <v>54.05</v>
      </c>
      <c r="G65" s="84">
        <v>93.77</v>
      </c>
      <c r="H65" s="118">
        <v>-39.72</v>
      </c>
      <c r="I65" s="20">
        <v>0</v>
      </c>
      <c r="J65" s="86">
        <v>-0.42358963421136819</v>
      </c>
      <c r="K65" s="87">
        <v>54.05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53.83</v>
      </c>
      <c r="E66" s="90">
        <v>53.83</v>
      </c>
      <c r="F66" s="91">
        <v>53.83</v>
      </c>
      <c r="G66" s="90">
        <v>93.77</v>
      </c>
      <c r="H66" s="91">
        <v>-39.94</v>
      </c>
      <c r="I66" s="21">
        <v>0</v>
      </c>
      <c r="J66" s="92">
        <v>-0.42593580036258927</v>
      </c>
      <c r="K66" s="93">
        <v>53.83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0</v>
      </c>
      <c r="H67" s="91">
        <v>0</v>
      </c>
      <c r="I67" s="21">
        <v>0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0.22</v>
      </c>
      <c r="E68" s="90">
        <v>0.22</v>
      </c>
      <c r="F68" s="91">
        <v>0.22</v>
      </c>
      <c r="G68" s="90">
        <v>0</v>
      </c>
      <c r="H68" s="91">
        <v>0.22</v>
      </c>
      <c r="I68" s="21">
        <v>0</v>
      </c>
      <c r="J68" s="92">
        <v>0</v>
      </c>
      <c r="K68" s="93">
        <v>0.22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1260</v>
      </c>
      <c r="D70" s="90">
        <v>1260</v>
      </c>
      <c r="E70" s="90">
        <v>1260</v>
      </c>
      <c r="F70" s="91">
        <v>0</v>
      </c>
      <c r="G70" s="90">
        <v>1260</v>
      </c>
      <c r="H70" s="91">
        <v>0</v>
      </c>
      <c r="I70" s="96"/>
      <c r="J70" s="97"/>
      <c r="K70" s="93">
        <v>1260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4.2722222222222224E-2</v>
      </c>
      <c r="E78" s="108">
        <v>4.2722222222222224E-2</v>
      </c>
      <c r="F78" s="109">
        <v>4.2722222222222224E-2</v>
      </c>
      <c r="G78" s="108">
        <v>7.4420634920634915E-2</v>
      </c>
      <c r="H78" s="109">
        <v>-3.1698412698412691E-2</v>
      </c>
      <c r="I78" s="20">
        <v>0</v>
      </c>
      <c r="J78" s="86">
        <v>-0.42593580036258927</v>
      </c>
      <c r="K78" s="110">
        <v>4.2722222222222224E-2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4391.8600000000006</v>
      </c>
      <c r="E80" s="84">
        <v>4391.8600000000006</v>
      </c>
      <c r="F80" s="118">
        <v>4391.8600000000006</v>
      </c>
      <c r="G80" s="84">
        <v>791.7</v>
      </c>
      <c r="H80" s="118">
        <v>3600.1600000000008</v>
      </c>
      <c r="I80" s="20">
        <v>0</v>
      </c>
      <c r="J80" s="86">
        <v>4.5473790577238855</v>
      </c>
      <c r="K80" s="87">
        <v>4391.8600000000006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4307.97</v>
      </c>
      <c r="E81" s="90">
        <v>4307.97</v>
      </c>
      <c r="F81" s="91">
        <v>4307.97</v>
      </c>
      <c r="G81" s="90">
        <v>-91.89</v>
      </c>
      <c r="H81" s="91">
        <v>4399.8600000000006</v>
      </c>
      <c r="I81" s="21">
        <v>0</v>
      </c>
      <c r="J81" s="92">
        <v>-47.881815213842643</v>
      </c>
      <c r="K81" s="93">
        <v>4307.97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0</v>
      </c>
      <c r="H82" s="91">
        <v>0</v>
      </c>
      <c r="I82" s="21">
        <v>0</v>
      </c>
      <c r="J82" s="92">
        <v>0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83.89</v>
      </c>
      <c r="E83" s="90">
        <v>83.89</v>
      </c>
      <c r="F83" s="91">
        <v>83.89</v>
      </c>
      <c r="G83" s="90">
        <v>883.59</v>
      </c>
      <c r="H83" s="91">
        <v>-799.7</v>
      </c>
      <c r="I83" s="21">
        <v>0</v>
      </c>
      <c r="J83" s="92">
        <v>-0.90505777566518408</v>
      </c>
      <c r="K83" s="93">
        <v>83.89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1302</v>
      </c>
      <c r="D85" s="90">
        <v>1302</v>
      </c>
      <c r="E85" s="90">
        <v>1302</v>
      </c>
      <c r="F85" s="91">
        <v>0</v>
      </c>
      <c r="G85" s="90">
        <v>1302</v>
      </c>
      <c r="H85" s="91">
        <v>0</v>
      </c>
      <c r="I85" s="96"/>
      <c r="J85" s="97"/>
      <c r="K85" s="93">
        <v>1302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61</v>
      </c>
      <c r="E86" s="90">
        <v>61</v>
      </c>
      <c r="F86" s="91">
        <v>61</v>
      </c>
      <c r="G86" s="90">
        <v>0</v>
      </c>
      <c r="H86" s="91">
        <v>61</v>
      </c>
      <c r="I86" s="96"/>
      <c r="J86" s="97"/>
      <c r="K86" s="93">
        <v>61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4.6850998463901693E-2</v>
      </c>
      <c r="E87" s="86">
        <v>4.6850998463901693E-2</v>
      </c>
      <c r="F87" s="100">
        <v>4.6850998463901693E-2</v>
      </c>
      <c r="G87" s="86">
        <v>0</v>
      </c>
      <c r="H87" s="100">
        <v>4.6850998463901693E-2</v>
      </c>
      <c r="I87" s="20">
        <v>0</v>
      </c>
      <c r="J87" s="86">
        <v>0</v>
      </c>
      <c r="K87" s="101">
        <v>4.6850998463901693E-2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138</v>
      </c>
      <c r="E89" s="90">
        <v>138</v>
      </c>
      <c r="F89" s="91">
        <v>138</v>
      </c>
      <c r="G89" s="90">
        <v>0</v>
      </c>
      <c r="H89" s="91">
        <v>138</v>
      </c>
      <c r="I89" s="21"/>
      <c r="J89" s="92"/>
      <c r="K89" s="93">
        <v>138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2.262295081967213</v>
      </c>
      <c r="E90" s="105">
        <v>2.262295081967213</v>
      </c>
      <c r="F90" s="106">
        <v>2.262295081967213</v>
      </c>
      <c r="G90" s="105">
        <v>0</v>
      </c>
      <c r="H90" s="106">
        <v>2.262295081967213</v>
      </c>
      <c r="I90" s="21"/>
      <c r="J90" s="92"/>
      <c r="K90" s="107">
        <v>2.262295081967213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70.622459016393449</v>
      </c>
      <c r="E92" s="105">
        <v>70.622459016393449</v>
      </c>
      <c r="F92" s="106">
        <v>70.622459016393449</v>
      </c>
      <c r="G92" s="105">
        <v>0</v>
      </c>
      <c r="H92" s="106">
        <v>70.622459016393449</v>
      </c>
      <c r="I92" s="21">
        <v>0</v>
      </c>
      <c r="J92" s="92">
        <v>0</v>
      </c>
      <c r="K92" s="107">
        <v>70.622459016393449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3.3087327188940092</v>
      </c>
      <c r="E93" s="108">
        <v>3.3087327188940092</v>
      </c>
      <c r="F93" s="109">
        <v>3.3087327188940092</v>
      </c>
      <c r="G93" s="108">
        <v>-7.0576036866359451E-2</v>
      </c>
      <c r="H93" s="109">
        <v>3.3793087557603685</v>
      </c>
      <c r="I93" s="20">
        <v>0</v>
      </c>
      <c r="J93" s="86">
        <v>-47.881815213842636</v>
      </c>
      <c r="K93" s="110">
        <v>3.3087327188940092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71.997704918032795</v>
      </c>
      <c r="E94" s="113">
        <v>71.997704918032795</v>
      </c>
      <c r="F94" s="119">
        <v>71.997704918032795</v>
      </c>
      <c r="G94" s="113">
        <v>0</v>
      </c>
      <c r="H94" s="119">
        <v>71.997704918032795</v>
      </c>
      <c r="I94" s="25">
        <v>0</v>
      </c>
      <c r="J94" s="120">
        <v>0</v>
      </c>
      <c r="K94" s="115">
        <v>71.997704918032795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38801.399999999994</v>
      </c>
      <c r="E95" s="84">
        <v>38801.399999999994</v>
      </c>
      <c r="F95" s="118">
        <v>38801.399999999994</v>
      </c>
      <c r="G95" s="84">
        <v>-532.03</v>
      </c>
      <c r="H95" s="118">
        <v>39333.429999999993</v>
      </c>
      <c r="I95" s="20">
        <v>0</v>
      </c>
      <c r="J95" s="86">
        <v>-73.930849764111045</v>
      </c>
      <c r="K95" s="87">
        <v>38801.400000000009</v>
      </c>
      <c r="L95" s="118">
        <v>-1.4551915228366852E-11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37589.459999999992</v>
      </c>
      <c r="E96" s="90">
        <v>37589.459999999992</v>
      </c>
      <c r="F96" s="91">
        <v>37589.459999999992</v>
      </c>
      <c r="G96" s="90">
        <v>-1199.28</v>
      </c>
      <c r="H96" s="91">
        <v>38788.739999999991</v>
      </c>
      <c r="I96" s="21">
        <v>0</v>
      </c>
      <c r="J96" s="92">
        <v>-32.343356013608158</v>
      </c>
      <c r="K96" s="93">
        <v>37589.460000000006</v>
      </c>
      <c r="L96" s="91">
        <v>-1.4551915228366852E-11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0</v>
      </c>
      <c r="E97" s="90">
        <v>0</v>
      </c>
      <c r="F97" s="91">
        <v>0</v>
      </c>
      <c r="G97" s="90">
        <v>0</v>
      </c>
      <c r="H97" s="91">
        <v>0</v>
      </c>
      <c r="I97" s="21">
        <v>0</v>
      </c>
      <c r="J97" s="92">
        <v>0</v>
      </c>
      <c r="K97" s="93">
        <v>0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1211.94</v>
      </c>
      <c r="E98" s="90">
        <v>1211.94</v>
      </c>
      <c r="F98" s="91">
        <v>1211.94</v>
      </c>
      <c r="G98" s="90">
        <v>667.25</v>
      </c>
      <c r="H98" s="91">
        <v>544.69000000000005</v>
      </c>
      <c r="I98" s="21">
        <v>0</v>
      </c>
      <c r="J98" s="92">
        <v>0.81632071937055084</v>
      </c>
      <c r="K98" s="93">
        <v>1211.94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1260</v>
      </c>
      <c r="D100" s="90">
        <v>1260</v>
      </c>
      <c r="E100" s="90">
        <v>1260</v>
      </c>
      <c r="F100" s="91">
        <v>0</v>
      </c>
      <c r="G100" s="90">
        <v>1260</v>
      </c>
      <c r="H100" s="91">
        <v>0</v>
      </c>
      <c r="I100" s="96"/>
      <c r="J100" s="97"/>
      <c r="K100" s="93">
        <v>1260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408</v>
      </c>
      <c r="E101" s="90">
        <v>407.99999999999994</v>
      </c>
      <c r="F101" s="91">
        <v>407.99999999999994</v>
      </c>
      <c r="G101" s="90">
        <v>0</v>
      </c>
      <c r="H101" s="91">
        <v>407.99999999999994</v>
      </c>
      <c r="I101" s="96"/>
      <c r="J101" s="97"/>
      <c r="K101" s="93">
        <v>407.99999999999994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0.32380952380952382</v>
      </c>
      <c r="E102" s="86">
        <v>0.32380952380952377</v>
      </c>
      <c r="F102" s="100">
        <v>0.32380952380952377</v>
      </c>
      <c r="G102" s="86">
        <v>0</v>
      </c>
      <c r="H102" s="100">
        <v>0.32380952380952377</v>
      </c>
      <c r="I102" s="20">
        <v>0</v>
      </c>
      <c r="J102" s="86">
        <v>0</v>
      </c>
      <c r="K102" s="101">
        <v>0.32380952380952377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1220</v>
      </c>
      <c r="E104" s="90">
        <v>1220</v>
      </c>
      <c r="F104" s="91">
        <v>1220</v>
      </c>
      <c r="G104" s="90">
        <v>0</v>
      </c>
      <c r="H104" s="91">
        <v>1220</v>
      </c>
      <c r="I104" s="21"/>
      <c r="J104" s="92"/>
      <c r="K104" s="93">
        <v>1220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2.9901960784313726</v>
      </c>
      <c r="E105" s="105">
        <v>2.990196078431373</v>
      </c>
      <c r="F105" s="106">
        <v>2.990196078431373</v>
      </c>
      <c r="G105" s="105">
        <v>0</v>
      </c>
      <c r="H105" s="106">
        <v>2.990196078431373</v>
      </c>
      <c r="I105" s="21"/>
      <c r="J105" s="92"/>
      <c r="K105" s="107">
        <v>2.990196078431373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92.131029411764686</v>
      </c>
      <c r="E107" s="105">
        <v>92.1310294117647</v>
      </c>
      <c r="F107" s="106">
        <v>92.1310294117647</v>
      </c>
      <c r="G107" s="105">
        <v>0</v>
      </c>
      <c r="H107" s="106">
        <v>92.1310294117647</v>
      </c>
      <c r="I107" s="21">
        <v>0</v>
      </c>
      <c r="J107" s="92">
        <v>0</v>
      </c>
      <c r="K107" s="107">
        <v>92.131029411764729</v>
      </c>
      <c r="L107" s="106">
        <v>-2.8421709430404007E-14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29.832904761904757</v>
      </c>
      <c r="E108" s="108">
        <v>29.832904761904757</v>
      </c>
      <c r="F108" s="109">
        <v>29.832904761904757</v>
      </c>
      <c r="G108" s="108">
        <v>-0.95180952380952377</v>
      </c>
      <c r="H108" s="109">
        <v>30.78471428571428</v>
      </c>
      <c r="I108" s="20">
        <v>0</v>
      </c>
      <c r="J108" s="86">
        <v>-32.343356013608158</v>
      </c>
      <c r="K108" s="110">
        <v>29.832904761904768</v>
      </c>
      <c r="L108" s="109">
        <v>-1.0658141036401503E-14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95.101470588235273</v>
      </c>
      <c r="E109" s="113">
        <v>95.101470588235287</v>
      </c>
      <c r="F109" s="119">
        <v>95.101470588235287</v>
      </c>
      <c r="G109" s="113">
        <v>0</v>
      </c>
      <c r="H109" s="119">
        <v>95.101470588235287</v>
      </c>
      <c r="I109" s="25">
        <v>0</v>
      </c>
      <c r="J109" s="120">
        <v>0</v>
      </c>
      <c r="K109" s="115">
        <v>95.10147058823533</v>
      </c>
      <c r="L109" s="119">
        <v>-4.2632564145606011E-14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109517.60575945312</v>
      </c>
      <c r="D110" s="123">
        <v>53624.959999999985</v>
      </c>
      <c r="E110" s="123">
        <v>53624.959999999985</v>
      </c>
      <c r="F110" s="118">
        <v>-55892.645759453124</v>
      </c>
      <c r="G110" s="123">
        <v>752.2</v>
      </c>
      <c r="H110" s="118">
        <v>52872.759999999987</v>
      </c>
      <c r="I110" s="59">
        <v>-0.51035306489640553</v>
      </c>
      <c r="J110" s="124">
        <v>70.290826907737284</v>
      </c>
      <c r="K110" s="125">
        <v>53624.959999999985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104789.01126365481</v>
      </c>
      <c r="D111" s="90">
        <v>51260.579999999987</v>
      </c>
      <c r="E111" s="90">
        <v>51260.579999999987</v>
      </c>
      <c r="F111" s="91">
        <v>-53528.431263654827</v>
      </c>
      <c r="G111" s="90">
        <v>-448.47</v>
      </c>
      <c r="H111" s="91">
        <v>51709.049999999988</v>
      </c>
      <c r="I111" s="21">
        <v>-0.51082103569976822</v>
      </c>
      <c r="J111" s="92">
        <v>-115.30102347983139</v>
      </c>
      <c r="K111" s="93">
        <v>51260.579999999987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0</v>
      </c>
      <c r="D112" s="90">
        <v>0</v>
      </c>
      <c r="E112" s="90">
        <v>0</v>
      </c>
      <c r="F112" s="91">
        <v>0</v>
      </c>
      <c r="G112" s="90">
        <v>0</v>
      </c>
      <c r="H112" s="91">
        <v>0</v>
      </c>
      <c r="I112" s="21">
        <v>0</v>
      </c>
      <c r="J112" s="92">
        <v>0</v>
      </c>
      <c r="K112" s="93">
        <v>0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4728.5944957983002</v>
      </c>
      <c r="D113" s="90">
        <v>2364.38</v>
      </c>
      <c r="E113" s="90">
        <v>2364.38</v>
      </c>
      <c r="F113" s="91">
        <v>-2364.2144957983</v>
      </c>
      <c r="G113" s="90">
        <v>1200.67</v>
      </c>
      <c r="H113" s="91">
        <v>1163.71</v>
      </c>
      <c r="I113" s="21">
        <v>-0.49998249964108288</v>
      </c>
      <c r="J113" s="92">
        <v>0.96921718707055216</v>
      </c>
      <c r="K113" s="93">
        <v>2364.38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1302</v>
      </c>
      <c r="D115" s="90">
        <v>1302</v>
      </c>
      <c r="E115" s="90">
        <v>1302</v>
      </c>
      <c r="F115" s="91">
        <v>0</v>
      </c>
      <c r="G115" s="90">
        <v>1302</v>
      </c>
      <c r="H115" s="91">
        <v>0</v>
      </c>
      <c r="I115" s="96"/>
      <c r="J115" s="97"/>
      <c r="K115" s="93">
        <v>1302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1242</v>
      </c>
      <c r="D116" s="90">
        <v>513</v>
      </c>
      <c r="E116" s="90">
        <v>513</v>
      </c>
      <c r="F116" s="91">
        <v>-729</v>
      </c>
      <c r="G116" s="90">
        <v>0</v>
      </c>
      <c r="H116" s="91">
        <v>513</v>
      </c>
      <c r="I116" s="96"/>
      <c r="J116" s="97"/>
      <c r="K116" s="93">
        <v>513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0.95391705069124422</v>
      </c>
      <c r="D117" s="86">
        <v>0.39400921658986177</v>
      </c>
      <c r="E117" s="86">
        <v>0.39400921658986177</v>
      </c>
      <c r="F117" s="100">
        <v>-0.55990783410138245</v>
      </c>
      <c r="G117" s="86">
        <v>0</v>
      </c>
      <c r="H117" s="100">
        <v>0.39400921658986177</v>
      </c>
      <c r="I117" s="20">
        <v>-0.58695652173913038</v>
      </c>
      <c r="J117" s="86">
        <v>0</v>
      </c>
      <c r="K117" s="101">
        <v>0.39400921658986177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3999.2400000000002</v>
      </c>
      <c r="D119" s="90">
        <v>1532</v>
      </c>
      <c r="E119" s="90">
        <v>1532</v>
      </c>
      <c r="F119" s="91">
        <v>-2467.2400000000002</v>
      </c>
      <c r="G119" s="90">
        <v>0</v>
      </c>
      <c r="H119" s="91">
        <v>1532</v>
      </c>
      <c r="I119" s="21"/>
      <c r="J119" s="92"/>
      <c r="K119" s="93">
        <v>1532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3.22</v>
      </c>
      <c r="D120" s="105">
        <v>2.9863547758284601</v>
      </c>
      <c r="E120" s="105">
        <v>2.9863547758284601</v>
      </c>
      <c r="F120" s="106">
        <v>-0.2336452241715401</v>
      </c>
      <c r="G120" s="105">
        <v>0</v>
      </c>
      <c r="H120" s="106">
        <v>2.9863547758284601</v>
      </c>
      <c r="I120" s="21"/>
      <c r="J120" s="92"/>
      <c r="K120" s="107">
        <v>2.9863547758284601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84.371184592314663</v>
      </c>
      <c r="D122" s="105">
        <v>99.923157894736818</v>
      </c>
      <c r="E122" s="105">
        <v>99.923157894736818</v>
      </c>
      <c r="F122" s="106">
        <v>15.551973302422155</v>
      </c>
      <c r="G122" s="105">
        <v>0</v>
      </c>
      <c r="H122" s="106">
        <v>99.923157894736818</v>
      </c>
      <c r="I122" s="21">
        <v>0.18432801883214012</v>
      </c>
      <c r="J122" s="92">
        <v>0</v>
      </c>
      <c r="K122" s="107">
        <v>99.923157894736818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80.483111569627354</v>
      </c>
      <c r="D123" s="108">
        <v>39.370645161290312</v>
      </c>
      <c r="E123" s="108">
        <v>39.370645161290312</v>
      </c>
      <c r="F123" s="109">
        <v>-41.112466408337042</v>
      </c>
      <c r="G123" s="108">
        <v>-0.34444700460829497</v>
      </c>
      <c r="H123" s="109">
        <v>39.715092165898611</v>
      </c>
      <c r="I123" s="20">
        <v>-0.51082103569976822</v>
      </c>
      <c r="J123" s="86">
        <v>-115.30102347983139</v>
      </c>
      <c r="K123" s="110">
        <v>39.370645161290312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88.178426537401862</v>
      </c>
      <c r="D124" s="113">
        <v>104.53208576998048</v>
      </c>
      <c r="E124" s="113">
        <v>104.53208576998048</v>
      </c>
      <c r="F124" s="119">
        <v>16.353659232578622</v>
      </c>
      <c r="G124" s="113">
        <v>0</v>
      </c>
      <c r="H124" s="119">
        <v>104.53208576998048</v>
      </c>
      <c r="I124" s="25">
        <v>0.18546100077712357</v>
      </c>
      <c r="J124" s="120">
        <v>0</v>
      </c>
      <c r="K124" s="115">
        <v>104.53208576998048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111096.38403361342</v>
      </c>
      <c r="D125" s="84">
        <v>83893.669999999984</v>
      </c>
      <c r="E125" s="84">
        <v>83893.669999999984</v>
      </c>
      <c r="F125" s="118">
        <v>-27202.714033613429</v>
      </c>
      <c r="G125" s="84">
        <v>53674.62</v>
      </c>
      <c r="H125" s="118">
        <v>30219.049999999981</v>
      </c>
      <c r="I125" s="20">
        <v>-0.24485688053882071</v>
      </c>
      <c r="J125" s="86">
        <v>0.56300445163840895</v>
      </c>
      <c r="K125" s="87">
        <v>83893.67</v>
      </c>
      <c r="L125" s="118">
        <v>-1.4551915228366852E-11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106361.81000000001</v>
      </c>
      <c r="D126" s="90">
        <v>80968.729999999981</v>
      </c>
      <c r="E126" s="90">
        <v>80968.729999999981</v>
      </c>
      <c r="F126" s="91">
        <v>-25393.080000000031</v>
      </c>
      <c r="G126" s="90">
        <v>51515.39</v>
      </c>
      <c r="H126" s="91">
        <v>29453.339999999982</v>
      </c>
      <c r="I126" s="21">
        <v>-0.23874245840682884</v>
      </c>
      <c r="J126" s="92">
        <v>0.57173865906867793</v>
      </c>
      <c r="K126" s="93">
        <v>80968.73</v>
      </c>
      <c r="L126" s="91">
        <v>-1.4551915228366852E-11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0</v>
      </c>
      <c r="D127" s="90">
        <v>0</v>
      </c>
      <c r="E127" s="90">
        <v>0</v>
      </c>
      <c r="F127" s="91">
        <v>0</v>
      </c>
      <c r="G127" s="90">
        <v>0</v>
      </c>
      <c r="H127" s="91">
        <v>0</v>
      </c>
      <c r="I127" s="21">
        <v>0</v>
      </c>
      <c r="J127" s="92">
        <v>0</v>
      </c>
      <c r="K127" s="93">
        <v>0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4734.5740336134004</v>
      </c>
      <c r="D128" s="90">
        <v>2924.940000000001</v>
      </c>
      <c r="E128" s="90">
        <v>2924.940000000001</v>
      </c>
      <c r="F128" s="91">
        <v>-1809.6340336133994</v>
      </c>
      <c r="G128" s="90">
        <v>2159.23</v>
      </c>
      <c r="H128" s="91">
        <v>765.71000000000095</v>
      </c>
      <c r="I128" s="21">
        <v>-0.38221686275592925</v>
      </c>
      <c r="J128" s="92">
        <v>0.35462178647017728</v>
      </c>
      <c r="K128" s="93">
        <v>2924.940000000001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1302</v>
      </c>
      <c r="D130" s="90">
        <v>1302</v>
      </c>
      <c r="E130" s="90">
        <v>1302</v>
      </c>
      <c r="F130" s="91">
        <v>0</v>
      </c>
      <c r="G130" s="90">
        <v>1302</v>
      </c>
      <c r="H130" s="91">
        <v>0</v>
      </c>
      <c r="I130" s="96"/>
      <c r="J130" s="97"/>
      <c r="K130" s="93">
        <v>1302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1250</v>
      </c>
      <c r="D131" s="90">
        <v>764</v>
      </c>
      <c r="E131" s="90">
        <v>764.00000000000011</v>
      </c>
      <c r="F131" s="91">
        <v>-485.99999999999989</v>
      </c>
      <c r="G131" s="90">
        <v>0</v>
      </c>
      <c r="H131" s="91">
        <v>764.00000000000011</v>
      </c>
      <c r="I131" s="96"/>
      <c r="J131" s="97"/>
      <c r="K131" s="93">
        <v>764.00000000000011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0.96006144393241166</v>
      </c>
      <c r="D132" s="86">
        <v>0.58678955453149007</v>
      </c>
      <c r="E132" s="86">
        <v>0.58678955453149007</v>
      </c>
      <c r="F132" s="100">
        <v>-0.3732718894009216</v>
      </c>
      <c r="G132" s="86">
        <v>0</v>
      </c>
      <c r="H132" s="100">
        <v>0.58678955453149007</v>
      </c>
      <c r="I132" s="20">
        <v>-0.38879999999999992</v>
      </c>
      <c r="J132" s="86">
        <v>0</v>
      </c>
      <c r="K132" s="101">
        <v>0.58678955453149007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3999.9999999999995</v>
      </c>
      <c r="D134" s="90">
        <v>2355</v>
      </c>
      <c r="E134" s="90">
        <v>2355</v>
      </c>
      <c r="F134" s="91">
        <v>-1644.9999999999995</v>
      </c>
      <c r="G134" s="90">
        <v>0</v>
      </c>
      <c r="H134" s="91">
        <v>2355</v>
      </c>
      <c r="I134" s="21"/>
      <c r="J134" s="92"/>
      <c r="K134" s="93">
        <v>2355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3.1999999999999997</v>
      </c>
      <c r="D135" s="105">
        <v>3.082460732984293</v>
      </c>
      <c r="E135" s="105">
        <v>3.0824607329842926</v>
      </c>
      <c r="F135" s="106">
        <v>-0.11753926701570716</v>
      </c>
      <c r="G135" s="105">
        <v>0</v>
      </c>
      <c r="H135" s="106">
        <v>3.0824607329842926</v>
      </c>
      <c r="I135" s="21"/>
      <c r="J135" s="92"/>
      <c r="K135" s="107">
        <v>3.0824607329842926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85.089448000000004</v>
      </c>
      <c r="D137" s="105">
        <v>105.98001308900521</v>
      </c>
      <c r="E137" s="105">
        <v>105.9800130890052</v>
      </c>
      <c r="F137" s="106">
        <v>20.890565089005193</v>
      </c>
      <c r="G137" s="105">
        <v>0</v>
      </c>
      <c r="H137" s="106">
        <v>105.9800130890052</v>
      </c>
      <c r="I137" s="21">
        <v>0.24551299344432453</v>
      </c>
      <c r="J137" s="92">
        <v>0</v>
      </c>
      <c r="K137" s="107">
        <v>105.98001308900521</v>
      </c>
      <c r="L137" s="106">
        <v>-1.4210854715202004E-14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81.691098310291864</v>
      </c>
      <c r="D138" s="108">
        <v>62.187964669738847</v>
      </c>
      <c r="E138" s="108">
        <v>62.187964669738847</v>
      </c>
      <c r="F138" s="109">
        <v>-19.503133640553017</v>
      </c>
      <c r="G138" s="108">
        <v>39.566351766513058</v>
      </c>
      <c r="H138" s="109">
        <v>22.621612903225788</v>
      </c>
      <c r="I138" s="20">
        <v>-0.23874245840682884</v>
      </c>
      <c r="J138" s="86">
        <v>0.57173865906867793</v>
      </c>
      <c r="K138" s="110">
        <v>62.187964669738861</v>
      </c>
      <c r="L138" s="109">
        <v>-1.4210854715202004E-14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88.877107226890729</v>
      </c>
      <c r="D139" s="113">
        <v>109.80846858638742</v>
      </c>
      <c r="E139" s="113">
        <v>109.80846858638739</v>
      </c>
      <c r="F139" s="119">
        <v>20.931361359496663</v>
      </c>
      <c r="G139" s="113">
        <v>0</v>
      </c>
      <c r="H139" s="119">
        <v>109.80846858638739</v>
      </c>
      <c r="I139" s="25">
        <v>0.23550903053203398</v>
      </c>
      <c r="J139" s="120">
        <v>0</v>
      </c>
      <c r="K139" s="115">
        <v>109.80846858638742</v>
      </c>
      <c r="L139" s="119">
        <v>-2.8421709430404007E-14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127530.7750030724</v>
      </c>
      <c r="D140" s="84">
        <v>92853.900000000023</v>
      </c>
      <c r="E140" s="84">
        <v>92853.900000000023</v>
      </c>
      <c r="F140" s="118">
        <v>-34676.875003072375</v>
      </c>
      <c r="G140" s="84">
        <v>70005.22</v>
      </c>
      <c r="H140" s="118">
        <v>22848.680000000022</v>
      </c>
      <c r="I140" s="20">
        <v>-0.27190985863794026</v>
      </c>
      <c r="J140" s="86">
        <v>0.3263853752620165</v>
      </c>
      <c r="K140" s="87">
        <v>92853.900000000023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123091.4977761816</v>
      </c>
      <c r="D141" s="90">
        <v>90321.090000000026</v>
      </c>
      <c r="E141" s="90">
        <v>90321.090000000026</v>
      </c>
      <c r="F141" s="91">
        <v>-32770.407776181572</v>
      </c>
      <c r="G141" s="90">
        <v>67714.680000000008</v>
      </c>
      <c r="H141" s="91">
        <v>22606.410000000018</v>
      </c>
      <c r="I141" s="21">
        <v>-0.26622803660873728</v>
      </c>
      <c r="J141" s="92">
        <v>0.33384799278383981</v>
      </c>
      <c r="K141" s="93">
        <v>90321.090000000026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0</v>
      </c>
      <c r="D142" s="90">
        <v>0</v>
      </c>
      <c r="E142" s="90">
        <v>0</v>
      </c>
      <c r="F142" s="91">
        <v>0</v>
      </c>
      <c r="G142" s="90">
        <v>0</v>
      </c>
      <c r="H142" s="91">
        <v>0</v>
      </c>
      <c r="I142" s="21">
        <v>0</v>
      </c>
      <c r="J142" s="92">
        <v>0</v>
      </c>
      <c r="K142" s="93">
        <v>0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4439.2772268908002</v>
      </c>
      <c r="D143" s="90">
        <v>2532.809999999999</v>
      </c>
      <c r="E143" s="90">
        <v>2532.809999999999</v>
      </c>
      <c r="F143" s="91">
        <v>-1906.4672268908012</v>
      </c>
      <c r="G143" s="90">
        <v>2290.54</v>
      </c>
      <c r="H143" s="91">
        <v>242.26999999999907</v>
      </c>
      <c r="I143" s="21">
        <v>-0.42945442004442258</v>
      </c>
      <c r="J143" s="92">
        <v>0.10576981847075317</v>
      </c>
      <c r="K143" s="93">
        <v>2532.809999999999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1260</v>
      </c>
      <c r="D145" s="90">
        <v>1260</v>
      </c>
      <c r="E145" s="90">
        <v>1260</v>
      </c>
      <c r="F145" s="91">
        <v>0</v>
      </c>
      <c r="G145" s="90">
        <v>1260</v>
      </c>
      <c r="H145" s="91">
        <v>0</v>
      </c>
      <c r="I145" s="96"/>
      <c r="J145" s="97"/>
      <c r="K145" s="93">
        <v>1260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1238</v>
      </c>
      <c r="D146" s="90">
        <v>970</v>
      </c>
      <c r="E146" s="90">
        <v>900</v>
      </c>
      <c r="F146" s="91">
        <v>-338</v>
      </c>
      <c r="G146" s="90">
        <v>0</v>
      </c>
      <c r="H146" s="91">
        <v>900</v>
      </c>
      <c r="I146" s="96"/>
      <c r="J146" s="97"/>
      <c r="K146" s="93">
        <v>900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0.98253968253968249</v>
      </c>
      <c r="D147" s="86">
        <v>0.76984126984126988</v>
      </c>
      <c r="E147" s="86">
        <v>0.7142857142857143</v>
      </c>
      <c r="F147" s="100">
        <v>-0.26825396825396819</v>
      </c>
      <c r="G147" s="86">
        <v>0</v>
      </c>
      <c r="H147" s="100">
        <v>0.7142857142857143</v>
      </c>
      <c r="I147" s="20">
        <v>-0.2730210016155088</v>
      </c>
      <c r="J147" s="86">
        <v>0</v>
      </c>
      <c r="K147" s="101">
        <v>0.7142857142857143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3899.7000000000007</v>
      </c>
      <c r="D149" s="90">
        <v>2925</v>
      </c>
      <c r="E149" s="90">
        <v>2925</v>
      </c>
      <c r="F149" s="91">
        <v>-974.70000000000073</v>
      </c>
      <c r="G149" s="90">
        <v>0</v>
      </c>
      <c r="H149" s="91">
        <v>2925</v>
      </c>
      <c r="I149" s="21"/>
      <c r="J149" s="92"/>
      <c r="K149" s="93">
        <v>2925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3.1500000000000008</v>
      </c>
      <c r="D150" s="105">
        <v>3.0154639175257731</v>
      </c>
      <c r="E150" s="105">
        <v>3.25</v>
      </c>
      <c r="F150" s="106">
        <v>9.9999999999999201E-2</v>
      </c>
      <c r="G150" s="105">
        <v>0</v>
      </c>
      <c r="H150" s="106">
        <v>3.25</v>
      </c>
      <c r="I150" s="21"/>
      <c r="J150" s="92"/>
      <c r="K150" s="107">
        <v>3.25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99.427704181083683</v>
      </c>
      <c r="D152" s="105">
        <v>93.114525773195908</v>
      </c>
      <c r="E152" s="105">
        <v>100.3567666666667</v>
      </c>
      <c r="F152" s="106">
        <v>0.92906248558301741</v>
      </c>
      <c r="G152" s="105">
        <v>0</v>
      </c>
      <c r="H152" s="106">
        <v>100.3567666666667</v>
      </c>
      <c r="I152" s="21">
        <v>9.3441007537593546E-3</v>
      </c>
      <c r="J152" s="92">
        <v>0</v>
      </c>
      <c r="K152" s="107">
        <v>100.3567666666667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97.691664901731428</v>
      </c>
      <c r="D153" s="108">
        <v>71.683404761904782</v>
      </c>
      <c r="E153" s="108">
        <v>71.683404761904782</v>
      </c>
      <c r="F153" s="109">
        <v>-26.008260139826646</v>
      </c>
      <c r="G153" s="108">
        <v>53.741809523809529</v>
      </c>
      <c r="H153" s="109">
        <v>17.941595238095253</v>
      </c>
      <c r="I153" s="20">
        <v>-0.26622803660873728</v>
      </c>
      <c r="J153" s="86">
        <v>0.33384799278383981</v>
      </c>
      <c r="K153" s="110">
        <v>71.683404761904782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103.01355008325719</v>
      </c>
      <c r="D154" s="113">
        <v>95.72567010309281</v>
      </c>
      <c r="E154" s="113">
        <v>103.17100000000002</v>
      </c>
      <c r="F154" s="119">
        <v>0.15744991674283426</v>
      </c>
      <c r="G154" s="113">
        <v>0</v>
      </c>
      <c r="H154" s="119">
        <v>103.17100000000002</v>
      </c>
      <c r="I154" s="25">
        <v>1.5284388958110018E-3</v>
      </c>
      <c r="J154" s="120">
        <v>0</v>
      </c>
      <c r="K154" s="115">
        <v>103.17100000000002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111339.86359842344</v>
      </c>
      <c r="D155" s="84">
        <v>116807.65000000001</v>
      </c>
      <c r="E155" s="84">
        <v>116807.65000000001</v>
      </c>
      <c r="F155" s="118">
        <v>5467.786401576559</v>
      </c>
      <c r="G155" s="84">
        <v>54418.119999999995</v>
      </c>
      <c r="H155" s="118">
        <v>62389.530000000013</v>
      </c>
      <c r="I155" s="20">
        <v>4.9108973415824986E-2</v>
      </c>
      <c r="J155" s="86">
        <v>1.1464844798019485</v>
      </c>
      <c r="K155" s="87">
        <v>116807.65000000001</v>
      </c>
      <c r="L155" s="118">
        <v>9.0949470177292824E-13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108010.7695227932</v>
      </c>
      <c r="D156" s="90">
        <v>114053.07</v>
      </c>
      <c r="E156" s="90">
        <v>114053.07</v>
      </c>
      <c r="F156" s="91">
        <v>6042.3004772068089</v>
      </c>
      <c r="G156" s="90">
        <v>53340.13</v>
      </c>
      <c r="H156" s="91">
        <v>60712.94000000001</v>
      </c>
      <c r="I156" s="21">
        <v>5.5941648262507027E-2</v>
      </c>
      <c r="J156" s="92">
        <v>1.1382225727608839</v>
      </c>
      <c r="K156" s="93">
        <v>114053.07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0</v>
      </c>
      <c r="D157" s="90">
        <v>0</v>
      </c>
      <c r="E157" s="90">
        <v>0</v>
      </c>
      <c r="F157" s="91">
        <v>0</v>
      </c>
      <c r="G157" s="90">
        <v>0</v>
      </c>
      <c r="H157" s="91">
        <v>0</v>
      </c>
      <c r="I157" s="21">
        <v>0</v>
      </c>
      <c r="J157" s="92">
        <v>0</v>
      </c>
      <c r="K157" s="93">
        <v>0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3329.0940756302502</v>
      </c>
      <c r="D158" s="90">
        <v>2754.58</v>
      </c>
      <c r="E158" s="90">
        <v>2754.58</v>
      </c>
      <c r="F158" s="91">
        <v>-574.51407563025032</v>
      </c>
      <c r="G158" s="90">
        <v>1077.99</v>
      </c>
      <c r="H158" s="91">
        <v>1676.59</v>
      </c>
      <c r="I158" s="21">
        <v>-0.17257369800265732</v>
      </c>
      <c r="J158" s="92">
        <v>1.5552927207116949</v>
      </c>
      <c r="K158" s="93">
        <v>2754.579999999999</v>
      </c>
      <c r="L158" s="91">
        <v>9.0949470177292824E-13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1302</v>
      </c>
      <c r="D160" s="90">
        <v>1302</v>
      </c>
      <c r="E160" s="90">
        <v>1302</v>
      </c>
      <c r="F160" s="91">
        <v>0</v>
      </c>
      <c r="G160" s="90">
        <v>1302</v>
      </c>
      <c r="H160" s="91">
        <v>0</v>
      </c>
      <c r="I160" s="96"/>
      <c r="J160" s="97"/>
      <c r="K160" s="93">
        <v>1302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1206</v>
      </c>
      <c r="D161" s="90">
        <v>1163</v>
      </c>
      <c r="E161" s="90">
        <v>1101.2086256170435</v>
      </c>
      <c r="F161" s="91">
        <v>-104.79137438295652</v>
      </c>
      <c r="G161" s="90">
        <v>0</v>
      </c>
      <c r="H161" s="91">
        <v>1101.2086256170435</v>
      </c>
      <c r="I161" s="96"/>
      <c r="J161" s="97"/>
      <c r="K161" s="93">
        <v>1101.2086256170435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0.92626728110599077</v>
      </c>
      <c r="D162" s="86">
        <v>0.89324116743471582</v>
      </c>
      <c r="E162" s="86">
        <v>0.84578235454458028</v>
      </c>
      <c r="F162" s="100">
        <v>-8.0484926561410486E-2</v>
      </c>
      <c r="G162" s="86">
        <v>0</v>
      </c>
      <c r="H162" s="100">
        <v>0.84578235454458028</v>
      </c>
      <c r="I162" s="20">
        <v>-8.6891686884706831E-2</v>
      </c>
      <c r="J162" s="86">
        <v>0</v>
      </c>
      <c r="K162" s="101">
        <v>0.84578235454458028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3798.8999999999996</v>
      </c>
      <c r="D164" s="90">
        <v>3849</v>
      </c>
      <c r="E164" s="90">
        <v>3644.4987102321584</v>
      </c>
      <c r="F164" s="91">
        <v>-154.40128976784126</v>
      </c>
      <c r="G164" s="90">
        <v>0</v>
      </c>
      <c r="H164" s="91">
        <v>3644.4987102321584</v>
      </c>
      <c r="I164" s="21"/>
      <c r="J164" s="92"/>
      <c r="K164" s="93">
        <v>3644.4987102321584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3.15</v>
      </c>
      <c r="D165" s="105">
        <v>3.3095442820292349</v>
      </c>
      <c r="E165" s="105">
        <v>3.3095442820292345</v>
      </c>
      <c r="F165" s="106">
        <v>0.15954428202923454</v>
      </c>
      <c r="G165" s="105">
        <v>0</v>
      </c>
      <c r="H165" s="106">
        <v>3.3095442820292345</v>
      </c>
      <c r="I165" s="21"/>
      <c r="J165" s="92"/>
      <c r="K165" s="107">
        <v>3.3095442820292345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89.56116875853499</v>
      </c>
      <c r="D167" s="105">
        <v>98.067987962166811</v>
      </c>
      <c r="E167" s="105">
        <v>103.57081060465933</v>
      </c>
      <c r="F167" s="106">
        <v>14.009641846124339</v>
      </c>
      <c r="G167" s="105">
        <v>0</v>
      </c>
      <c r="H167" s="106">
        <v>103.57081060465933</v>
      </c>
      <c r="I167" s="21">
        <v>0.15642540221751244</v>
      </c>
      <c r="J167" s="92">
        <v>0</v>
      </c>
      <c r="K167" s="107">
        <v>103.57081060465933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82.957580278643007</v>
      </c>
      <c r="D168" s="108">
        <v>87.598364055299541</v>
      </c>
      <c r="E168" s="108">
        <v>87.598364055299541</v>
      </c>
      <c r="F168" s="109">
        <v>4.6407837766565336</v>
      </c>
      <c r="G168" s="108">
        <v>40.967841781874036</v>
      </c>
      <c r="H168" s="109">
        <v>46.630522273425505</v>
      </c>
      <c r="I168" s="20">
        <v>5.5941648262507027E-2</v>
      </c>
      <c r="J168" s="86">
        <v>1.1382225727608839</v>
      </c>
      <c r="K168" s="110">
        <v>87.598364055299541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92.321611607316285</v>
      </c>
      <c r="D169" s="113">
        <v>100.43650042992262</v>
      </c>
      <c r="E169" s="113">
        <v>106.07222580966329</v>
      </c>
      <c r="F169" s="119">
        <v>13.750614202347009</v>
      </c>
      <c r="G169" s="113">
        <v>0</v>
      </c>
      <c r="H169" s="119">
        <v>106.07222580966329</v>
      </c>
      <c r="I169" s="25">
        <v>0.14894252778898953</v>
      </c>
      <c r="J169" s="120">
        <v>0</v>
      </c>
      <c r="K169" s="115">
        <v>106.07222580966329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121426.5923919445</v>
      </c>
      <c r="D170" s="84">
        <v>63831.3</v>
      </c>
      <c r="E170" s="84">
        <v>67196.817983462985</v>
      </c>
      <c r="F170" s="118">
        <v>-54229.77440848152</v>
      </c>
      <c r="G170" s="84">
        <v>0</v>
      </c>
      <c r="H170" s="118">
        <v>67196.817983462985</v>
      </c>
      <c r="I170" s="20">
        <v>-0.4466054209397311</v>
      </c>
      <c r="J170" s="86">
        <v>0</v>
      </c>
      <c r="K170" s="87">
        <v>80381.452443402057</v>
      </c>
      <c r="L170" s="118">
        <v>-13184.634459939069</v>
      </c>
      <c r="M170" s="142" t="s">
        <v>214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118036.41802220482</v>
      </c>
      <c r="D171" s="90">
        <v>63831.3</v>
      </c>
      <c r="E171" s="90">
        <v>65355.048877771929</v>
      </c>
      <c r="F171" s="91">
        <v>-52681.369144432887</v>
      </c>
      <c r="G171" s="90">
        <v>0</v>
      </c>
      <c r="H171" s="91">
        <v>65355.048877771929</v>
      </c>
      <c r="I171" s="21">
        <v>-0.44631453603177418</v>
      </c>
      <c r="J171" s="92">
        <v>0</v>
      </c>
      <c r="K171" s="93">
        <v>77950.449358759448</v>
      </c>
      <c r="L171" s="91">
        <v>-12595.400480987519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0</v>
      </c>
      <c r="D172" s="90">
        <v>0</v>
      </c>
      <c r="E172" s="90">
        <v>0</v>
      </c>
      <c r="F172" s="91">
        <v>0</v>
      </c>
      <c r="G172" s="90">
        <v>0</v>
      </c>
      <c r="H172" s="91">
        <v>0</v>
      </c>
      <c r="I172" s="21">
        <v>0</v>
      </c>
      <c r="J172" s="92">
        <v>0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3390.1743697396905</v>
      </c>
      <c r="D173" s="90">
        <v>0</v>
      </c>
      <c r="E173" s="90">
        <v>1841.7691056910571</v>
      </c>
      <c r="F173" s="91">
        <v>-1548.4052640486334</v>
      </c>
      <c r="G173" s="90">
        <v>0</v>
      </c>
      <c r="H173" s="91">
        <v>1841.7691056910571</v>
      </c>
      <c r="I173" s="21">
        <v>-0.45673322229957314</v>
      </c>
      <c r="J173" s="92">
        <v>0</v>
      </c>
      <c r="K173" s="93">
        <v>2431.0030846426071</v>
      </c>
      <c r="L173" s="91">
        <v>-589.23397895154994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1260</v>
      </c>
      <c r="D175" s="90">
        <v>1260</v>
      </c>
      <c r="E175" s="90">
        <v>1260</v>
      </c>
      <c r="F175" s="91">
        <v>0</v>
      </c>
      <c r="G175" s="90">
        <v>1260</v>
      </c>
      <c r="H175" s="91">
        <v>0</v>
      </c>
      <c r="I175" s="96"/>
      <c r="J175" s="97"/>
      <c r="K175" s="93">
        <v>1260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1230</v>
      </c>
      <c r="D176" s="90">
        <v>780</v>
      </c>
      <c r="E176" s="90">
        <v>800</v>
      </c>
      <c r="F176" s="91">
        <v>-430</v>
      </c>
      <c r="G176" s="90">
        <v>0</v>
      </c>
      <c r="H176" s="91">
        <v>800</v>
      </c>
      <c r="I176" s="96"/>
      <c r="J176" s="97"/>
      <c r="K176" s="93">
        <v>882</v>
      </c>
      <c r="L176" s="91">
        <v>-82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0.97619047619047616</v>
      </c>
      <c r="D177" s="86">
        <v>0.61904761904761907</v>
      </c>
      <c r="E177" s="86">
        <v>0.63492063492063489</v>
      </c>
      <c r="F177" s="100">
        <v>-0.34126984126984128</v>
      </c>
      <c r="G177" s="86">
        <v>0</v>
      </c>
      <c r="H177" s="100">
        <v>0.63492063492063489</v>
      </c>
      <c r="I177" s="20">
        <v>-0.34959349593495936</v>
      </c>
      <c r="J177" s="86">
        <v>0</v>
      </c>
      <c r="K177" s="101">
        <v>0.7</v>
      </c>
      <c r="L177" s="100">
        <v>-6.507936507936507E-2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3899.1</v>
      </c>
      <c r="D179" s="90">
        <v>2272</v>
      </c>
      <c r="E179" s="90">
        <v>2330.2564102564102</v>
      </c>
      <c r="F179" s="91">
        <v>-1568.8435897435897</v>
      </c>
      <c r="G179" s="90">
        <v>0</v>
      </c>
      <c r="H179" s="91">
        <v>2330.2564102564102</v>
      </c>
      <c r="I179" s="21"/>
      <c r="J179" s="92"/>
      <c r="K179" s="93">
        <v>2514.4383561643835</v>
      </c>
      <c r="L179" s="91">
        <v>-184.18194590797339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3.17</v>
      </c>
      <c r="D180" s="105">
        <v>2.9128205128205127</v>
      </c>
      <c r="E180" s="105">
        <v>2.9128205128205127</v>
      </c>
      <c r="F180" s="106">
        <v>-0.25717948717948724</v>
      </c>
      <c r="G180" s="105">
        <v>0</v>
      </c>
      <c r="H180" s="106">
        <v>2.9128205128205127</v>
      </c>
      <c r="I180" s="21"/>
      <c r="J180" s="92"/>
      <c r="K180" s="107">
        <v>2.8508371385083713</v>
      </c>
      <c r="L180" s="106">
        <v>6.1983374312141404E-2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95.964567497727487</v>
      </c>
      <c r="D182" s="105">
        <v>81.835000000000008</v>
      </c>
      <c r="E182" s="105">
        <v>81.693811097214905</v>
      </c>
      <c r="F182" s="106">
        <v>-14.270756400512582</v>
      </c>
      <c r="G182" s="105">
        <v>0</v>
      </c>
      <c r="H182" s="106">
        <v>81.693811097214905</v>
      </c>
      <c r="I182" s="21">
        <v>-0.14870859914885282</v>
      </c>
      <c r="J182" s="92">
        <v>0</v>
      </c>
      <c r="K182" s="107">
        <v>88.379194284307758</v>
      </c>
      <c r="L182" s="106">
        <v>-6.6853831870928531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93.679696843019698</v>
      </c>
      <c r="D183" s="108">
        <v>50.659761904761908</v>
      </c>
      <c r="E183" s="108">
        <v>51.869086410930102</v>
      </c>
      <c r="F183" s="109">
        <v>-41.810610432089597</v>
      </c>
      <c r="G183" s="108">
        <v>0</v>
      </c>
      <c r="H183" s="109">
        <v>51.869086410930102</v>
      </c>
      <c r="I183" s="20">
        <v>-0.44631453603177418</v>
      </c>
      <c r="J183" s="86">
        <v>0</v>
      </c>
      <c r="K183" s="110">
        <v>61.865435999015432</v>
      </c>
      <c r="L183" s="109">
        <v>-9.9963495880853301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98.720806822719112</v>
      </c>
      <c r="D184" s="113">
        <v>81.835000000000008</v>
      </c>
      <c r="E184" s="113">
        <v>83.99602247932873</v>
      </c>
      <c r="F184" s="119">
        <v>-14.724784343390382</v>
      </c>
      <c r="G184" s="113">
        <v>0</v>
      </c>
      <c r="H184" s="119">
        <v>83.99602247932873</v>
      </c>
      <c r="I184" s="25">
        <v>-0.14915583469483651</v>
      </c>
      <c r="J184" s="120">
        <v>0</v>
      </c>
      <c r="K184" s="115">
        <v>91.135433609299383</v>
      </c>
      <c r="L184" s="119">
        <v>-7.1394111299706537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109985.17139299531</v>
      </c>
      <c r="D185" s="84">
        <v>45709.400000000009</v>
      </c>
      <c r="E185" s="84">
        <v>59746.502138327334</v>
      </c>
      <c r="F185" s="118">
        <v>-50238.66925466797</v>
      </c>
      <c r="G185" s="84">
        <v>156.87</v>
      </c>
      <c r="H185" s="118">
        <v>59589.632138327332</v>
      </c>
      <c r="I185" s="20">
        <v>-0.45677675106907689</v>
      </c>
      <c r="J185" s="86">
        <v>379.86633606379377</v>
      </c>
      <c r="K185" s="87">
        <v>92455.142660443162</v>
      </c>
      <c r="L185" s="118">
        <v>-32708.640522115827</v>
      </c>
      <c r="M185" s="142" t="s">
        <v>215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106739.25451289093</v>
      </c>
      <c r="D186" s="90">
        <v>45709.400000000009</v>
      </c>
      <c r="E186" s="90">
        <v>57812.162137102343</v>
      </c>
      <c r="F186" s="91">
        <v>-48927.092375788583</v>
      </c>
      <c r="G186" s="90">
        <v>0</v>
      </c>
      <c r="H186" s="91">
        <v>57812.162137102343</v>
      </c>
      <c r="I186" s="21">
        <v>-0.45837955866442415</v>
      </c>
      <c r="J186" s="92">
        <v>0</v>
      </c>
      <c r="K186" s="93">
        <v>89715.613975781424</v>
      </c>
      <c r="L186" s="91">
        <v>-31903.451838679081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0</v>
      </c>
      <c r="D187" s="90">
        <v>0</v>
      </c>
      <c r="E187" s="90">
        <v>0</v>
      </c>
      <c r="F187" s="91">
        <v>0</v>
      </c>
      <c r="G187" s="90">
        <v>0</v>
      </c>
      <c r="H187" s="91">
        <v>0</v>
      </c>
      <c r="I187" s="21">
        <v>0</v>
      </c>
      <c r="J187" s="92">
        <v>0</v>
      </c>
      <c r="K187" s="93">
        <v>0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3245.9168801043797</v>
      </c>
      <c r="D188" s="90">
        <v>0</v>
      </c>
      <c r="E188" s="90">
        <v>1934.3400012249938</v>
      </c>
      <c r="F188" s="91">
        <v>-1311.576878879386</v>
      </c>
      <c r="G188" s="90">
        <v>156.87</v>
      </c>
      <c r="H188" s="91">
        <v>1777.4700012249937</v>
      </c>
      <c r="I188" s="21">
        <v>-0.40406976744186041</v>
      </c>
      <c r="J188" s="92">
        <v>11.330847206126052</v>
      </c>
      <c r="K188" s="93">
        <v>2739.5286846617396</v>
      </c>
      <c r="L188" s="91">
        <v>-805.18868343674581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1302</v>
      </c>
      <c r="D190" s="90">
        <v>1302</v>
      </c>
      <c r="E190" s="90">
        <v>1302</v>
      </c>
      <c r="F190" s="91">
        <v>0</v>
      </c>
      <c r="G190" s="90">
        <v>1302</v>
      </c>
      <c r="H190" s="91">
        <v>0</v>
      </c>
      <c r="I190" s="96"/>
      <c r="J190" s="97"/>
      <c r="K190" s="93">
        <v>1302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1032</v>
      </c>
      <c r="D191" s="90">
        <v>480</v>
      </c>
      <c r="E191" s="90">
        <v>615</v>
      </c>
      <c r="F191" s="91">
        <v>-417</v>
      </c>
      <c r="G191" s="90">
        <v>0</v>
      </c>
      <c r="H191" s="91">
        <v>615</v>
      </c>
      <c r="I191" s="96"/>
      <c r="J191" s="97"/>
      <c r="K191" s="93">
        <v>871</v>
      </c>
      <c r="L191" s="91">
        <v>-256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0.79262672811059909</v>
      </c>
      <c r="D192" s="86">
        <v>0.3686635944700461</v>
      </c>
      <c r="E192" s="86">
        <v>0.47235023041474655</v>
      </c>
      <c r="F192" s="100">
        <v>-0.32027649769585254</v>
      </c>
      <c r="G192" s="86">
        <v>0</v>
      </c>
      <c r="H192" s="100">
        <v>0.47235023041474655</v>
      </c>
      <c r="I192" s="20">
        <v>-0.40406976744186052</v>
      </c>
      <c r="J192" s="86">
        <v>0</v>
      </c>
      <c r="K192" s="101">
        <v>0.66897081413210446</v>
      </c>
      <c r="L192" s="100">
        <v>-0.19662058371735791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3302.4</v>
      </c>
      <c r="D194" s="90">
        <v>1430</v>
      </c>
      <c r="E194" s="90">
        <v>1832.1875</v>
      </c>
      <c r="F194" s="91">
        <v>-1470.2125000000001</v>
      </c>
      <c r="G194" s="90">
        <v>0</v>
      </c>
      <c r="H194" s="91">
        <v>1832.1875</v>
      </c>
      <c r="I194" s="21"/>
      <c r="J194" s="92"/>
      <c r="K194" s="93">
        <v>2771.9122401847576</v>
      </c>
      <c r="L194" s="91">
        <v>-939.72474018475759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3.2</v>
      </c>
      <c r="D195" s="105">
        <v>2.9791666666666665</v>
      </c>
      <c r="E195" s="105">
        <v>2.9791666666666665</v>
      </c>
      <c r="F195" s="106">
        <v>-0.22083333333333366</v>
      </c>
      <c r="G195" s="105">
        <v>0</v>
      </c>
      <c r="H195" s="106">
        <v>2.9791666666666665</v>
      </c>
      <c r="I195" s="21"/>
      <c r="J195" s="92"/>
      <c r="K195" s="107">
        <v>3.1824480369515014</v>
      </c>
      <c r="L195" s="106">
        <v>-0.20328137028483484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103.42951018690981</v>
      </c>
      <c r="D197" s="105">
        <v>95.227916666666687</v>
      </c>
      <c r="E197" s="105">
        <v>94.003515670085108</v>
      </c>
      <c r="F197" s="106">
        <v>-9.4259945168247015</v>
      </c>
      <c r="G197" s="105">
        <v>0</v>
      </c>
      <c r="H197" s="106">
        <v>94.003515670085108</v>
      </c>
      <c r="I197" s="21">
        <v>-9.1134478929570273E-2</v>
      </c>
      <c r="J197" s="92">
        <v>0</v>
      </c>
      <c r="K197" s="107">
        <v>103.00300112030014</v>
      </c>
      <c r="L197" s="106">
        <v>-8.9994854502150332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81.980994249532202</v>
      </c>
      <c r="D198" s="108">
        <v>35.107066052227353</v>
      </c>
      <c r="E198" s="108">
        <v>44.402582286560943</v>
      </c>
      <c r="F198" s="109">
        <v>-37.578411962971259</v>
      </c>
      <c r="G198" s="108">
        <v>0</v>
      </c>
      <c r="H198" s="109">
        <v>44.402582286560943</v>
      </c>
      <c r="I198" s="20">
        <v>-0.45837955866442404</v>
      </c>
      <c r="J198" s="86">
        <v>0</v>
      </c>
      <c r="K198" s="110">
        <v>68.906001517497259</v>
      </c>
      <c r="L198" s="109">
        <v>-24.503419230936316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106.5747784815846</v>
      </c>
      <c r="D199" s="113">
        <v>95.227916666666687</v>
      </c>
      <c r="E199" s="113">
        <v>97.148783964759886</v>
      </c>
      <c r="F199" s="119">
        <v>-9.4259945168247157</v>
      </c>
      <c r="G199" s="113">
        <v>0</v>
      </c>
      <c r="H199" s="119">
        <v>97.148783964759886</v>
      </c>
      <c r="I199" s="25">
        <v>-8.8444889598841336E-2</v>
      </c>
      <c r="J199" s="120">
        <v>0</v>
      </c>
      <c r="K199" s="115">
        <v>106.14826941497493</v>
      </c>
      <c r="L199" s="119">
        <v>-8.9994854502150474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690896.39217950217</v>
      </c>
      <c r="D200" s="84">
        <v>499624.61</v>
      </c>
      <c r="E200" s="84">
        <v>517027.23012179026</v>
      </c>
      <c r="F200" s="118">
        <v>-173869.16205771195</v>
      </c>
      <c r="G200" s="84">
        <v>352265.78</v>
      </c>
      <c r="H200" s="118">
        <v>164761.45012179023</v>
      </c>
      <c r="I200" s="20">
        <v>-0.25165735995410854</v>
      </c>
      <c r="J200" s="86">
        <v>0.46771914695145878</v>
      </c>
      <c r="K200" s="87">
        <v>562920.50510384515</v>
      </c>
      <c r="L200" s="118">
        <v>-45893.274982054951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667028.76109772536</v>
      </c>
      <c r="D201" s="90">
        <v>488041.6</v>
      </c>
      <c r="E201" s="90">
        <v>501668.11101487419</v>
      </c>
      <c r="F201" s="91">
        <v>-165360.65008285118</v>
      </c>
      <c r="G201" s="90">
        <v>335813.39</v>
      </c>
      <c r="H201" s="91">
        <v>165854.72101487417</v>
      </c>
      <c r="I201" s="21">
        <v>-0.24790632687369896</v>
      </c>
      <c r="J201" s="92">
        <v>0.49388954089911108</v>
      </c>
      <c r="K201" s="93">
        <v>546166.96333454084</v>
      </c>
      <c r="L201" s="91">
        <v>-44498.85231966665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0</v>
      </c>
      <c r="D202" s="90">
        <v>0</v>
      </c>
      <c r="E202" s="90">
        <v>0</v>
      </c>
      <c r="F202" s="91">
        <v>0</v>
      </c>
      <c r="G202" s="90">
        <v>0</v>
      </c>
      <c r="H202" s="91">
        <v>0</v>
      </c>
      <c r="I202" s="21">
        <v>0</v>
      </c>
      <c r="J202" s="92">
        <v>0</v>
      </c>
      <c r="K202" s="93">
        <v>0</v>
      </c>
      <c r="L202" s="91">
        <v>0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23867.631081776821</v>
      </c>
      <c r="D203" s="90">
        <v>11583.009999999998</v>
      </c>
      <c r="E203" s="90">
        <v>15359.119106916049</v>
      </c>
      <c r="F203" s="91">
        <v>-8508.5119748607722</v>
      </c>
      <c r="G203" s="90">
        <v>16452.39</v>
      </c>
      <c r="H203" s="91">
        <v>-1093.2708930839508</v>
      </c>
      <c r="I203" s="21">
        <v>-0.35648749327942764</v>
      </c>
      <c r="J203" s="92">
        <v>-6.6450582139370051E-2</v>
      </c>
      <c r="K203" s="93">
        <v>16753.541769304346</v>
      </c>
      <c r="L203" s="91">
        <v>-1394.4226623882969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15330</v>
      </c>
      <c r="D205" s="90">
        <v>15330</v>
      </c>
      <c r="E205" s="90">
        <v>15330</v>
      </c>
      <c r="F205" s="91">
        <v>0</v>
      </c>
      <c r="G205" s="90">
        <v>15372</v>
      </c>
      <c r="H205" s="91">
        <v>-42</v>
      </c>
      <c r="I205" s="96"/>
      <c r="J205" s="97"/>
      <c r="K205" s="93">
        <v>15330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7198</v>
      </c>
      <c r="D206" s="90">
        <v>5139</v>
      </c>
      <c r="E206" s="90">
        <v>5162.2086256170433</v>
      </c>
      <c r="F206" s="91">
        <v>-2035.7913743829567</v>
      </c>
      <c r="G206" s="90">
        <v>0</v>
      </c>
      <c r="H206" s="91">
        <v>5162.2086256170433</v>
      </c>
      <c r="I206" s="96"/>
      <c r="J206" s="97"/>
      <c r="K206" s="93">
        <v>5500.2086256170433</v>
      </c>
      <c r="L206" s="91">
        <v>-338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0.46953685583822569</v>
      </c>
      <c r="D207" s="86">
        <v>0.33522504892367905</v>
      </c>
      <c r="E207" s="86">
        <v>0.33673898405851554</v>
      </c>
      <c r="F207" s="100">
        <v>-0.13279787177971014</v>
      </c>
      <c r="G207" s="86">
        <v>0</v>
      </c>
      <c r="H207" s="100">
        <v>0.33673898405851554</v>
      </c>
      <c r="I207" s="20">
        <v>-0.28282736515462026</v>
      </c>
      <c r="J207" s="86">
        <v>0</v>
      </c>
      <c r="K207" s="101">
        <v>0.35878725542185541</v>
      </c>
      <c r="L207" s="100">
        <v>-2.2048271363339866E-2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22899.34</v>
      </c>
      <c r="D209" s="90">
        <v>15721</v>
      </c>
      <c r="E209" s="90">
        <v>15976.942620488568</v>
      </c>
      <c r="F209" s="91">
        <v>-6922.3973795114325</v>
      </c>
      <c r="G209" s="90">
        <v>0</v>
      </c>
      <c r="H209" s="91">
        <v>15976.942620488568</v>
      </c>
      <c r="I209" s="21">
        <v>-0.30229680765958467</v>
      </c>
      <c r="J209" s="92">
        <v>0</v>
      </c>
      <c r="K209" s="93">
        <v>17100.849306581298</v>
      </c>
      <c r="L209" s="91">
        <v>-1123.9066860927305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3.1813475965545983</v>
      </c>
      <c r="D210" s="105">
        <v>3.0591554777194006</v>
      </c>
      <c r="E210" s="105">
        <v>3.0949819697724497</v>
      </c>
      <c r="F210" s="106">
        <v>-8.6365626782148652E-2</v>
      </c>
      <c r="G210" s="105">
        <v>0</v>
      </c>
      <c r="H210" s="106">
        <v>3.0949819697724497</v>
      </c>
      <c r="I210" s="21"/>
      <c r="J210" s="92"/>
      <c r="K210" s="107">
        <v>3.1091273932655294</v>
      </c>
      <c r="L210" s="106">
        <v>-1.414542349307979E-2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92.668624770453647</v>
      </c>
      <c r="D212" s="105">
        <v>94.968203930725821</v>
      </c>
      <c r="E212" s="105">
        <v>97.180905964432881</v>
      </c>
      <c r="F212" s="106">
        <v>4.5122811939792342</v>
      </c>
      <c r="G212" s="105">
        <v>0</v>
      </c>
      <c r="H212" s="106">
        <v>97.180905964432881</v>
      </c>
      <c r="I212" s="21">
        <v>4.8692653043642897E-2</v>
      </c>
      <c r="J212" s="92">
        <v>0</v>
      </c>
      <c r="K212" s="107">
        <v>99.299317627841589</v>
      </c>
      <c r="L212" s="106">
        <v>-2.1184116634087076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43.511334709571123</v>
      </c>
      <c r="D213" s="108">
        <v>31.835720808871493</v>
      </c>
      <c r="E213" s="108">
        <v>32.72459954434926</v>
      </c>
      <c r="F213" s="109">
        <v>-10.786735165221863</v>
      </c>
      <c r="G213" s="108">
        <v>21.845783892792092</v>
      </c>
      <c r="H213" s="109">
        <v>10.878815651557169</v>
      </c>
      <c r="I213" s="20">
        <v>-0.24790632687369896</v>
      </c>
      <c r="J213" s="86">
        <v>0.49798238895636882</v>
      </c>
      <c r="K213" s="110">
        <v>35.627329636956347</v>
      </c>
      <c r="L213" s="109">
        <v>-2.9027300926070865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95.984494606766077</v>
      </c>
      <c r="D214" s="113">
        <v>97.222146331971203</v>
      </c>
      <c r="E214" s="113">
        <v>100.1562059224194</v>
      </c>
      <c r="F214" s="119">
        <v>4.1717113156533259</v>
      </c>
      <c r="G214" s="113">
        <v>0</v>
      </c>
      <c r="H214" s="119">
        <v>100.1562059224194</v>
      </c>
      <c r="I214" s="25">
        <v>4.3462346004364605E-2</v>
      </c>
      <c r="J214" s="120">
        <v>0</v>
      </c>
      <c r="K214" s="115">
        <v>102.34530059133779</v>
      </c>
      <c r="L214" s="119">
        <v>-2.1890946689183863</v>
      </c>
      <c r="M214" s="142"/>
      <c r="N214" s="143"/>
    </row>
  </sheetData>
  <sheetProtection algorithmName="SHA-512" hashValue="kOk7LnyX5o7WqdIwT4F9skfH3kcHL10LUc3y48ad1ev9jw9OlQs9UCvSmg+4KpOs5rQhVDzbpRl35hK8IzkFng==" saltValue="hNYx7Gxq2qMvDLKx8MGA5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2469" priority="95" operator="lessThan">
      <formula>0</formula>
    </cfRule>
  </conditionalFormatting>
  <conditionalFormatting sqref="H207">
    <cfRule type="cellIs" dxfId="2468" priority="94" operator="lessThan">
      <formula>0</formula>
    </cfRule>
  </conditionalFormatting>
  <conditionalFormatting sqref="F207">
    <cfRule type="cellIs" dxfId="2467" priority="93" operator="lessThan">
      <formula>0</formula>
    </cfRule>
  </conditionalFormatting>
  <conditionalFormatting sqref="F192">
    <cfRule type="cellIs" dxfId="2466" priority="92" operator="lessThan">
      <formula>0</formula>
    </cfRule>
  </conditionalFormatting>
  <conditionalFormatting sqref="H192">
    <cfRule type="cellIs" dxfId="2465" priority="91" operator="lessThan">
      <formula>0</formula>
    </cfRule>
  </conditionalFormatting>
  <conditionalFormatting sqref="L192">
    <cfRule type="cellIs" dxfId="2464" priority="90" operator="lessThan">
      <formula>0</formula>
    </cfRule>
  </conditionalFormatting>
  <conditionalFormatting sqref="L177">
    <cfRule type="cellIs" dxfId="2463" priority="89" operator="lessThan">
      <formula>0</formula>
    </cfRule>
  </conditionalFormatting>
  <conditionalFormatting sqref="H177">
    <cfRule type="cellIs" dxfId="2462" priority="88" operator="lessThan">
      <formula>0</formula>
    </cfRule>
  </conditionalFormatting>
  <conditionalFormatting sqref="F177">
    <cfRule type="cellIs" dxfId="2461" priority="87" operator="lessThan">
      <formula>0</formula>
    </cfRule>
  </conditionalFormatting>
  <conditionalFormatting sqref="F162">
    <cfRule type="cellIs" dxfId="2460" priority="86" operator="lessThan">
      <formula>0</formula>
    </cfRule>
  </conditionalFormatting>
  <conditionalFormatting sqref="H162">
    <cfRule type="cellIs" dxfId="2459" priority="85" operator="lessThan">
      <formula>0</formula>
    </cfRule>
  </conditionalFormatting>
  <conditionalFormatting sqref="L162">
    <cfRule type="cellIs" dxfId="2458" priority="84" operator="lessThan">
      <formula>0</formula>
    </cfRule>
  </conditionalFormatting>
  <conditionalFormatting sqref="L147">
    <cfRule type="cellIs" dxfId="2457" priority="83" operator="lessThan">
      <formula>0</formula>
    </cfRule>
  </conditionalFormatting>
  <conditionalFormatting sqref="H147">
    <cfRule type="cellIs" dxfId="2456" priority="82" operator="lessThan">
      <formula>0</formula>
    </cfRule>
  </conditionalFormatting>
  <conditionalFormatting sqref="F147">
    <cfRule type="cellIs" dxfId="2455" priority="81" operator="lessThan">
      <formula>0</formula>
    </cfRule>
  </conditionalFormatting>
  <conditionalFormatting sqref="F132">
    <cfRule type="cellIs" dxfId="2454" priority="80" operator="lessThan">
      <formula>0</formula>
    </cfRule>
  </conditionalFormatting>
  <conditionalFormatting sqref="H132">
    <cfRule type="cellIs" dxfId="2453" priority="79" operator="lessThan">
      <formula>0</formula>
    </cfRule>
  </conditionalFormatting>
  <conditionalFormatting sqref="L132">
    <cfRule type="cellIs" dxfId="2452" priority="78" operator="lessThan">
      <formula>0</formula>
    </cfRule>
  </conditionalFormatting>
  <conditionalFormatting sqref="L117">
    <cfRule type="cellIs" dxfId="2451" priority="77" operator="lessThan">
      <formula>0</formula>
    </cfRule>
  </conditionalFormatting>
  <conditionalFormatting sqref="H117">
    <cfRule type="cellIs" dxfId="2450" priority="76" operator="lessThan">
      <formula>0</formula>
    </cfRule>
  </conditionalFormatting>
  <conditionalFormatting sqref="F117">
    <cfRule type="cellIs" dxfId="2449" priority="75" operator="lessThan">
      <formula>0</formula>
    </cfRule>
  </conditionalFormatting>
  <conditionalFormatting sqref="F102">
    <cfRule type="cellIs" dxfId="2448" priority="74" operator="lessThan">
      <formula>0</formula>
    </cfRule>
  </conditionalFormatting>
  <conditionalFormatting sqref="H102">
    <cfRule type="cellIs" dxfId="2447" priority="73" operator="lessThan">
      <formula>0</formula>
    </cfRule>
  </conditionalFormatting>
  <conditionalFormatting sqref="L102">
    <cfRule type="cellIs" dxfId="2446" priority="72" operator="lessThan">
      <formula>0</formula>
    </cfRule>
  </conditionalFormatting>
  <conditionalFormatting sqref="L87">
    <cfRule type="cellIs" dxfId="2445" priority="71" operator="lessThan">
      <formula>0</formula>
    </cfRule>
  </conditionalFormatting>
  <conditionalFormatting sqref="H87">
    <cfRule type="cellIs" dxfId="2444" priority="70" operator="lessThan">
      <formula>0</formula>
    </cfRule>
  </conditionalFormatting>
  <conditionalFormatting sqref="F87">
    <cfRule type="cellIs" dxfId="2443" priority="69" operator="lessThan">
      <formula>0</formula>
    </cfRule>
  </conditionalFormatting>
  <conditionalFormatting sqref="F72">
    <cfRule type="cellIs" dxfId="2442" priority="68" operator="lessThan">
      <formula>0</formula>
    </cfRule>
  </conditionalFormatting>
  <conditionalFormatting sqref="H72">
    <cfRule type="cellIs" dxfId="2441" priority="67" operator="lessThan">
      <formula>0</formula>
    </cfRule>
  </conditionalFormatting>
  <conditionalFormatting sqref="L72">
    <cfRule type="cellIs" dxfId="2440" priority="66" operator="lessThan">
      <formula>0</formula>
    </cfRule>
  </conditionalFormatting>
  <conditionalFormatting sqref="L57">
    <cfRule type="cellIs" dxfId="2439" priority="65" operator="lessThan">
      <formula>0</formula>
    </cfRule>
  </conditionalFormatting>
  <conditionalFormatting sqref="H57">
    <cfRule type="cellIs" dxfId="2438" priority="64" operator="lessThan">
      <formula>0</formula>
    </cfRule>
  </conditionalFormatting>
  <conditionalFormatting sqref="F57">
    <cfRule type="cellIs" dxfId="2437" priority="63" operator="lessThan">
      <formula>0</formula>
    </cfRule>
  </conditionalFormatting>
  <conditionalFormatting sqref="F42">
    <cfRule type="cellIs" dxfId="2436" priority="62" operator="lessThan">
      <formula>0</formula>
    </cfRule>
  </conditionalFormatting>
  <conditionalFormatting sqref="H42">
    <cfRule type="cellIs" dxfId="2435" priority="61" operator="lessThan">
      <formula>0</formula>
    </cfRule>
  </conditionalFormatting>
  <conditionalFormatting sqref="L42">
    <cfRule type="cellIs" dxfId="2434" priority="60" operator="lessThan">
      <formula>0</formula>
    </cfRule>
  </conditionalFormatting>
  <conditionalFormatting sqref="L27">
    <cfRule type="cellIs" dxfId="2433" priority="59" operator="lessThan">
      <formula>0</formula>
    </cfRule>
  </conditionalFormatting>
  <conditionalFormatting sqref="H27">
    <cfRule type="cellIs" dxfId="2432" priority="58" operator="lessThan">
      <formula>0</formula>
    </cfRule>
  </conditionalFormatting>
  <conditionalFormatting sqref="F27">
    <cfRule type="cellIs" dxfId="2431" priority="57" operator="lessThan">
      <formula>0</formula>
    </cfRule>
  </conditionalFormatting>
  <conditionalFormatting sqref="I24">
    <cfRule type="expression" dxfId="2430" priority="55">
      <formula>$I20&gt;=0</formula>
    </cfRule>
    <cfRule type="expression" dxfId="2429" priority="56">
      <formula>$I20&lt;0</formula>
    </cfRule>
  </conditionalFormatting>
  <conditionalFormatting sqref="J24">
    <cfRule type="expression" dxfId="2428" priority="53">
      <formula>$J20&gt;=0</formula>
    </cfRule>
    <cfRule type="expression" dxfId="2427" priority="54">
      <formula>$J20&lt;0</formula>
    </cfRule>
  </conditionalFormatting>
  <conditionalFormatting sqref="I39">
    <cfRule type="expression" dxfId="2426" priority="51">
      <formula>$I35&gt;=0</formula>
    </cfRule>
    <cfRule type="expression" dxfId="2425" priority="52">
      <formula>$I35&lt;0</formula>
    </cfRule>
  </conditionalFormatting>
  <conditionalFormatting sqref="J39">
    <cfRule type="expression" dxfId="2424" priority="49">
      <formula>$J35&gt;=0</formula>
    </cfRule>
    <cfRule type="expression" dxfId="2423" priority="50">
      <formula>$J35&lt;0</formula>
    </cfRule>
  </conditionalFormatting>
  <conditionalFormatting sqref="I54">
    <cfRule type="expression" dxfId="2422" priority="47">
      <formula>$I50&gt;=0</formula>
    </cfRule>
    <cfRule type="expression" dxfId="2421" priority="48">
      <formula>$I50&lt;0</formula>
    </cfRule>
  </conditionalFormatting>
  <conditionalFormatting sqref="J54">
    <cfRule type="expression" dxfId="2420" priority="45">
      <formula>$J50&gt;=0</formula>
    </cfRule>
    <cfRule type="expression" dxfId="2419" priority="46">
      <formula>$J50&lt;0</formula>
    </cfRule>
  </conditionalFormatting>
  <conditionalFormatting sqref="I69">
    <cfRule type="expression" dxfId="2418" priority="43">
      <formula>$I65&gt;=0</formula>
    </cfRule>
    <cfRule type="expression" dxfId="2417" priority="44">
      <formula>$I65&lt;0</formula>
    </cfRule>
  </conditionalFormatting>
  <conditionalFormatting sqref="J69">
    <cfRule type="expression" dxfId="2416" priority="41">
      <formula>$J65&gt;=0</formula>
    </cfRule>
    <cfRule type="expression" dxfId="2415" priority="42">
      <formula>$J65&lt;0</formula>
    </cfRule>
  </conditionalFormatting>
  <conditionalFormatting sqref="I84">
    <cfRule type="expression" dxfId="2414" priority="39">
      <formula>$I80&gt;=0</formula>
    </cfRule>
    <cfRule type="expression" dxfId="2413" priority="40">
      <formula>$I80&lt;0</formula>
    </cfRule>
  </conditionalFormatting>
  <conditionalFormatting sqref="J84">
    <cfRule type="expression" dxfId="2412" priority="37">
      <formula>$J80&gt;=0</formula>
    </cfRule>
    <cfRule type="expression" dxfId="2411" priority="38">
      <formula>$J80&lt;0</formula>
    </cfRule>
  </conditionalFormatting>
  <conditionalFormatting sqref="I99">
    <cfRule type="expression" dxfId="2410" priority="35">
      <formula>$I95&gt;=0</formula>
    </cfRule>
    <cfRule type="expression" dxfId="2409" priority="36">
      <formula>$I95&lt;0</formula>
    </cfRule>
  </conditionalFormatting>
  <conditionalFormatting sqref="J99">
    <cfRule type="expression" dxfId="2408" priority="33">
      <formula>$J95&gt;=0</formula>
    </cfRule>
    <cfRule type="expression" dxfId="2407" priority="34">
      <formula>$J95&lt;0</formula>
    </cfRule>
  </conditionalFormatting>
  <conditionalFormatting sqref="I114">
    <cfRule type="expression" dxfId="2406" priority="31">
      <formula>$I110&gt;=0</formula>
    </cfRule>
    <cfRule type="expression" dxfId="2405" priority="32">
      <formula>$I110&lt;0</formula>
    </cfRule>
  </conditionalFormatting>
  <conditionalFormatting sqref="J114">
    <cfRule type="expression" dxfId="2404" priority="29">
      <formula>$J110&gt;=0</formula>
    </cfRule>
    <cfRule type="expression" dxfId="2403" priority="30">
      <formula>$J110&lt;0</formula>
    </cfRule>
  </conditionalFormatting>
  <conditionalFormatting sqref="I129">
    <cfRule type="expression" dxfId="2402" priority="27">
      <formula>$I125&gt;=0</formula>
    </cfRule>
    <cfRule type="expression" dxfId="2401" priority="28">
      <formula>$I125&lt;0</formula>
    </cfRule>
  </conditionalFormatting>
  <conditionalFormatting sqref="J129">
    <cfRule type="expression" dxfId="2400" priority="25">
      <formula>$J125&gt;=0</formula>
    </cfRule>
    <cfRule type="expression" dxfId="2399" priority="26">
      <formula>$J125&lt;0</formula>
    </cfRule>
  </conditionalFormatting>
  <conditionalFormatting sqref="I144">
    <cfRule type="expression" dxfId="2398" priority="23">
      <formula>$I140&gt;=0</formula>
    </cfRule>
    <cfRule type="expression" dxfId="2397" priority="24">
      <formula>$I140&lt;0</formula>
    </cfRule>
  </conditionalFormatting>
  <conditionalFormatting sqref="J144">
    <cfRule type="expression" dxfId="2396" priority="21">
      <formula>$J140&gt;=0</formula>
    </cfRule>
    <cfRule type="expression" dxfId="2395" priority="22">
      <formula>$J140&lt;0</formula>
    </cfRule>
  </conditionalFormatting>
  <conditionalFormatting sqref="I159">
    <cfRule type="expression" dxfId="2394" priority="19">
      <formula>$I155&gt;=0</formula>
    </cfRule>
    <cfRule type="expression" dxfId="2393" priority="20">
      <formula>$I155&lt;0</formula>
    </cfRule>
  </conditionalFormatting>
  <conditionalFormatting sqref="J159">
    <cfRule type="expression" dxfId="2392" priority="17">
      <formula>$J155&gt;=0</formula>
    </cfRule>
    <cfRule type="expression" dxfId="2391" priority="18">
      <formula>$J155&lt;0</formula>
    </cfRule>
  </conditionalFormatting>
  <conditionalFormatting sqref="I174">
    <cfRule type="expression" dxfId="2390" priority="15">
      <formula>$I170&gt;=0</formula>
    </cfRule>
    <cfRule type="expression" dxfId="2389" priority="16">
      <formula>$I170&lt;0</formula>
    </cfRule>
  </conditionalFormatting>
  <conditionalFormatting sqref="J174">
    <cfRule type="expression" dxfId="2388" priority="13">
      <formula>$J170&gt;=0</formula>
    </cfRule>
    <cfRule type="expression" dxfId="2387" priority="14">
      <formula>$J170&lt;0</formula>
    </cfRule>
  </conditionalFormatting>
  <conditionalFormatting sqref="I189">
    <cfRule type="expression" dxfId="2386" priority="11">
      <formula>$I185&gt;=0</formula>
    </cfRule>
    <cfRule type="expression" dxfId="2385" priority="12">
      <formula>$I185&lt;0</formula>
    </cfRule>
  </conditionalFormatting>
  <conditionalFormatting sqref="J189">
    <cfRule type="expression" dxfId="2384" priority="9">
      <formula>$J185&gt;=0</formula>
    </cfRule>
    <cfRule type="expression" dxfId="2383" priority="10">
      <formula>$J185&lt;0</formula>
    </cfRule>
  </conditionalFormatting>
  <conditionalFormatting sqref="I204">
    <cfRule type="expression" dxfId="2382" priority="7">
      <formula>$I200&gt;=0</formula>
    </cfRule>
    <cfRule type="expression" dxfId="2381" priority="8">
      <formula>$I200&lt;0</formula>
    </cfRule>
  </conditionalFormatting>
  <conditionalFormatting sqref="J204">
    <cfRule type="expression" dxfId="2380" priority="5">
      <formula>$J200&gt;=0</formula>
    </cfRule>
    <cfRule type="expression" dxfId="2379" priority="6">
      <formula>$J200&lt;0</formula>
    </cfRule>
  </conditionalFormatting>
  <conditionalFormatting sqref="I9">
    <cfRule type="expression" dxfId="2378" priority="3">
      <formula>$I5&gt;=0</formula>
    </cfRule>
    <cfRule type="expression" dxfId="2377" priority="4">
      <formula>$I5&lt;0</formula>
    </cfRule>
  </conditionalFormatting>
  <conditionalFormatting sqref="J9">
    <cfRule type="expression" dxfId="2376" priority="1">
      <formula>$J5&gt;=0</formula>
    </cfRule>
    <cfRule type="expression" dxfId="2375" priority="2">
      <formula>$J5&lt;0</formula>
    </cfRule>
  </conditionalFormatting>
  <dataValidations count="1">
    <dataValidation type="list" allowBlank="1" showInputMessage="1" showErrorMessage="1" sqref="B3:B4" xr:uid="{8CDFCEFF-EFAF-4C98-80C9-9C496E27DA7B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BC66E-1207-4F39-84A6-FD206E5EF11F}">
  <sheetPr codeName="Tabelle44">
    <tabColor rgb="FFFFCC0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1792</v>
      </c>
      <c r="N1" s="73" t="s">
        <v>28</v>
      </c>
    </row>
    <row r="2" spans="1:14" ht="15.75" thickBot="1" x14ac:dyDescent="0.3">
      <c r="M2" s="72">
        <v>3621</v>
      </c>
      <c r="N2" s="73" t="s">
        <v>29</v>
      </c>
    </row>
    <row r="3" spans="1:14" s="70" customFormat="1" ht="13.5" customHeight="1" thickBot="1" x14ac:dyDescent="0.25">
      <c r="A3" s="144"/>
      <c r="B3" s="146" t="s">
        <v>161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46.748290391084396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33648115</v>
      </c>
      <c r="D5" s="84">
        <v>22581733</v>
      </c>
      <c r="E5" s="84">
        <v>23029572</v>
      </c>
      <c r="F5" s="85">
        <v>-10618543</v>
      </c>
      <c r="G5" s="84">
        <v>21139895</v>
      </c>
      <c r="H5" s="85">
        <v>1889677</v>
      </c>
      <c r="I5" s="20">
        <v>-0.31557616229022045</v>
      </c>
      <c r="J5" s="86">
        <v>8.9389138403951351E-2</v>
      </c>
      <c r="K5" s="87">
        <v>25735750</v>
      </c>
      <c r="L5" s="85">
        <v>-2706178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23188080</v>
      </c>
      <c r="D6" s="90">
        <v>15267042</v>
      </c>
      <c r="E6" s="90">
        <v>15240700</v>
      </c>
      <c r="F6" s="91">
        <v>-7947380</v>
      </c>
      <c r="G6" s="90">
        <v>12476359</v>
      </c>
      <c r="H6" s="91">
        <v>2764341</v>
      </c>
      <c r="I6" s="21">
        <v>-0.34273557793486997</v>
      </c>
      <c r="J6" s="92">
        <v>0.22156632395717368</v>
      </c>
      <c r="K6" s="93">
        <v>17288288</v>
      </c>
      <c r="L6" s="91">
        <v>-2047588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8024016</v>
      </c>
      <c r="D7" s="90">
        <v>5128805</v>
      </c>
      <c r="E7" s="90">
        <v>5488207</v>
      </c>
      <c r="F7" s="91">
        <v>-2535809</v>
      </c>
      <c r="G7" s="90">
        <v>4889571</v>
      </c>
      <c r="H7" s="91">
        <v>598636</v>
      </c>
      <c r="I7" s="21">
        <v>-0.31602741071303941</v>
      </c>
      <c r="J7" s="92">
        <v>0.12243119079362996</v>
      </c>
      <c r="K7" s="93">
        <v>6109998</v>
      </c>
      <c r="L7" s="91">
        <v>-621791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2436019</v>
      </c>
      <c r="D8" s="90">
        <v>2185886</v>
      </c>
      <c r="E8" s="90">
        <v>2300665</v>
      </c>
      <c r="F8" s="91">
        <v>-135354</v>
      </c>
      <c r="G8" s="90">
        <v>3773965</v>
      </c>
      <c r="H8" s="91">
        <v>-1473300</v>
      </c>
      <c r="I8" s="21">
        <v>-5.5563606030987422E-2</v>
      </c>
      <c r="J8" s="92">
        <v>-0.39038517845290033</v>
      </c>
      <c r="K8" s="93">
        <v>2337464</v>
      </c>
      <c r="L8" s="91">
        <v>-36799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654080</v>
      </c>
      <c r="D10" s="90">
        <v>654080</v>
      </c>
      <c r="E10" s="90">
        <v>654080</v>
      </c>
      <c r="F10" s="91">
        <v>0</v>
      </c>
      <c r="G10" s="90">
        <v>655872</v>
      </c>
      <c r="H10" s="91">
        <v>-1792</v>
      </c>
      <c r="I10" s="96"/>
      <c r="J10" s="97"/>
      <c r="K10" s="93">
        <v>654080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280471</v>
      </c>
      <c r="D11" s="90">
        <v>208624</v>
      </c>
      <c r="E11" s="90">
        <v>211568</v>
      </c>
      <c r="F11" s="91">
        <v>-68903</v>
      </c>
      <c r="G11" s="90">
        <v>176873</v>
      </c>
      <c r="H11" s="91">
        <v>34695</v>
      </c>
      <c r="I11" s="96"/>
      <c r="J11" s="97"/>
      <c r="K11" s="93">
        <v>229397</v>
      </c>
      <c r="L11" s="91">
        <v>-17829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0.42880228718199609</v>
      </c>
      <c r="D12" s="86">
        <v>0.31895792563600783</v>
      </c>
      <c r="E12" s="86">
        <v>0.32345890410958905</v>
      </c>
      <c r="F12" s="100">
        <v>-0.10534338307240704</v>
      </c>
      <c r="G12" s="86">
        <v>0.26967609533567527</v>
      </c>
      <c r="H12" s="100">
        <v>5.3782808773913782E-2</v>
      </c>
      <c r="I12" s="20">
        <v>-0.24566889268409209</v>
      </c>
      <c r="J12" s="86">
        <v>0.19943483943939655</v>
      </c>
      <c r="K12" s="101">
        <v>0.35071703767123286</v>
      </c>
      <c r="L12" s="100">
        <v>-2.7258133561643805E-2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449621</v>
      </c>
      <c r="D14" s="90">
        <v>311694</v>
      </c>
      <c r="E14" s="90">
        <v>316664</v>
      </c>
      <c r="F14" s="91">
        <v>-132957</v>
      </c>
      <c r="G14" s="90">
        <v>274124</v>
      </c>
      <c r="H14" s="91">
        <v>42540</v>
      </c>
      <c r="I14" s="21">
        <v>-0.29570905273552617</v>
      </c>
      <c r="J14" s="92">
        <v>0.15518524463381533</v>
      </c>
      <c r="K14" s="93">
        <v>348211</v>
      </c>
      <c r="L14" s="91">
        <v>-31547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1.6030926548555822</v>
      </c>
      <c r="D15" s="105">
        <v>1.494046706035739</v>
      </c>
      <c r="E15" s="105">
        <v>1.4967480904484609</v>
      </c>
      <c r="F15" s="106">
        <v>-0.10634456440712126</v>
      </c>
      <c r="G15" s="105">
        <v>1.5498351924827418</v>
      </c>
      <c r="H15" s="106">
        <v>-5.3087102034280909E-2</v>
      </c>
      <c r="I15" s="21"/>
      <c r="J15" s="92"/>
      <c r="K15" s="107">
        <v>1.5179405136074142</v>
      </c>
      <c r="L15" s="106">
        <v>-2.1192423158953311E-2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82.675499427748321</v>
      </c>
      <c r="D17" s="105">
        <v>73.17970128077306</v>
      </c>
      <c r="E17" s="105">
        <v>72.036886485668916</v>
      </c>
      <c r="F17" s="106">
        <v>-10.638612942079405</v>
      </c>
      <c r="G17" s="105">
        <v>70.538516336580486</v>
      </c>
      <c r="H17" s="106">
        <v>1.49837014908843</v>
      </c>
      <c r="I17" s="20">
        <v>-0.12867914939391067</v>
      </c>
      <c r="J17" s="86">
        <v>2.1241872198428879E-2</v>
      </c>
      <c r="K17" s="107">
        <v>75.364054455812408</v>
      </c>
      <c r="L17" s="106">
        <v>-3.327167970143492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35.451443248532293</v>
      </c>
      <c r="D18" s="108">
        <v>23.341245719178083</v>
      </c>
      <c r="E18" s="108">
        <v>23.300972358121331</v>
      </c>
      <c r="F18" s="109">
        <v>-12.150470890410961</v>
      </c>
      <c r="G18" s="108">
        <v>19.022551656420767</v>
      </c>
      <c r="H18" s="109">
        <v>4.2784207017005649</v>
      </c>
      <c r="I18" s="20">
        <v>-0.34273557793486997</v>
      </c>
      <c r="J18" s="86">
        <v>0.22491308100911112</v>
      </c>
      <c r="K18" s="110">
        <v>26.431457925636007</v>
      </c>
      <c r="L18" s="109">
        <v>-3.1304855675146754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119.97003255238509</v>
      </c>
      <c r="D19" s="113">
        <v>108.24130013804739</v>
      </c>
      <c r="E19" s="113">
        <v>108.85186795734705</v>
      </c>
      <c r="F19" s="106">
        <v>-11.118164595038039</v>
      </c>
      <c r="G19" s="113">
        <v>119.52019245447298</v>
      </c>
      <c r="H19" s="106">
        <v>-10.668324497125923</v>
      </c>
      <c r="I19" s="38">
        <v>-9.2674515114291367E-2</v>
      </c>
      <c r="J19" s="114">
        <v>-8.9259599386853794E-2</v>
      </c>
      <c r="K19" s="115">
        <v>112.18869470830046</v>
      </c>
      <c r="L19" s="106">
        <v>-3.3368267509534064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962783.09847340791</v>
      </c>
      <c r="D20" s="84">
        <v>288418.43</v>
      </c>
      <c r="E20" s="84">
        <v>288418.43000000005</v>
      </c>
      <c r="F20" s="118">
        <v>-674364.66847340786</v>
      </c>
      <c r="G20" s="84">
        <v>2274369.2200000002</v>
      </c>
      <c r="H20" s="118">
        <v>-1985950.79</v>
      </c>
      <c r="I20" s="20">
        <v>-0.70043259955714088</v>
      </c>
      <c r="J20" s="86">
        <v>-0.87318750734764161</v>
      </c>
      <c r="K20" s="87">
        <v>288418.43000000005</v>
      </c>
      <c r="L20" s="118">
        <v>-3.637978807091713E-12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643846.81386871869</v>
      </c>
      <c r="D21" s="90">
        <v>203021.31999999998</v>
      </c>
      <c r="E21" s="90">
        <v>203021.31999999998</v>
      </c>
      <c r="F21" s="91">
        <v>-440825.49386871874</v>
      </c>
      <c r="G21" s="90">
        <v>1314821.33</v>
      </c>
      <c r="H21" s="91">
        <v>-1111800.01</v>
      </c>
      <c r="I21" s="21">
        <v>-0.68467449768044308</v>
      </c>
      <c r="J21" s="92">
        <v>-0.84559018372481076</v>
      </c>
      <c r="K21" s="93">
        <v>203021.31999999998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244782.66963356698</v>
      </c>
      <c r="D22" s="90">
        <v>32385.88</v>
      </c>
      <c r="E22" s="90">
        <v>32385.88</v>
      </c>
      <c r="F22" s="91">
        <v>-212396.78963356698</v>
      </c>
      <c r="G22" s="90">
        <v>688812.88000000012</v>
      </c>
      <c r="H22" s="91">
        <v>-656427.00000000012</v>
      </c>
      <c r="I22" s="21">
        <v>-0.86769537219084669</v>
      </c>
      <c r="J22" s="92">
        <v>-0.95298305107186732</v>
      </c>
      <c r="K22" s="93">
        <v>32385.880000000005</v>
      </c>
      <c r="L22" s="91">
        <v>-3.637978807091713E-12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74153.61497112221</v>
      </c>
      <c r="D23" s="90">
        <v>53011.23000000001</v>
      </c>
      <c r="E23" s="90">
        <v>53011.23000000001</v>
      </c>
      <c r="F23" s="91">
        <v>-21142.384971122199</v>
      </c>
      <c r="G23" s="90">
        <v>270735.00999999995</v>
      </c>
      <c r="H23" s="91">
        <v>-217723.77999999994</v>
      </c>
      <c r="I23" s="21">
        <v>-0.28511603890593495</v>
      </c>
      <c r="J23" s="92">
        <v>-0.80419514269691228</v>
      </c>
      <c r="K23" s="93">
        <v>53011.23000000001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55552</v>
      </c>
      <c r="D25" s="90">
        <v>55552</v>
      </c>
      <c r="E25" s="90">
        <v>55552</v>
      </c>
      <c r="F25" s="91">
        <v>0</v>
      </c>
      <c r="G25" s="90">
        <v>55552</v>
      </c>
      <c r="H25" s="91">
        <v>0</v>
      </c>
      <c r="I25" s="96"/>
      <c r="J25" s="97"/>
      <c r="K25" s="93">
        <v>55552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7467</v>
      </c>
      <c r="D26" s="90">
        <v>3956</v>
      </c>
      <c r="E26" s="90">
        <v>3956</v>
      </c>
      <c r="F26" s="91">
        <v>-3511</v>
      </c>
      <c r="G26" s="90">
        <v>18229</v>
      </c>
      <c r="H26" s="91">
        <v>-14273</v>
      </c>
      <c r="I26" s="96"/>
      <c r="J26" s="97"/>
      <c r="K26" s="93">
        <v>3956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0.13441460253456222</v>
      </c>
      <c r="D27" s="86">
        <v>7.1212557603686638E-2</v>
      </c>
      <c r="E27" s="86">
        <v>7.1212557603686638E-2</v>
      </c>
      <c r="F27" s="100">
        <v>-6.3202044930875584E-2</v>
      </c>
      <c r="G27" s="86">
        <v>0.32814300115207373</v>
      </c>
      <c r="H27" s="100">
        <v>-0.25693044354838712</v>
      </c>
      <c r="I27" s="20">
        <v>-0.47020222311503956</v>
      </c>
      <c r="J27" s="86">
        <v>-0.78298315870316526</v>
      </c>
      <c r="K27" s="101">
        <v>7.1212557603686638E-2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11669.150000000003</v>
      </c>
      <c r="D29" s="90">
        <v>4122</v>
      </c>
      <c r="E29" s="90">
        <v>4122</v>
      </c>
      <c r="F29" s="91">
        <v>-7547.1500000000033</v>
      </c>
      <c r="G29" s="90">
        <v>25097</v>
      </c>
      <c r="H29" s="91">
        <v>-20975</v>
      </c>
      <c r="I29" s="21"/>
      <c r="J29" s="92"/>
      <c r="K29" s="93">
        <v>4122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1.5627628230882555</v>
      </c>
      <c r="D30" s="105">
        <v>1.0419615773508595</v>
      </c>
      <c r="E30" s="105">
        <v>1.0419615773508595</v>
      </c>
      <c r="F30" s="106">
        <v>-0.52080124573739606</v>
      </c>
      <c r="G30" s="105">
        <v>1.3767623018267596</v>
      </c>
      <c r="H30" s="106">
        <v>-0.33480072447590015</v>
      </c>
      <c r="I30" s="21"/>
      <c r="J30" s="92"/>
      <c r="K30" s="107">
        <v>1.0419615773508595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86.225634641585472</v>
      </c>
      <c r="D32" s="105">
        <v>51.319848331648124</v>
      </c>
      <c r="E32" s="105">
        <v>51.319848331648124</v>
      </c>
      <c r="F32" s="106">
        <v>-34.905786309937348</v>
      </c>
      <c r="G32" s="105">
        <v>72.128000987437602</v>
      </c>
      <c r="H32" s="106">
        <v>-20.808152655789478</v>
      </c>
      <c r="I32" s="21">
        <v>-0.40481912896356642</v>
      </c>
      <c r="J32" s="92">
        <v>-0.28848924649129803</v>
      </c>
      <c r="K32" s="107">
        <v>51.319848331648124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11.58998440863909</v>
      </c>
      <c r="D33" s="108">
        <v>3.6546176555299534</v>
      </c>
      <c r="E33" s="108">
        <v>3.6546176555299534</v>
      </c>
      <c r="F33" s="109">
        <v>-7.9353667531091361</v>
      </c>
      <c r="G33" s="108">
        <v>23.668298711117512</v>
      </c>
      <c r="H33" s="109">
        <v>-20.013681055587558</v>
      </c>
      <c r="I33" s="20">
        <v>-0.68467449768044308</v>
      </c>
      <c r="J33" s="86">
        <v>-0.84559018372481076</v>
      </c>
      <c r="K33" s="110">
        <v>3.6546176555299534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128.93840879515307</v>
      </c>
      <c r="D34" s="113">
        <v>72.906579878665312</v>
      </c>
      <c r="E34" s="113">
        <v>72.906579878665326</v>
      </c>
      <c r="F34" s="119">
        <v>-56.03182891648774</v>
      </c>
      <c r="G34" s="113">
        <v>124.76653793406112</v>
      </c>
      <c r="H34" s="119">
        <v>-51.859958055395794</v>
      </c>
      <c r="I34" s="25">
        <v>-0.43456274542294515</v>
      </c>
      <c r="J34" s="120">
        <v>-0.4156559836805257</v>
      </c>
      <c r="K34" s="115">
        <v>72.906579878665326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1049491.8341063403</v>
      </c>
      <c r="D35" s="84">
        <v>283904.99</v>
      </c>
      <c r="E35" s="84">
        <v>283904.99</v>
      </c>
      <c r="F35" s="118">
        <v>-765586.84410634032</v>
      </c>
      <c r="G35" s="84">
        <v>2135328.98</v>
      </c>
      <c r="H35" s="118">
        <v>-1851423.99</v>
      </c>
      <c r="I35" s="20">
        <v>-0.7294833739780836</v>
      </c>
      <c r="J35" s="86">
        <v>-0.86704391095745814</v>
      </c>
      <c r="K35" s="87">
        <v>283904.98999999987</v>
      </c>
      <c r="L35" s="118">
        <v>1.0186340659856796E-10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705096.16819770739</v>
      </c>
      <c r="D36" s="90">
        <v>242110.99000000002</v>
      </c>
      <c r="E36" s="90">
        <v>242110.99000000002</v>
      </c>
      <c r="F36" s="91">
        <v>-462985.1781977074</v>
      </c>
      <c r="G36" s="90">
        <v>1243328.7999999998</v>
      </c>
      <c r="H36" s="91">
        <v>-1001217.8099999998</v>
      </c>
      <c r="I36" s="21">
        <v>-0.65662699512485134</v>
      </c>
      <c r="J36" s="92">
        <v>-0.80527195219800263</v>
      </c>
      <c r="K36" s="93">
        <v>242110.9899999999</v>
      </c>
      <c r="L36" s="91">
        <v>1.1641532182693481E-10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261864.45725506902</v>
      </c>
      <c r="D37" s="90">
        <v>43749.929999999986</v>
      </c>
      <c r="E37" s="90">
        <v>43749.929999999986</v>
      </c>
      <c r="F37" s="91">
        <v>-218114.52725506903</v>
      </c>
      <c r="G37" s="90">
        <v>631606.47</v>
      </c>
      <c r="H37" s="91">
        <v>-587856.54</v>
      </c>
      <c r="I37" s="21">
        <v>-0.83292910210649407</v>
      </c>
      <c r="J37" s="92">
        <v>-0.93073229601337049</v>
      </c>
      <c r="K37" s="93">
        <v>43749.93</v>
      </c>
      <c r="L37" s="91">
        <v>-1.4551915228366852E-11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82531.208653563925</v>
      </c>
      <c r="D38" s="90">
        <v>-1955.9300000000003</v>
      </c>
      <c r="E38" s="90">
        <v>-1955.9300000000003</v>
      </c>
      <c r="F38" s="91">
        <v>-84487.138653563918</v>
      </c>
      <c r="G38" s="90">
        <v>260393.71000000002</v>
      </c>
      <c r="H38" s="91">
        <v>-262349.64</v>
      </c>
      <c r="I38" s="21">
        <v>-1.0236992773026055</v>
      </c>
      <c r="J38" s="92">
        <v>-1.0075114333598918</v>
      </c>
      <c r="K38" s="93">
        <v>-1955.9300000000003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50176</v>
      </c>
      <c r="D40" s="90">
        <v>50176</v>
      </c>
      <c r="E40" s="90">
        <v>50176</v>
      </c>
      <c r="F40" s="91">
        <v>0</v>
      </c>
      <c r="G40" s="90">
        <v>51968</v>
      </c>
      <c r="H40" s="91">
        <v>-1792</v>
      </c>
      <c r="I40" s="96"/>
      <c r="J40" s="97"/>
      <c r="K40" s="93">
        <v>50176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8318</v>
      </c>
      <c r="D41" s="90">
        <v>4516</v>
      </c>
      <c r="E41" s="90">
        <v>4516</v>
      </c>
      <c r="F41" s="91">
        <v>-3802</v>
      </c>
      <c r="G41" s="90">
        <v>17561</v>
      </c>
      <c r="H41" s="91">
        <v>-13045</v>
      </c>
      <c r="I41" s="96"/>
      <c r="J41" s="97"/>
      <c r="K41" s="93">
        <v>4516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0.16577646683673469</v>
      </c>
      <c r="D42" s="86">
        <v>9.0003188775510209E-2</v>
      </c>
      <c r="E42" s="86">
        <v>9.0003188775510209E-2</v>
      </c>
      <c r="F42" s="100">
        <v>-7.5773278061224483E-2</v>
      </c>
      <c r="G42" s="86">
        <v>0.33791948891625617</v>
      </c>
      <c r="H42" s="100">
        <v>-0.24791630014074595</v>
      </c>
      <c r="I42" s="20">
        <v>-0.4570810290935321</v>
      </c>
      <c r="J42" s="86">
        <v>-0.73365493341576715</v>
      </c>
      <c r="K42" s="101">
        <v>9.0003188775510209E-2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13555.720000000001</v>
      </c>
      <c r="D44" s="90">
        <v>4714</v>
      </c>
      <c r="E44" s="90">
        <v>4714</v>
      </c>
      <c r="F44" s="91">
        <v>-8841.7200000000012</v>
      </c>
      <c r="G44" s="90">
        <v>25562</v>
      </c>
      <c r="H44" s="91">
        <v>-20848</v>
      </c>
      <c r="I44" s="21"/>
      <c r="J44" s="92"/>
      <c r="K44" s="93">
        <v>4714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1.6296850204376054</v>
      </c>
      <c r="D45" s="105">
        <v>1.0438441098317095</v>
      </c>
      <c r="E45" s="105">
        <v>1.0438441098317095</v>
      </c>
      <c r="F45" s="106">
        <v>-0.58584091060589594</v>
      </c>
      <c r="G45" s="105">
        <v>1.4556118672057401</v>
      </c>
      <c r="H45" s="106">
        <v>-0.4117677573740306</v>
      </c>
      <c r="I45" s="21"/>
      <c r="J45" s="92"/>
      <c r="K45" s="107">
        <v>1.0438441098317095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84.767512406552939</v>
      </c>
      <c r="D47" s="105">
        <v>53.611822409211698</v>
      </c>
      <c r="E47" s="105">
        <v>53.611822409211698</v>
      </c>
      <c r="F47" s="106">
        <v>-31.155689997341241</v>
      </c>
      <c r="G47" s="105">
        <v>70.800569443653544</v>
      </c>
      <c r="H47" s="106">
        <v>-17.188747034441846</v>
      </c>
      <c r="I47" s="21">
        <v>-0.3675428134296973</v>
      </c>
      <c r="J47" s="92">
        <v>-0.24277696026331352</v>
      </c>
      <c r="K47" s="107">
        <v>53.611822409211669</v>
      </c>
      <c r="L47" s="106">
        <v>2.8421709430404007E-14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14.05245870929742</v>
      </c>
      <c r="D48" s="108">
        <v>4.8252349728954087</v>
      </c>
      <c r="E48" s="108">
        <v>4.8252349728954087</v>
      </c>
      <c r="F48" s="109">
        <v>-9.2272237364020118</v>
      </c>
      <c r="G48" s="108">
        <v>23.924892241379307</v>
      </c>
      <c r="H48" s="109">
        <v>-19.099657268483899</v>
      </c>
      <c r="I48" s="20">
        <v>-0.65662699512485134</v>
      </c>
      <c r="J48" s="86">
        <v>-0.798317379062217</v>
      </c>
      <c r="K48" s="110">
        <v>4.825234972895406</v>
      </c>
      <c r="L48" s="109">
        <v>2.6645352591003757E-15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126.17117505486178</v>
      </c>
      <c r="D49" s="113">
        <v>62.866472542072628</v>
      </c>
      <c r="E49" s="113">
        <v>62.866472542072628</v>
      </c>
      <c r="F49" s="119">
        <v>-63.304702512789149</v>
      </c>
      <c r="G49" s="113">
        <v>121.59495359034223</v>
      </c>
      <c r="H49" s="119">
        <v>-58.7284810482696</v>
      </c>
      <c r="I49" s="25">
        <v>-0.5017366485273913</v>
      </c>
      <c r="J49" s="120">
        <v>-0.48298452620104582</v>
      </c>
      <c r="K49" s="115">
        <v>62.8664725420726</v>
      </c>
      <c r="L49" s="119">
        <v>2.8421709430404007E-14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1653971.2438784009</v>
      </c>
      <c r="D50" s="84">
        <v>316098.21000000002</v>
      </c>
      <c r="E50" s="84">
        <v>316098.21000000002</v>
      </c>
      <c r="F50" s="118">
        <v>-1337873.0338784007</v>
      </c>
      <c r="G50" s="84">
        <v>1984683.87</v>
      </c>
      <c r="H50" s="118">
        <v>-1668585.6600000001</v>
      </c>
      <c r="I50" s="20">
        <v>-0.80888530488669164</v>
      </c>
      <c r="J50" s="86">
        <v>-0.84073120420936354</v>
      </c>
      <c r="K50" s="87">
        <v>316098.21000000002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1122326.8908158767</v>
      </c>
      <c r="D51" s="90">
        <v>256137.28999999998</v>
      </c>
      <c r="E51" s="90">
        <v>256137.28999999998</v>
      </c>
      <c r="F51" s="91">
        <v>-866189.60081587662</v>
      </c>
      <c r="G51" s="90">
        <v>840543.81</v>
      </c>
      <c r="H51" s="91">
        <v>-584406.52</v>
      </c>
      <c r="I51" s="21">
        <v>-0.77178013634352038</v>
      </c>
      <c r="J51" s="92">
        <v>-0.69527193353550487</v>
      </c>
      <c r="K51" s="93">
        <v>256137.28999999998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406777.66720228503</v>
      </c>
      <c r="D52" s="90">
        <v>52100.770000000004</v>
      </c>
      <c r="E52" s="90">
        <v>52100.770000000004</v>
      </c>
      <c r="F52" s="91">
        <v>-354676.89720228501</v>
      </c>
      <c r="G52" s="90">
        <v>385011.57</v>
      </c>
      <c r="H52" s="91">
        <v>-332910.8</v>
      </c>
      <c r="I52" s="21">
        <v>-0.87191831262926489</v>
      </c>
      <c r="J52" s="92">
        <v>-0.86467739138332911</v>
      </c>
      <c r="K52" s="93">
        <v>52100.770000000004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124866.68586023911</v>
      </c>
      <c r="D53" s="90">
        <v>7860.1499999999978</v>
      </c>
      <c r="E53" s="90">
        <v>7860.1499999999978</v>
      </c>
      <c r="F53" s="91">
        <v>-117006.53586023912</v>
      </c>
      <c r="G53" s="90">
        <v>759128.49</v>
      </c>
      <c r="H53" s="91">
        <v>-751268.34</v>
      </c>
      <c r="I53" s="21">
        <v>-0.93705166477472046</v>
      </c>
      <c r="J53" s="92">
        <v>-0.98964582398955936</v>
      </c>
      <c r="K53" s="93">
        <v>7860.1499999999978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55552</v>
      </c>
      <c r="D55" s="90">
        <v>55552</v>
      </c>
      <c r="E55" s="90">
        <v>55552</v>
      </c>
      <c r="F55" s="91">
        <v>0</v>
      </c>
      <c r="G55" s="90">
        <v>55552</v>
      </c>
      <c r="H55" s="91">
        <v>0</v>
      </c>
      <c r="I55" s="96"/>
      <c r="J55" s="97"/>
      <c r="K55" s="93">
        <v>55552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12676</v>
      </c>
      <c r="D56" s="90">
        <v>4917</v>
      </c>
      <c r="E56" s="90">
        <v>4917</v>
      </c>
      <c r="F56" s="91">
        <v>-7759</v>
      </c>
      <c r="G56" s="90">
        <v>12237</v>
      </c>
      <c r="H56" s="91">
        <v>-7320</v>
      </c>
      <c r="I56" s="96"/>
      <c r="J56" s="97"/>
      <c r="K56" s="93">
        <v>4917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0.22818260368663595</v>
      </c>
      <c r="D57" s="86">
        <v>8.8511664746543775E-2</v>
      </c>
      <c r="E57" s="86">
        <v>8.8511664746543775E-2</v>
      </c>
      <c r="F57" s="100">
        <v>-0.13967093894009219</v>
      </c>
      <c r="G57" s="86">
        <v>0.22028009792626729</v>
      </c>
      <c r="H57" s="100">
        <v>-0.13176843317972353</v>
      </c>
      <c r="I57" s="20">
        <v>-0.61210160934048596</v>
      </c>
      <c r="J57" s="86">
        <v>-0.59818582986025992</v>
      </c>
      <c r="K57" s="101">
        <v>8.8511664746543775E-2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19116.989999999998</v>
      </c>
      <c r="D59" s="90">
        <v>5257</v>
      </c>
      <c r="E59" s="90">
        <v>5257</v>
      </c>
      <c r="F59" s="91">
        <v>-13859.989999999998</v>
      </c>
      <c r="G59" s="90">
        <v>17086</v>
      </c>
      <c r="H59" s="91">
        <v>-11829</v>
      </c>
      <c r="I59" s="21"/>
      <c r="J59" s="92"/>
      <c r="K59" s="93">
        <v>5257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1.508124802776901</v>
      </c>
      <c r="D60" s="105">
        <v>1.0691478543827537</v>
      </c>
      <c r="E60" s="105">
        <v>1.0691478543827537</v>
      </c>
      <c r="F60" s="106">
        <v>-0.43897694839414725</v>
      </c>
      <c r="G60" s="105">
        <v>1.3962572525945902</v>
      </c>
      <c r="H60" s="106">
        <v>-0.32710939821183649</v>
      </c>
      <c r="I60" s="21"/>
      <c r="J60" s="92"/>
      <c r="K60" s="107">
        <v>1.0691478543827537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88.539514895540918</v>
      </c>
      <c r="D62" s="105">
        <v>52.092188326215165</v>
      </c>
      <c r="E62" s="105">
        <v>52.092188326215165</v>
      </c>
      <c r="F62" s="106">
        <v>-36.447326569325753</v>
      </c>
      <c r="G62" s="105">
        <v>68.688715371414574</v>
      </c>
      <c r="H62" s="106">
        <v>-16.596527045199409</v>
      </c>
      <c r="I62" s="21">
        <v>-0.41165039826936456</v>
      </c>
      <c r="J62" s="92">
        <v>-0.24161941238030782</v>
      </c>
      <c r="K62" s="107">
        <v>52.092188326215165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20.203177038016214</v>
      </c>
      <c r="D63" s="108">
        <v>4.610766309043778</v>
      </c>
      <c r="E63" s="108">
        <v>4.610766309043778</v>
      </c>
      <c r="F63" s="109">
        <v>-15.592410728972435</v>
      </c>
      <c r="G63" s="108">
        <v>15.130756948444702</v>
      </c>
      <c r="H63" s="109">
        <v>-10.519990639400923</v>
      </c>
      <c r="I63" s="20">
        <v>-0.7717801363435205</v>
      </c>
      <c r="J63" s="86">
        <v>-0.69527193353550487</v>
      </c>
      <c r="K63" s="110">
        <v>4.610766309043778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130.48053359722317</v>
      </c>
      <c r="D64" s="113">
        <v>64.286802928615018</v>
      </c>
      <c r="E64" s="113">
        <v>64.286802928615018</v>
      </c>
      <c r="F64" s="119">
        <v>-66.193730668608154</v>
      </c>
      <c r="G64" s="113">
        <v>162.18712674675166</v>
      </c>
      <c r="H64" s="119">
        <v>-97.900323818136641</v>
      </c>
      <c r="I64" s="25">
        <v>-0.50730732656979916</v>
      </c>
      <c r="J64" s="120">
        <v>-0.60362573640634165</v>
      </c>
      <c r="K64" s="115">
        <v>64.286802928615018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1805186.9368644347</v>
      </c>
      <c r="D65" s="84">
        <v>328627.35000000003</v>
      </c>
      <c r="E65" s="84">
        <v>328627.35000000003</v>
      </c>
      <c r="F65" s="118">
        <v>-1476559.5868644346</v>
      </c>
      <c r="G65" s="84">
        <v>159556.13</v>
      </c>
      <c r="H65" s="118">
        <v>169071.22000000003</v>
      </c>
      <c r="I65" s="20">
        <v>-0.81795383996583881</v>
      </c>
      <c r="J65" s="86">
        <v>1.0596347504793457</v>
      </c>
      <c r="K65" s="87">
        <v>328627.34999999998</v>
      </c>
      <c r="L65" s="118">
        <v>1.4551915228366852E-11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1211189.8292358737</v>
      </c>
      <c r="D66" s="90">
        <v>218324.28000000003</v>
      </c>
      <c r="E66" s="90">
        <v>218324.28000000003</v>
      </c>
      <c r="F66" s="91">
        <v>-992865.54923587362</v>
      </c>
      <c r="G66" s="90">
        <v>96151.3</v>
      </c>
      <c r="H66" s="91">
        <v>122172.98000000003</v>
      </c>
      <c r="I66" s="21">
        <v>-0.8197439619041893</v>
      </c>
      <c r="J66" s="92">
        <v>1.2706326383522639</v>
      </c>
      <c r="K66" s="93">
        <v>218324.28000000003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459182.56012288382</v>
      </c>
      <c r="D67" s="90">
        <v>53859.390000000014</v>
      </c>
      <c r="E67" s="90">
        <v>53859.390000000014</v>
      </c>
      <c r="F67" s="91">
        <v>-405323.17012288381</v>
      </c>
      <c r="G67" s="90">
        <v>19941.650000000001</v>
      </c>
      <c r="H67" s="91">
        <v>33917.740000000013</v>
      </c>
      <c r="I67" s="21">
        <v>-0.88270593293964283</v>
      </c>
      <c r="J67" s="92">
        <v>1.7008492276215863</v>
      </c>
      <c r="K67" s="93">
        <v>53859.39</v>
      </c>
      <c r="L67" s="91">
        <v>1.4551915228366852E-11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134814.54750567724</v>
      </c>
      <c r="D68" s="90">
        <v>56443.68</v>
      </c>
      <c r="E68" s="90">
        <v>56443.68</v>
      </c>
      <c r="F68" s="91">
        <v>-78370.867505677248</v>
      </c>
      <c r="G68" s="90">
        <v>43463.180000000008</v>
      </c>
      <c r="H68" s="91">
        <v>12980.499999999993</v>
      </c>
      <c r="I68" s="21">
        <v>-0.58132352150183886</v>
      </c>
      <c r="J68" s="92">
        <v>0.29865509150503922</v>
      </c>
      <c r="K68" s="93">
        <v>56443.68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53760</v>
      </c>
      <c r="D70" s="90">
        <v>53760</v>
      </c>
      <c r="E70" s="90">
        <v>53760</v>
      </c>
      <c r="F70" s="91">
        <v>0</v>
      </c>
      <c r="G70" s="90">
        <v>53760</v>
      </c>
      <c r="H70" s="91">
        <v>0</v>
      </c>
      <c r="I70" s="96"/>
      <c r="J70" s="97"/>
      <c r="K70" s="93">
        <v>53760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14322</v>
      </c>
      <c r="D71" s="90">
        <v>4255</v>
      </c>
      <c r="E71" s="90">
        <v>4255</v>
      </c>
      <c r="F71" s="91">
        <v>-10067</v>
      </c>
      <c r="G71" s="90">
        <v>1782</v>
      </c>
      <c r="H71" s="91">
        <v>2473</v>
      </c>
      <c r="I71" s="96"/>
      <c r="J71" s="97"/>
      <c r="K71" s="93">
        <v>4255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0.26640625000000001</v>
      </c>
      <c r="D72" s="86">
        <v>7.9148065476190479E-2</v>
      </c>
      <c r="E72" s="86">
        <v>7.9148065476190479E-2</v>
      </c>
      <c r="F72" s="100">
        <v>-0.18725818452380955</v>
      </c>
      <c r="G72" s="86">
        <v>3.3147321428571429E-2</v>
      </c>
      <c r="H72" s="100">
        <v>4.6000744047619051E-2</v>
      </c>
      <c r="I72" s="20">
        <v>-0.70290462225946104</v>
      </c>
      <c r="J72" s="86">
        <v>1.3877665544332212</v>
      </c>
      <c r="K72" s="101">
        <v>7.9148065476190479E-2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22758.989999999998</v>
      </c>
      <c r="D74" s="90">
        <v>4472</v>
      </c>
      <c r="E74" s="90">
        <v>4472</v>
      </c>
      <c r="F74" s="91">
        <v>-18286.989999999998</v>
      </c>
      <c r="G74" s="90">
        <v>1860</v>
      </c>
      <c r="H74" s="91">
        <v>2612</v>
      </c>
      <c r="I74" s="21"/>
      <c r="J74" s="92"/>
      <c r="K74" s="93">
        <v>4472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1.589093003770423</v>
      </c>
      <c r="D75" s="105">
        <v>1.0509988249118685</v>
      </c>
      <c r="E75" s="105">
        <v>1.0509988249118685</v>
      </c>
      <c r="F75" s="106">
        <v>-0.53809417885855448</v>
      </c>
      <c r="G75" s="105">
        <v>1.0437710437710437</v>
      </c>
      <c r="H75" s="106">
        <v>7.227781140824785E-3</v>
      </c>
      <c r="I75" s="21"/>
      <c r="J75" s="92"/>
      <c r="K75" s="107">
        <v>1.0509988249118685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84.56848409690501</v>
      </c>
      <c r="D77" s="105">
        <v>51.310054054054063</v>
      </c>
      <c r="E77" s="105">
        <v>51.310054054054063</v>
      </c>
      <c r="F77" s="106">
        <v>-33.258430042850947</v>
      </c>
      <c r="G77" s="105">
        <v>53.956958473625143</v>
      </c>
      <c r="H77" s="106">
        <v>-2.6469044195710794</v>
      </c>
      <c r="I77" s="21">
        <v>-0.3932721556737484</v>
      </c>
      <c r="J77" s="92">
        <v>-4.9055849225914439E-2</v>
      </c>
      <c r="K77" s="107">
        <v>51.310054054054063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22.529572716441102</v>
      </c>
      <c r="D78" s="108">
        <v>4.0610915178571432</v>
      </c>
      <c r="E78" s="108">
        <v>4.0610915178571432</v>
      </c>
      <c r="F78" s="109">
        <v>-18.468481198583959</v>
      </c>
      <c r="G78" s="108">
        <v>1.7885286458333334</v>
      </c>
      <c r="H78" s="109">
        <v>2.2725628720238098</v>
      </c>
      <c r="I78" s="20">
        <v>-0.8197439619041893</v>
      </c>
      <c r="J78" s="86">
        <v>1.2706326383522635</v>
      </c>
      <c r="K78" s="110">
        <v>4.0610915178571432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126.0429365217452</v>
      </c>
      <c r="D79" s="113">
        <v>77.233219741480625</v>
      </c>
      <c r="E79" s="113">
        <v>77.233219741480625</v>
      </c>
      <c r="F79" s="119">
        <v>-48.80971678026458</v>
      </c>
      <c r="G79" s="113">
        <v>89.537671156004492</v>
      </c>
      <c r="H79" s="119">
        <v>-12.304451414523868</v>
      </c>
      <c r="I79" s="25">
        <v>-0.38724674406362958</v>
      </c>
      <c r="J79" s="120">
        <v>-0.13742206219642916</v>
      </c>
      <c r="K79" s="115">
        <v>77.23321974148061</v>
      </c>
      <c r="L79" s="119">
        <v>1.4210854715202004E-14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2430327.6389636775</v>
      </c>
      <c r="D80" s="84">
        <v>490213.43000000005</v>
      </c>
      <c r="E80" s="84">
        <v>490213.43</v>
      </c>
      <c r="F80" s="118">
        <v>-1940114.2089636773</v>
      </c>
      <c r="G80" s="84">
        <v>411836.93</v>
      </c>
      <c r="H80" s="118">
        <v>78376.5</v>
      </c>
      <c r="I80" s="20">
        <v>-0.79829327447840193</v>
      </c>
      <c r="J80" s="86">
        <v>0.19030954800483779</v>
      </c>
      <c r="K80" s="87">
        <v>490213.43</v>
      </c>
      <c r="L80" s="118">
        <v>1.4551915228366852E-11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1645377.4571418553</v>
      </c>
      <c r="D81" s="90">
        <v>299859.96000000002</v>
      </c>
      <c r="E81" s="90">
        <v>299859.96000000002</v>
      </c>
      <c r="F81" s="91">
        <v>-1345517.4971418553</v>
      </c>
      <c r="G81" s="90">
        <v>323457.01</v>
      </c>
      <c r="H81" s="91">
        <v>-23597.049999999988</v>
      </c>
      <c r="I81" s="21">
        <v>-0.81775612720446567</v>
      </c>
      <c r="J81" s="92">
        <v>-7.2952662240957422E-2</v>
      </c>
      <c r="K81" s="93">
        <v>299859.96000000002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615151.69382283301</v>
      </c>
      <c r="D82" s="90">
        <v>95446.81</v>
      </c>
      <c r="E82" s="90">
        <v>95446.81</v>
      </c>
      <c r="F82" s="91">
        <v>-519704.88382283301</v>
      </c>
      <c r="G82" s="90">
        <v>62149.740000000005</v>
      </c>
      <c r="H82" s="91">
        <v>33297.069999999992</v>
      </c>
      <c r="I82" s="21">
        <v>-0.84484020615004729</v>
      </c>
      <c r="J82" s="92">
        <v>0.53575557999116308</v>
      </c>
      <c r="K82" s="93">
        <v>95446.810000000012</v>
      </c>
      <c r="L82" s="91">
        <v>-1.4551915228366852E-11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169798.48799898906</v>
      </c>
      <c r="D83" s="90">
        <v>94906.660000000018</v>
      </c>
      <c r="E83" s="90">
        <v>94906.660000000018</v>
      </c>
      <c r="F83" s="91">
        <v>-74891.827998989043</v>
      </c>
      <c r="G83" s="90">
        <v>26230.179999999993</v>
      </c>
      <c r="H83" s="91">
        <v>68676.480000000025</v>
      </c>
      <c r="I83" s="21">
        <v>-0.44106298519828357</v>
      </c>
      <c r="J83" s="92">
        <v>2.6182237407444418</v>
      </c>
      <c r="K83" s="93">
        <v>94906.659999999989</v>
      </c>
      <c r="L83" s="91">
        <v>2.9103830456733704E-11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55552</v>
      </c>
      <c r="D85" s="90">
        <v>55552</v>
      </c>
      <c r="E85" s="90">
        <v>55552</v>
      </c>
      <c r="F85" s="91">
        <v>0</v>
      </c>
      <c r="G85" s="90">
        <v>55552</v>
      </c>
      <c r="H85" s="91">
        <v>0</v>
      </c>
      <c r="I85" s="96"/>
      <c r="J85" s="97"/>
      <c r="K85" s="93">
        <v>55552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18794</v>
      </c>
      <c r="D86" s="90">
        <v>5611</v>
      </c>
      <c r="E86" s="90">
        <v>5611</v>
      </c>
      <c r="F86" s="91">
        <v>-13183</v>
      </c>
      <c r="G86" s="90">
        <v>4733</v>
      </c>
      <c r="H86" s="91">
        <v>878</v>
      </c>
      <c r="I86" s="96"/>
      <c r="J86" s="97"/>
      <c r="K86" s="93">
        <v>5611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0.33831365207373271</v>
      </c>
      <c r="D87" s="86">
        <v>0.10100446428571429</v>
      </c>
      <c r="E87" s="86">
        <v>0.10100446428571429</v>
      </c>
      <c r="F87" s="100">
        <v>-0.23730918778801841</v>
      </c>
      <c r="G87" s="86">
        <v>8.5199452764976952E-2</v>
      </c>
      <c r="H87" s="100">
        <v>1.5805011520737336E-2</v>
      </c>
      <c r="I87" s="20">
        <v>-0.70144727040544852</v>
      </c>
      <c r="J87" s="86">
        <v>0.18550602155081353</v>
      </c>
      <c r="K87" s="101">
        <v>0.10100446428571429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29157.71</v>
      </c>
      <c r="D89" s="90">
        <v>6613</v>
      </c>
      <c r="E89" s="90">
        <v>6613</v>
      </c>
      <c r="F89" s="91">
        <v>-22544.71</v>
      </c>
      <c r="G89" s="90">
        <v>6637</v>
      </c>
      <c r="H89" s="91">
        <v>-24</v>
      </c>
      <c r="I89" s="21"/>
      <c r="J89" s="92"/>
      <c r="K89" s="93">
        <v>6613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1.5514371607959987</v>
      </c>
      <c r="D90" s="105">
        <v>1.1785777936196757</v>
      </c>
      <c r="E90" s="105">
        <v>1.1785777936196757</v>
      </c>
      <c r="F90" s="106">
        <v>-0.37285936717632295</v>
      </c>
      <c r="G90" s="105">
        <v>1.4022818508345658</v>
      </c>
      <c r="H90" s="106">
        <v>-0.22370405721489006</v>
      </c>
      <c r="I90" s="21"/>
      <c r="J90" s="92"/>
      <c r="K90" s="107">
        <v>1.1785777936196757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87.548018364470323</v>
      </c>
      <c r="D92" s="105">
        <v>53.44144715736946</v>
      </c>
      <c r="E92" s="105">
        <v>53.44144715736946</v>
      </c>
      <c r="F92" s="106">
        <v>-34.106571207100863</v>
      </c>
      <c r="G92" s="105">
        <v>68.340800760616943</v>
      </c>
      <c r="H92" s="106">
        <v>-14.899353603247484</v>
      </c>
      <c r="I92" s="21">
        <v>-0.38957559342019732</v>
      </c>
      <c r="J92" s="92">
        <v>-0.21801549641533613</v>
      </c>
      <c r="K92" s="107">
        <v>53.44144715736946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29.618689824702177</v>
      </c>
      <c r="D93" s="108">
        <v>5.3978247407834106</v>
      </c>
      <c r="E93" s="108">
        <v>5.3978247407834106</v>
      </c>
      <c r="F93" s="109">
        <v>-24.220865083918767</v>
      </c>
      <c r="G93" s="108">
        <v>5.8225988263248851</v>
      </c>
      <c r="H93" s="109">
        <v>-0.42477408554147456</v>
      </c>
      <c r="I93" s="20">
        <v>-0.81775612720446567</v>
      </c>
      <c r="J93" s="86">
        <v>-7.2952662240957422E-2</v>
      </c>
      <c r="K93" s="110">
        <v>5.3978247407834106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129.31401718440341</v>
      </c>
      <c r="D94" s="113">
        <v>87.36649973266799</v>
      </c>
      <c r="E94" s="113">
        <v>87.366499732667975</v>
      </c>
      <c r="F94" s="119">
        <v>-41.947517451735436</v>
      </c>
      <c r="G94" s="113">
        <v>87.013929854215078</v>
      </c>
      <c r="H94" s="119">
        <v>0.352569878452897</v>
      </c>
      <c r="I94" s="25">
        <v>-0.32438492257121476</v>
      </c>
      <c r="J94" s="120">
        <v>4.0518785790228939E-3</v>
      </c>
      <c r="K94" s="115">
        <v>87.366499732667975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2365517.9862398291</v>
      </c>
      <c r="D95" s="84">
        <v>1304094.31</v>
      </c>
      <c r="E95" s="84">
        <v>1304094.31</v>
      </c>
      <c r="F95" s="118">
        <v>-1061423.676239829</v>
      </c>
      <c r="G95" s="84">
        <v>1685513.26</v>
      </c>
      <c r="H95" s="118">
        <v>-381418.94999999995</v>
      </c>
      <c r="I95" s="20">
        <v>-0.4487066606189889</v>
      </c>
      <c r="J95" s="86">
        <v>-0.2262924647653024</v>
      </c>
      <c r="K95" s="87">
        <v>1304094.31</v>
      </c>
      <c r="L95" s="118">
        <v>-5.8207660913467407E-11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1606982.5682316227</v>
      </c>
      <c r="D96" s="90">
        <v>905468.78</v>
      </c>
      <c r="E96" s="90">
        <v>905468.78</v>
      </c>
      <c r="F96" s="91">
        <v>-701513.78823162266</v>
      </c>
      <c r="G96" s="90">
        <v>661019.82000000007</v>
      </c>
      <c r="H96" s="91">
        <v>244448.95999999996</v>
      </c>
      <c r="I96" s="21">
        <v>-0.43654100679112651</v>
      </c>
      <c r="J96" s="92">
        <v>0.36980579493062704</v>
      </c>
      <c r="K96" s="93">
        <v>905468.78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581903.29734855192</v>
      </c>
      <c r="D97" s="90">
        <v>295657.89999999997</v>
      </c>
      <c r="E97" s="90">
        <v>295657.89999999997</v>
      </c>
      <c r="F97" s="91">
        <v>-286245.39734855195</v>
      </c>
      <c r="G97" s="90">
        <v>191623.11</v>
      </c>
      <c r="H97" s="91">
        <v>104034.78999999998</v>
      </c>
      <c r="I97" s="21">
        <v>-0.49191231370028643</v>
      </c>
      <c r="J97" s="92">
        <v>0.5429135869885422</v>
      </c>
      <c r="K97" s="93">
        <v>295657.90000000002</v>
      </c>
      <c r="L97" s="91">
        <v>-5.8207660913467407E-11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176632.12065965452</v>
      </c>
      <c r="D98" s="90">
        <v>102967.63000000003</v>
      </c>
      <c r="E98" s="90">
        <v>102967.63000000003</v>
      </c>
      <c r="F98" s="91">
        <v>-73664.49065965449</v>
      </c>
      <c r="G98" s="90">
        <v>832870.33</v>
      </c>
      <c r="H98" s="91">
        <v>-729902.7</v>
      </c>
      <c r="I98" s="21">
        <v>-0.41705036651626737</v>
      </c>
      <c r="J98" s="92">
        <v>-0.87637015476346714</v>
      </c>
      <c r="K98" s="93">
        <v>102967.63000000003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53760</v>
      </c>
      <c r="D100" s="90">
        <v>53760</v>
      </c>
      <c r="E100" s="90">
        <v>53760</v>
      </c>
      <c r="F100" s="91">
        <v>0</v>
      </c>
      <c r="G100" s="90">
        <v>53760</v>
      </c>
      <c r="H100" s="91">
        <v>0</v>
      </c>
      <c r="I100" s="96"/>
      <c r="J100" s="97"/>
      <c r="K100" s="93">
        <v>53760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18557</v>
      </c>
      <c r="D101" s="90">
        <v>14007</v>
      </c>
      <c r="E101" s="90">
        <v>14007</v>
      </c>
      <c r="F101" s="91">
        <v>-4550</v>
      </c>
      <c r="G101" s="90">
        <v>9538</v>
      </c>
      <c r="H101" s="91">
        <v>4469</v>
      </c>
      <c r="I101" s="96"/>
      <c r="J101" s="97"/>
      <c r="K101" s="93">
        <v>14007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0.34518229166666664</v>
      </c>
      <c r="D102" s="86">
        <v>0.26054687500000001</v>
      </c>
      <c r="E102" s="86">
        <v>0.26054687500000001</v>
      </c>
      <c r="F102" s="100">
        <v>-8.463541666666663E-2</v>
      </c>
      <c r="G102" s="86">
        <v>0.17741815476190476</v>
      </c>
      <c r="H102" s="100">
        <v>8.3128720238095255E-2</v>
      </c>
      <c r="I102" s="20">
        <v>-0.24519049415314964</v>
      </c>
      <c r="J102" s="86">
        <v>0.4685468651708955</v>
      </c>
      <c r="K102" s="101">
        <v>0.26054687500000001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28046.999999999996</v>
      </c>
      <c r="D104" s="90">
        <v>20476</v>
      </c>
      <c r="E104" s="90">
        <v>20476</v>
      </c>
      <c r="F104" s="91">
        <v>-7570.9999999999964</v>
      </c>
      <c r="G104" s="90">
        <v>14409</v>
      </c>
      <c r="H104" s="91">
        <v>6067</v>
      </c>
      <c r="I104" s="21"/>
      <c r="J104" s="92"/>
      <c r="K104" s="93">
        <v>20476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1.5113973163765693</v>
      </c>
      <c r="D105" s="105">
        <v>1.4618405083172699</v>
      </c>
      <c r="E105" s="105">
        <v>1.4618405083172699</v>
      </c>
      <c r="F105" s="106">
        <v>-4.9556808059299406E-2</v>
      </c>
      <c r="G105" s="105">
        <v>1.5106940658418955</v>
      </c>
      <c r="H105" s="106">
        <v>-4.8853557524625613E-2</v>
      </c>
      <c r="I105" s="21"/>
      <c r="J105" s="92"/>
      <c r="K105" s="107">
        <v>1.4618405083172699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86.597109890155878</v>
      </c>
      <c r="D107" s="105">
        <v>64.644019418862001</v>
      </c>
      <c r="E107" s="105">
        <v>64.644019418862001</v>
      </c>
      <c r="F107" s="106">
        <v>-21.953090471293876</v>
      </c>
      <c r="G107" s="105">
        <v>69.303818410568255</v>
      </c>
      <c r="H107" s="106">
        <v>-4.6597989917062534</v>
      </c>
      <c r="I107" s="21">
        <v>-0.2535083503264749</v>
      </c>
      <c r="J107" s="92">
        <v>-6.7237261937008519E-2</v>
      </c>
      <c r="K107" s="107">
        <v>64.644019418862001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29.891788843594171</v>
      </c>
      <c r="D108" s="108">
        <v>16.84279724702381</v>
      </c>
      <c r="E108" s="108">
        <v>16.84279724702381</v>
      </c>
      <c r="F108" s="109">
        <v>-13.04899159657036</v>
      </c>
      <c r="G108" s="108">
        <v>12.295755580357143</v>
      </c>
      <c r="H108" s="109">
        <v>4.5470416666666669</v>
      </c>
      <c r="I108" s="20">
        <v>-0.4365410067911264</v>
      </c>
      <c r="J108" s="86">
        <v>0.36980579493062704</v>
      </c>
      <c r="K108" s="110">
        <v>16.84279724702381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127.47308219215547</v>
      </c>
      <c r="D109" s="113">
        <v>93.103042050403374</v>
      </c>
      <c r="E109" s="113">
        <v>93.103042050403374</v>
      </c>
      <c r="F109" s="119">
        <v>-34.370040141752099</v>
      </c>
      <c r="G109" s="113">
        <v>176.71558607674564</v>
      </c>
      <c r="H109" s="119">
        <v>-83.612544026342263</v>
      </c>
      <c r="I109" s="25">
        <v>-0.26962586571761094</v>
      </c>
      <c r="J109" s="120">
        <v>-0.47314753544166865</v>
      </c>
      <c r="K109" s="115">
        <v>93.103042050403374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2932964.9673907673</v>
      </c>
      <c r="D110" s="123">
        <v>2996870.05</v>
      </c>
      <c r="E110" s="123">
        <v>2996870.0500000003</v>
      </c>
      <c r="F110" s="118">
        <v>63905.082609233155</v>
      </c>
      <c r="G110" s="123">
        <v>1876595.36</v>
      </c>
      <c r="H110" s="118">
        <v>1120274.6900000002</v>
      </c>
      <c r="I110" s="59">
        <v>2.1788559808842312E-2</v>
      </c>
      <c r="J110" s="124">
        <v>0.59697189595523681</v>
      </c>
      <c r="K110" s="125">
        <v>2996870.0500000003</v>
      </c>
      <c r="L110" s="118">
        <v>-2.0372681319713593E-10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2013941.7405345161</v>
      </c>
      <c r="D111" s="90">
        <v>2066819.5999999999</v>
      </c>
      <c r="E111" s="90">
        <v>2066819.5999999999</v>
      </c>
      <c r="F111" s="91">
        <v>52877.859465483809</v>
      </c>
      <c r="G111" s="90">
        <v>1275520.1499999999</v>
      </c>
      <c r="H111" s="91">
        <v>791299.45</v>
      </c>
      <c r="I111" s="21">
        <v>2.6255903237523359E-2</v>
      </c>
      <c r="J111" s="92">
        <v>0.62037393137223273</v>
      </c>
      <c r="K111" s="93">
        <v>2066819.6</v>
      </c>
      <c r="L111" s="91">
        <v>-2.3283064365386963E-10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727561.78435378685</v>
      </c>
      <c r="D112" s="90">
        <v>718681.24000000022</v>
      </c>
      <c r="E112" s="90">
        <v>718681.24000000022</v>
      </c>
      <c r="F112" s="91">
        <v>-8880.5443537866231</v>
      </c>
      <c r="G112" s="90">
        <v>451229.60000000003</v>
      </c>
      <c r="H112" s="91">
        <v>267451.64000000019</v>
      </c>
      <c r="I112" s="21">
        <v>-1.2205897210055161E-2</v>
      </c>
      <c r="J112" s="92">
        <v>0.59271741038265247</v>
      </c>
      <c r="K112" s="93">
        <v>718681.24000000022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191461.44250246408</v>
      </c>
      <c r="D113" s="90">
        <v>211369.21000000005</v>
      </c>
      <c r="E113" s="90">
        <v>211369.21000000005</v>
      </c>
      <c r="F113" s="91">
        <v>19907.76749753597</v>
      </c>
      <c r="G113" s="90">
        <v>149845.61000000002</v>
      </c>
      <c r="H113" s="91">
        <v>61523.600000000035</v>
      </c>
      <c r="I113" s="21">
        <v>0.10397794583251274</v>
      </c>
      <c r="J113" s="92">
        <v>0.41057992956884104</v>
      </c>
      <c r="K113" s="93">
        <v>211369.21000000002</v>
      </c>
      <c r="L113" s="91">
        <v>2.9103830456733704E-11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55552</v>
      </c>
      <c r="D115" s="90">
        <v>55552</v>
      </c>
      <c r="E115" s="90">
        <v>55552</v>
      </c>
      <c r="F115" s="91">
        <v>0</v>
      </c>
      <c r="G115" s="90">
        <v>55552</v>
      </c>
      <c r="H115" s="91">
        <v>0</v>
      </c>
      <c r="I115" s="96"/>
      <c r="J115" s="97"/>
      <c r="K115" s="93">
        <v>55552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27834</v>
      </c>
      <c r="D116" s="90">
        <v>28632</v>
      </c>
      <c r="E116" s="90">
        <v>28632</v>
      </c>
      <c r="F116" s="91">
        <v>798</v>
      </c>
      <c r="G116" s="90">
        <v>18359</v>
      </c>
      <c r="H116" s="91">
        <v>10273</v>
      </c>
      <c r="I116" s="96"/>
      <c r="J116" s="97"/>
      <c r="K116" s="93">
        <v>28632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0.50104406682027647</v>
      </c>
      <c r="D117" s="86">
        <v>0.51540898617511521</v>
      </c>
      <c r="E117" s="86">
        <v>0.51540898617511521</v>
      </c>
      <c r="F117" s="100">
        <v>1.4364919354838745E-2</v>
      </c>
      <c r="G117" s="86">
        <v>0.33048315092165897</v>
      </c>
      <c r="H117" s="100">
        <v>0.18492583525345624</v>
      </c>
      <c r="I117" s="20">
        <v>2.8669971976719166E-2</v>
      </c>
      <c r="J117" s="86">
        <v>0.55956206765074357</v>
      </c>
      <c r="K117" s="101">
        <v>0.51540898617511521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47999.15</v>
      </c>
      <c r="D119" s="90">
        <v>45936</v>
      </c>
      <c r="E119" s="90">
        <v>45936</v>
      </c>
      <c r="F119" s="91">
        <v>-2063.1500000000015</v>
      </c>
      <c r="G119" s="90">
        <v>30994</v>
      </c>
      <c r="H119" s="91">
        <v>14942</v>
      </c>
      <c r="I119" s="21"/>
      <c r="J119" s="92"/>
      <c r="K119" s="93">
        <v>45936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1.7244790543939068</v>
      </c>
      <c r="D120" s="105">
        <v>1.6043587594300084</v>
      </c>
      <c r="E120" s="105">
        <v>1.6043587594300084</v>
      </c>
      <c r="F120" s="106">
        <v>-0.12012029496389842</v>
      </c>
      <c r="G120" s="105">
        <v>1.6882183125442562</v>
      </c>
      <c r="H120" s="106">
        <v>-8.3859553114247865E-2</v>
      </c>
      <c r="I120" s="21"/>
      <c r="J120" s="92"/>
      <c r="K120" s="107">
        <v>1.6043587594300084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72.355455217881584</v>
      </c>
      <c r="D122" s="105">
        <v>72.185652416876223</v>
      </c>
      <c r="E122" s="105">
        <v>72.185652416876223</v>
      </c>
      <c r="F122" s="106">
        <v>-0.16980280100536049</v>
      </c>
      <c r="G122" s="105">
        <v>69.476559180783255</v>
      </c>
      <c r="H122" s="106">
        <v>2.7090932360929685</v>
      </c>
      <c r="I122" s="21">
        <v>-2.3467864377888503E-3</v>
      </c>
      <c r="J122" s="92">
        <v>3.8992910242484857E-2</v>
      </c>
      <c r="K122" s="107">
        <v>72.185652416876223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36.253271538999783</v>
      </c>
      <c r="D123" s="108">
        <v>37.205133928571428</v>
      </c>
      <c r="E123" s="108">
        <v>37.205133928571428</v>
      </c>
      <c r="F123" s="109">
        <v>0.95186238957164448</v>
      </c>
      <c r="G123" s="108">
        <v>22.960832193260366</v>
      </c>
      <c r="H123" s="109">
        <v>14.244301735311062</v>
      </c>
      <c r="I123" s="20">
        <v>2.6255903237523581E-2</v>
      </c>
      <c r="J123" s="86">
        <v>0.62037393137223296</v>
      </c>
      <c r="K123" s="110">
        <v>37.205133928571428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105.37346293708296</v>
      </c>
      <c r="D124" s="113">
        <v>104.66855441464095</v>
      </c>
      <c r="E124" s="113">
        <v>104.66855441464097</v>
      </c>
      <c r="F124" s="119">
        <v>-0.70490852244199687</v>
      </c>
      <c r="G124" s="113">
        <v>102.21664360803966</v>
      </c>
      <c r="H124" s="119">
        <v>2.4519108066013047</v>
      </c>
      <c r="I124" s="25">
        <v>-6.6896209234661441E-3</v>
      </c>
      <c r="J124" s="120">
        <v>2.3987393051208006E-2</v>
      </c>
      <c r="K124" s="115">
        <v>104.66855441464097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3122263.5861112662</v>
      </c>
      <c r="D125" s="84">
        <v>3787744.6799999997</v>
      </c>
      <c r="E125" s="84">
        <v>3787744.6799999992</v>
      </c>
      <c r="F125" s="118">
        <v>665481.09388873377</v>
      </c>
      <c r="G125" s="84">
        <v>2456652.5199999996</v>
      </c>
      <c r="H125" s="118">
        <v>1331092.1599999997</v>
      </c>
      <c r="I125" s="20">
        <v>0.21314058712050632</v>
      </c>
      <c r="J125" s="86">
        <v>0.54183167915013075</v>
      </c>
      <c r="K125" s="87">
        <v>3787744.6799999992</v>
      </c>
      <c r="L125" s="118">
        <v>5.2386894822120667E-10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2241311.9246806782</v>
      </c>
      <c r="D126" s="90">
        <v>2707231.7</v>
      </c>
      <c r="E126" s="90">
        <v>2707231.7</v>
      </c>
      <c r="F126" s="91">
        <v>465919.77531932201</v>
      </c>
      <c r="G126" s="90">
        <v>1590027.13</v>
      </c>
      <c r="H126" s="91">
        <v>1117204.5700000003</v>
      </c>
      <c r="I126" s="21">
        <v>0.20787814948412509</v>
      </c>
      <c r="J126" s="92">
        <v>0.7026323947063724</v>
      </c>
      <c r="K126" s="93">
        <v>2707231.6999999997</v>
      </c>
      <c r="L126" s="91">
        <v>4.6566128730773926E-10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695344.47919315624</v>
      </c>
      <c r="D127" s="90">
        <v>852310.97</v>
      </c>
      <c r="E127" s="90">
        <v>852310.97</v>
      </c>
      <c r="F127" s="91">
        <v>156966.49080684374</v>
      </c>
      <c r="G127" s="90">
        <v>521980.13</v>
      </c>
      <c r="H127" s="91">
        <v>330330.83999999997</v>
      </c>
      <c r="I127" s="21">
        <v>0.22573917749225525</v>
      </c>
      <c r="J127" s="92">
        <v>0.63284179035703891</v>
      </c>
      <c r="K127" s="93">
        <v>852310.97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185607.18223743199</v>
      </c>
      <c r="D128" s="90">
        <v>228202.01</v>
      </c>
      <c r="E128" s="90">
        <v>228202.01</v>
      </c>
      <c r="F128" s="91">
        <v>42594.82776256802</v>
      </c>
      <c r="G128" s="90">
        <v>344645.25999999995</v>
      </c>
      <c r="H128" s="91">
        <v>-116443.24999999994</v>
      </c>
      <c r="I128" s="21">
        <v>0.22948911377836634</v>
      </c>
      <c r="J128" s="92">
        <v>-0.33786406927517287</v>
      </c>
      <c r="K128" s="93">
        <v>228202.00999999995</v>
      </c>
      <c r="L128" s="91">
        <v>5.8207660913467407E-11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55552</v>
      </c>
      <c r="D130" s="90">
        <v>55552</v>
      </c>
      <c r="E130" s="90">
        <v>55552</v>
      </c>
      <c r="F130" s="91">
        <v>0</v>
      </c>
      <c r="G130" s="90">
        <v>55552</v>
      </c>
      <c r="H130" s="91">
        <v>0</v>
      </c>
      <c r="I130" s="96"/>
      <c r="J130" s="97"/>
      <c r="K130" s="93">
        <v>55552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30898</v>
      </c>
      <c r="D131" s="90">
        <v>35160</v>
      </c>
      <c r="E131" s="90">
        <v>35160</v>
      </c>
      <c r="F131" s="91">
        <v>4262</v>
      </c>
      <c r="G131" s="90">
        <v>22689</v>
      </c>
      <c r="H131" s="91">
        <v>12471</v>
      </c>
      <c r="I131" s="96"/>
      <c r="J131" s="97"/>
      <c r="K131" s="93">
        <v>35160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0.55619959677419351</v>
      </c>
      <c r="D132" s="86">
        <v>0.63292050691244239</v>
      </c>
      <c r="E132" s="86">
        <v>0.63292050691244239</v>
      </c>
      <c r="F132" s="100">
        <v>7.6720910138248888E-2</v>
      </c>
      <c r="G132" s="86">
        <v>0.40842813940092165</v>
      </c>
      <c r="H132" s="100">
        <v>0.22449236751152074</v>
      </c>
      <c r="I132" s="20">
        <v>0.13793773059744985</v>
      </c>
      <c r="J132" s="86">
        <v>0.54964960994314427</v>
      </c>
      <c r="K132" s="101">
        <v>0.63292050691244239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52000.480000000003</v>
      </c>
      <c r="D134" s="90">
        <v>57866</v>
      </c>
      <c r="E134" s="90">
        <v>57866</v>
      </c>
      <c r="F134" s="91">
        <v>5865.5199999999968</v>
      </c>
      <c r="G134" s="90">
        <v>38588</v>
      </c>
      <c r="H134" s="91">
        <v>19278</v>
      </c>
      <c r="I134" s="21"/>
      <c r="J134" s="92"/>
      <c r="K134" s="93">
        <v>57866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1.6829723606705937</v>
      </c>
      <c r="D135" s="105">
        <v>1.6457906712172923</v>
      </c>
      <c r="E135" s="105">
        <v>1.6457906712172923</v>
      </c>
      <c r="F135" s="106">
        <v>-3.718168945330147E-2</v>
      </c>
      <c r="G135" s="105">
        <v>1.700736039490502</v>
      </c>
      <c r="H135" s="106">
        <v>-5.4945368273209727E-2</v>
      </c>
      <c r="I135" s="21"/>
      <c r="J135" s="92"/>
      <c r="K135" s="107">
        <v>1.6457906712172923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72.539061579412206</v>
      </c>
      <c r="D137" s="105">
        <v>76.997488623435729</v>
      </c>
      <c r="E137" s="105">
        <v>76.997488623435729</v>
      </c>
      <c r="F137" s="106">
        <v>4.458427044023523</v>
      </c>
      <c r="G137" s="105">
        <v>70.079207104764421</v>
      </c>
      <c r="H137" s="106">
        <v>6.9182815186713071</v>
      </c>
      <c r="I137" s="21">
        <v>6.146243068147017E-2</v>
      </c>
      <c r="J137" s="92">
        <v>9.87208874713561E-2</v>
      </c>
      <c r="K137" s="107">
        <v>76.997488623435714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40.346196800847459</v>
      </c>
      <c r="D138" s="108">
        <v>48.733289530529959</v>
      </c>
      <c r="E138" s="108">
        <v>48.733289530529959</v>
      </c>
      <c r="F138" s="109">
        <v>8.3870927296825002</v>
      </c>
      <c r="G138" s="108">
        <v>28.622320168490781</v>
      </c>
      <c r="H138" s="109">
        <v>20.110969362039178</v>
      </c>
      <c r="I138" s="20">
        <v>0.20787814948412509</v>
      </c>
      <c r="J138" s="86">
        <v>0.7026323947063724</v>
      </c>
      <c r="K138" s="110">
        <v>48.733289530529952</v>
      </c>
      <c r="L138" s="109">
        <v>7.1054273576010019E-15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101.05066949677216</v>
      </c>
      <c r="D139" s="113">
        <v>107.72880204778156</v>
      </c>
      <c r="E139" s="113">
        <v>107.72880204778154</v>
      </c>
      <c r="F139" s="119">
        <v>6.6781325510093836</v>
      </c>
      <c r="G139" s="113">
        <v>108.27504605756091</v>
      </c>
      <c r="H139" s="119">
        <v>-0.54624400977937171</v>
      </c>
      <c r="I139" s="25">
        <v>6.6086969876262946E-2</v>
      </c>
      <c r="J139" s="120">
        <v>-5.0449667736828241E-3</v>
      </c>
      <c r="K139" s="115">
        <v>107.72880204778154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4658662.5635714224</v>
      </c>
      <c r="D140" s="84">
        <v>4671106.4499999993</v>
      </c>
      <c r="E140" s="84">
        <v>4671106.4499999993</v>
      </c>
      <c r="F140" s="118">
        <v>12443.886428576661</v>
      </c>
      <c r="G140" s="84">
        <v>3862948.93</v>
      </c>
      <c r="H140" s="118">
        <v>808157.51999999909</v>
      </c>
      <c r="I140" s="20">
        <v>2.6711285178460109E-3</v>
      </c>
      <c r="J140" s="86">
        <v>0.20920740466532628</v>
      </c>
      <c r="K140" s="87">
        <v>4671106.4500000011</v>
      </c>
      <c r="L140" s="118">
        <v>-5.8207660913467407E-10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3287967.571298846</v>
      </c>
      <c r="D141" s="90">
        <v>2747009.8599999994</v>
      </c>
      <c r="E141" s="90">
        <v>2747009.8599999994</v>
      </c>
      <c r="F141" s="91">
        <v>-540957.71129884664</v>
      </c>
      <c r="G141" s="90">
        <v>2262404.87</v>
      </c>
      <c r="H141" s="91">
        <v>484604.98999999929</v>
      </c>
      <c r="I141" s="21">
        <v>-0.1645264740507012</v>
      </c>
      <c r="J141" s="92">
        <v>0.21419905712985821</v>
      </c>
      <c r="K141" s="93">
        <v>2747009.86</v>
      </c>
      <c r="L141" s="91">
        <v>-4.6566128730773926E-10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1024957.3146059477</v>
      </c>
      <c r="D142" s="90">
        <v>1153485.7</v>
      </c>
      <c r="E142" s="90">
        <v>1153485.7</v>
      </c>
      <c r="F142" s="91">
        <v>128528.38539405225</v>
      </c>
      <c r="G142" s="90">
        <v>918860.19</v>
      </c>
      <c r="H142" s="91">
        <v>234625.51</v>
      </c>
      <c r="I142" s="21">
        <v>0.12539876886820989</v>
      </c>
      <c r="J142" s="92">
        <v>0.25534408014781884</v>
      </c>
      <c r="K142" s="93">
        <v>1153485.7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345737.67766662885</v>
      </c>
      <c r="D143" s="90">
        <v>770610.8899999999</v>
      </c>
      <c r="E143" s="90">
        <v>770610.8899999999</v>
      </c>
      <c r="F143" s="91">
        <v>424873.21233337105</v>
      </c>
      <c r="G143" s="90">
        <v>681683.87</v>
      </c>
      <c r="H143" s="91">
        <v>88927.019999999902</v>
      </c>
      <c r="I143" s="21">
        <v>1.228888951880585</v>
      </c>
      <c r="J143" s="92">
        <v>0.13045199382523154</v>
      </c>
      <c r="K143" s="93">
        <v>770610.89</v>
      </c>
      <c r="L143" s="91">
        <v>-1.1641532182693481E-10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53760</v>
      </c>
      <c r="D145" s="90">
        <v>53760</v>
      </c>
      <c r="E145" s="90">
        <v>53760</v>
      </c>
      <c r="F145" s="91">
        <v>0</v>
      </c>
      <c r="G145" s="90">
        <v>53760</v>
      </c>
      <c r="H145" s="91">
        <v>0</v>
      </c>
      <c r="I145" s="96"/>
      <c r="J145" s="97"/>
      <c r="K145" s="93">
        <v>53760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37033</v>
      </c>
      <c r="D146" s="90">
        <v>34230</v>
      </c>
      <c r="E146" s="90">
        <v>34230</v>
      </c>
      <c r="F146" s="91">
        <v>-2803</v>
      </c>
      <c r="G146" s="90">
        <v>31437</v>
      </c>
      <c r="H146" s="91">
        <v>2793</v>
      </c>
      <c r="I146" s="96"/>
      <c r="J146" s="97"/>
      <c r="K146" s="93">
        <v>34230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0.68885788690476191</v>
      </c>
      <c r="D147" s="86">
        <v>0.63671875</v>
      </c>
      <c r="E147" s="86">
        <v>0.63671875</v>
      </c>
      <c r="F147" s="100">
        <v>-5.2139136904761907E-2</v>
      </c>
      <c r="G147" s="86">
        <v>0.58476562499999996</v>
      </c>
      <c r="H147" s="100">
        <v>5.1953125000000044E-2</v>
      </c>
      <c r="I147" s="20">
        <v>-7.5689250128263996E-2</v>
      </c>
      <c r="J147" s="86">
        <v>8.8844355377421635E-2</v>
      </c>
      <c r="K147" s="101">
        <v>0.63671875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56402.2</v>
      </c>
      <c r="D149" s="90">
        <v>52240</v>
      </c>
      <c r="E149" s="90">
        <v>52240</v>
      </c>
      <c r="F149" s="91">
        <v>-4162.1999999999971</v>
      </c>
      <c r="G149" s="90">
        <v>50326</v>
      </c>
      <c r="H149" s="91">
        <v>1914</v>
      </c>
      <c r="I149" s="21"/>
      <c r="J149" s="92"/>
      <c r="K149" s="93">
        <v>52240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1.5230254097696647</v>
      </c>
      <c r="D150" s="105">
        <v>1.5261466549810108</v>
      </c>
      <c r="E150" s="105">
        <v>1.5261466549810108</v>
      </c>
      <c r="F150" s="106">
        <v>3.1212452113460465E-3</v>
      </c>
      <c r="G150" s="105">
        <v>1.6008524986480899</v>
      </c>
      <c r="H150" s="106">
        <v>-7.4705843667079108E-2</v>
      </c>
      <c r="I150" s="21"/>
      <c r="J150" s="92"/>
      <c r="K150" s="107">
        <v>1.5261466549810108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88.784801968483407</v>
      </c>
      <c r="D152" s="105">
        <v>80.251529652351721</v>
      </c>
      <c r="E152" s="105">
        <v>80.251529652351721</v>
      </c>
      <c r="F152" s="106">
        <v>-8.5332723161316864</v>
      </c>
      <c r="G152" s="105">
        <v>71.9663094442854</v>
      </c>
      <c r="H152" s="106">
        <v>8.2852202080663204</v>
      </c>
      <c r="I152" s="21">
        <v>-9.6111858414245299E-2</v>
      </c>
      <c r="J152" s="92">
        <v>0.11512637332723785</v>
      </c>
      <c r="K152" s="107">
        <v>80.251529652351735</v>
      </c>
      <c r="L152" s="106">
        <v>-1.4210854715202004E-14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61.160111073267224</v>
      </c>
      <c r="D153" s="108">
        <v>51.097653645833326</v>
      </c>
      <c r="E153" s="108">
        <v>51.097653645833326</v>
      </c>
      <c r="F153" s="109">
        <v>-10.062457427433898</v>
      </c>
      <c r="G153" s="108">
        <v>42.083423921130958</v>
      </c>
      <c r="H153" s="109">
        <v>9.0142297247023677</v>
      </c>
      <c r="I153" s="20">
        <v>-0.16452647405070109</v>
      </c>
      <c r="J153" s="86">
        <v>0.21419905712985821</v>
      </c>
      <c r="K153" s="110">
        <v>51.097653645833333</v>
      </c>
      <c r="L153" s="109">
        <v>-7.1054273576010019E-15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125.79760115495429</v>
      </c>
      <c r="D154" s="113">
        <v>136.46235612036224</v>
      </c>
      <c r="E154" s="113">
        <v>136.46235612036224</v>
      </c>
      <c r="F154" s="119">
        <v>10.664754965407951</v>
      </c>
      <c r="G154" s="113">
        <v>122.87905748003945</v>
      </c>
      <c r="H154" s="119">
        <v>13.583298640322795</v>
      </c>
      <c r="I154" s="25">
        <v>8.4777093263260106E-2</v>
      </c>
      <c r="J154" s="120">
        <v>0.11054201520490392</v>
      </c>
      <c r="K154" s="115">
        <v>136.4623561203623</v>
      </c>
      <c r="L154" s="119">
        <v>-5.6843418860808015E-14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4150004.5321843224</v>
      </c>
      <c r="D155" s="84">
        <v>4228980.09</v>
      </c>
      <c r="E155" s="84">
        <v>4228980.0900000008</v>
      </c>
      <c r="F155" s="118">
        <v>78975.557815677428</v>
      </c>
      <c r="G155" s="84">
        <v>3583973.81</v>
      </c>
      <c r="H155" s="118">
        <v>645006.28000000073</v>
      </c>
      <c r="I155" s="20">
        <v>1.9030234112566102E-2</v>
      </c>
      <c r="J155" s="86">
        <v>0.17996958521301276</v>
      </c>
      <c r="K155" s="87">
        <v>4228980.09</v>
      </c>
      <c r="L155" s="118">
        <v>2.3283064365386963E-10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2817613.3305423115</v>
      </c>
      <c r="D156" s="90">
        <v>2881635.6599999997</v>
      </c>
      <c r="E156" s="90">
        <v>2881635.6599999997</v>
      </c>
      <c r="F156" s="91">
        <v>64022.329457688145</v>
      </c>
      <c r="G156" s="90">
        <v>2323193.9700000002</v>
      </c>
      <c r="H156" s="91">
        <v>558441.68999999948</v>
      </c>
      <c r="I156" s="21">
        <v>2.272218432660722E-2</v>
      </c>
      <c r="J156" s="92">
        <v>0.24037669570914022</v>
      </c>
      <c r="K156" s="93">
        <v>2881635.6599999992</v>
      </c>
      <c r="L156" s="91">
        <v>4.6566128730773926E-10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1006988.4134057005</v>
      </c>
      <c r="D157" s="90">
        <v>1060276.4200000002</v>
      </c>
      <c r="E157" s="90">
        <v>1060276.4200000002</v>
      </c>
      <c r="F157" s="91">
        <v>53288.006594299688</v>
      </c>
      <c r="G157" s="90">
        <v>917301.69000000006</v>
      </c>
      <c r="H157" s="91">
        <v>142974.7300000001</v>
      </c>
      <c r="I157" s="21">
        <v>5.2918192389201479E-2</v>
      </c>
      <c r="J157" s="92">
        <v>0.15586445719946296</v>
      </c>
      <c r="K157" s="93">
        <v>1060276.4200000004</v>
      </c>
      <c r="L157" s="91">
        <v>-2.3283064365386963E-10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325402.78823631041</v>
      </c>
      <c r="D158" s="90">
        <v>287068.01</v>
      </c>
      <c r="E158" s="90">
        <v>287068.01</v>
      </c>
      <c r="F158" s="91">
        <v>-38334.778236310405</v>
      </c>
      <c r="G158" s="90">
        <v>343478.14999999997</v>
      </c>
      <c r="H158" s="91">
        <v>-56410.139999999956</v>
      </c>
      <c r="I158" s="21">
        <v>-0.11780715968687816</v>
      </c>
      <c r="J158" s="92">
        <v>-0.16423210617618611</v>
      </c>
      <c r="K158" s="93">
        <v>287068.01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55552</v>
      </c>
      <c r="D160" s="90">
        <v>55552</v>
      </c>
      <c r="E160" s="90">
        <v>55552</v>
      </c>
      <c r="F160" s="91">
        <v>0</v>
      </c>
      <c r="G160" s="90">
        <v>55552</v>
      </c>
      <c r="H160" s="91">
        <v>0</v>
      </c>
      <c r="I160" s="96"/>
      <c r="J160" s="97"/>
      <c r="K160" s="93">
        <v>55552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35948</v>
      </c>
      <c r="D161" s="90">
        <v>36047</v>
      </c>
      <c r="E161" s="90">
        <v>36047</v>
      </c>
      <c r="F161" s="91">
        <v>99</v>
      </c>
      <c r="G161" s="90">
        <v>31062</v>
      </c>
      <c r="H161" s="91">
        <v>4985</v>
      </c>
      <c r="I161" s="96"/>
      <c r="J161" s="97"/>
      <c r="K161" s="93">
        <v>36047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0.64710541474654382</v>
      </c>
      <c r="D162" s="86">
        <v>0.64888752880184331</v>
      </c>
      <c r="E162" s="86">
        <v>0.64888752880184331</v>
      </c>
      <c r="F162" s="100">
        <v>1.7821140552994885E-3</v>
      </c>
      <c r="G162" s="86">
        <v>0.5591517857142857</v>
      </c>
      <c r="H162" s="100">
        <v>8.9735743087557607E-2</v>
      </c>
      <c r="I162" s="20">
        <v>2.7539779681762244E-3</v>
      </c>
      <c r="J162" s="86">
        <v>0.16048548065160007</v>
      </c>
      <c r="K162" s="101">
        <v>0.64888752880184331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59360.279999999992</v>
      </c>
      <c r="D164" s="90">
        <v>56813</v>
      </c>
      <c r="E164" s="90">
        <v>56813</v>
      </c>
      <c r="F164" s="91">
        <v>-2547.2799999999916</v>
      </c>
      <c r="G164" s="90">
        <v>53644</v>
      </c>
      <c r="H164" s="91">
        <v>3169</v>
      </c>
      <c r="I164" s="21"/>
      <c r="J164" s="92"/>
      <c r="K164" s="93">
        <v>56813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1.6512818515633692</v>
      </c>
      <c r="D165" s="105">
        <v>1.5760812272865981</v>
      </c>
      <c r="E165" s="105">
        <v>1.5760812272865981</v>
      </c>
      <c r="F165" s="106">
        <v>-7.52006242767711E-2</v>
      </c>
      <c r="G165" s="105">
        <v>1.7269976176678901</v>
      </c>
      <c r="H165" s="106">
        <v>-0.15091639038129201</v>
      </c>
      <c r="I165" s="21"/>
      <c r="J165" s="92"/>
      <c r="K165" s="107">
        <v>1.5760812272865981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78.380252880335803</v>
      </c>
      <c r="D167" s="105">
        <v>79.941067495214568</v>
      </c>
      <c r="E167" s="105">
        <v>79.941067495214568</v>
      </c>
      <c r="F167" s="106">
        <v>1.5608146148787654</v>
      </c>
      <c r="G167" s="105">
        <v>74.792156654433072</v>
      </c>
      <c r="H167" s="106">
        <v>5.1489108407814967</v>
      </c>
      <c r="I167" s="21">
        <v>1.9913365388877668E-2</v>
      </c>
      <c r="J167" s="92">
        <v>6.8842925128784982E-2</v>
      </c>
      <c r="K167" s="107">
        <v>79.941067495214554</v>
      </c>
      <c r="L167" s="106">
        <v>1.4210854715202004E-14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50.720286048068687</v>
      </c>
      <c r="D168" s="108">
        <v>51.872761736751144</v>
      </c>
      <c r="E168" s="108">
        <v>51.872761736751144</v>
      </c>
      <c r="F168" s="109">
        <v>1.1524756886824576</v>
      </c>
      <c r="G168" s="108">
        <v>41.820167950748854</v>
      </c>
      <c r="H168" s="109">
        <v>10.052593786002291</v>
      </c>
      <c r="I168" s="20">
        <v>2.272218432660722E-2</v>
      </c>
      <c r="J168" s="86">
        <v>0.24037669570914022</v>
      </c>
      <c r="K168" s="110">
        <v>51.872761736751137</v>
      </c>
      <c r="L168" s="109">
        <v>7.1054273576010019E-15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115.44465706532553</v>
      </c>
      <c r="D169" s="113">
        <v>117.31850334285794</v>
      </c>
      <c r="E169" s="113">
        <v>117.31850334285795</v>
      </c>
      <c r="F169" s="119">
        <v>1.8738462775324223</v>
      </c>
      <c r="G169" s="113">
        <v>115.38129579550576</v>
      </c>
      <c r="H169" s="119">
        <v>1.9372075473521875</v>
      </c>
      <c r="I169" s="25">
        <v>1.6231554800081316E-2</v>
      </c>
      <c r="J169" s="120">
        <v>1.6789615110455847E-2</v>
      </c>
      <c r="K169" s="115">
        <v>117.31850334285794</v>
      </c>
      <c r="L169" s="119">
        <v>1.4210854715202004E-14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3950031.9619197161</v>
      </c>
      <c r="D170" s="84">
        <v>2754779.048662791</v>
      </c>
      <c r="E170" s="84">
        <v>2844680.1714583086</v>
      </c>
      <c r="F170" s="118">
        <v>-1105351.7904614075</v>
      </c>
      <c r="G170" s="84">
        <v>377850.06000000006</v>
      </c>
      <c r="H170" s="118">
        <v>2466830.1114583085</v>
      </c>
      <c r="I170" s="20">
        <v>-0.27983363201046263</v>
      </c>
      <c r="J170" s="86">
        <v>6.5285952619891292</v>
      </c>
      <c r="K170" s="87">
        <v>3423109.5901420577</v>
      </c>
      <c r="L170" s="118">
        <v>-578429.41868374962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2677275.8017301848</v>
      </c>
      <c r="D171" s="90">
        <v>1732900.4077933668</v>
      </c>
      <c r="E171" s="90">
        <v>1700315.3349823467</v>
      </c>
      <c r="F171" s="91">
        <v>-976960.46674783807</v>
      </c>
      <c r="G171" s="90">
        <v>291229.18</v>
      </c>
      <c r="H171" s="91">
        <v>1409086.1549823468</v>
      </c>
      <c r="I171" s="21">
        <v>-0.36490841403656626</v>
      </c>
      <c r="J171" s="92">
        <v>4.8384099250711996</v>
      </c>
      <c r="K171" s="93">
        <v>2212345.8284444446</v>
      </c>
      <c r="L171" s="91">
        <v>-512030.49346209783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951480.66446100979</v>
      </c>
      <c r="D172" s="90">
        <v>673014.28054899687</v>
      </c>
      <c r="E172" s="90">
        <v>724169.27084232867</v>
      </c>
      <c r="F172" s="91">
        <v>-227311.39361868112</v>
      </c>
      <c r="G172" s="90">
        <v>54553.610000000015</v>
      </c>
      <c r="H172" s="91">
        <v>669615.66084232868</v>
      </c>
      <c r="I172" s="21">
        <v>-0.23890279866848096</v>
      </c>
      <c r="J172" s="92">
        <v>12.274451880312384</v>
      </c>
      <c r="K172" s="93">
        <v>875157.92213056132</v>
      </c>
      <c r="L172" s="91">
        <v>-150988.65128823265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321275.49572852172</v>
      </c>
      <c r="D173" s="90">
        <v>348864.36032042763</v>
      </c>
      <c r="E173" s="90">
        <v>420195.56563363329</v>
      </c>
      <c r="F173" s="91">
        <v>98920.069905111566</v>
      </c>
      <c r="G173" s="90">
        <v>32067.269999999993</v>
      </c>
      <c r="H173" s="91">
        <v>388128.29563363327</v>
      </c>
      <c r="I173" s="21">
        <v>0.30789796053633411</v>
      </c>
      <c r="J173" s="92">
        <v>12.103565274924662</v>
      </c>
      <c r="K173" s="93">
        <v>335605.83956705238</v>
      </c>
      <c r="L173" s="91">
        <v>84589.726066580915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53760</v>
      </c>
      <c r="D175" s="90">
        <v>53760</v>
      </c>
      <c r="E175" s="90">
        <v>53760</v>
      </c>
      <c r="F175" s="91">
        <v>0</v>
      </c>
      <c r="G175" s="90">
        <v>53760</v>
      </c>
      <c r="H175" s="91">
        <v>0</v>
      </c>
      <c r="I175" s="96"/>
      <c r="J175" s="97"/>
      <c r="K175" s="93">
        <v>53760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33747</v>
      </c>
      <c r="D176" s="90">
        <v>24675</v>
      </c>
      <c r="E176" s="90">
        <v>24505</v>
      </c>
      <c r="F176" s="91">
        <v>-9242</v>
      </c>
      <c r="G176" s="90">
        <v>4661</v>
      </c>
      <c r="H176" s="91">
        <v>19844</v>
      </c>
      <c r="I176" s="96"/>
      <c r="J176" s="97"/>
      <c r="K176" s="93">
        <v>29409</v>
      </c>
      <c r="L176" s="91">
        <v>-4904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0.62773437499999996</v>
      </c>
      <c r="D177" s="86">
        <v>0.458984375</v>
      </c>
      <c r="E177" s="86">
        <v>0.45582217261904762</v>
      </c>
      <c r="F177" s="100">
        <v>-0.17191220238095234</v>
      </c>
      <c r="G177" s="86">
        <v>8.6700148809523814E-2</v>
      </c>
      <c r="H177" s="100">
        <v>0.3691220238095238</v>
      </c>
      <c r="I177" s="20">
        <v>-0.27386138027083884</v>
      </c>
      <c r="J177" s="86">
        <v>4.2574554816562964</v>
      </c>
      <c r="K177" s="101">
        <v>0.54704241071428572</v>
      </c>
      <c r="L177" s="100">
        <v>-9.1220238095238104E-2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51660.969999999994</v>
      </c>
      <c r="D179" s="90">
        <v>33753</v>
      </c>
      <c r="E179" s="90">
        <v>35649.958571428571</v>
      </c>
      <c r="F179" s="91">
        <v>-16011.011428571423</v>
      </c>
      <c r="G179" s="90">
        <v>5034</v>
      </c>
      <c r="H179" s="91">
        <v>30615.958571428571</v>
      </c>
      <c r="I179" s="21"/>
      <c r="J179" s="92"/>
      <c r="K179" s="93">
        <v>43567.81645875251</v>
      </c>
      <c r="L179" s="91">
        <v>-7917.8578873239385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1.5308314813168575</v>
      </c>
      <c r="D180" s="105">
        <v>1.3679027355623101</v>
      </c>
      <c r="E180" s="105">
        <v>1.4548034511907191</v>
      </c>
      <c r="F180" s="106">
        <v>-7.6028030126138457E-2</v>
      </c>
      <c r="G180" s="105">
        <v>1.0800257455481657</v>
      </c>
      <c r="H180" s="106">
        <v>0.37477770564255342</v>
      </c>
      <c r="I180" s="21"/>
      <c r="J180" s="92"/>
      <c r="K180" s="107">
        <v>1.4814450154290357</v>
      </c>
      <c r="L180" s="106">
        <v>-2.6641564238316651E-2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79.333742309840432</v>
      </c>
      <c r="D182" s="105">
        <v>70.228993223642021</v>
      </c>
      <c r="E182" s="105">
        <v>69.386465414500989</v>
      </c>
      <c r="F182" s="106">
        <v>-9.9472768953394421</v>
      </c>
      <c r="G182" s="105">
        <v>62.482124007723662</v>
      </c>
      <c r="H182" s="106">
        <v>6.904341406777327</v>
      </c>
      <c r="I182" s="21">
        <v>-0.12538519683705374</v>
      </c>
      <c r="J182" s="92">
        <v>0.11050106756812328</v>
      </c>
      <c r="K182" s="107">
        <v>75.226829489083087</v>
      </c>
      <c r="L182" s="106">
        <v>-5.8403640745820979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49.800517145278732</v>
      </c>
      <c r="D183" s="108">
        <v>32.234010561632566</v>
      </c>
      <c r="E183" s="108">
        <v>31.627889415594247</v>
      </c>
      <c r="F183" s="109">
        <v>-18.172627729684486</v>
      </c>
      <c r="G183" s="108">
        <v>5.417209449404762</v>
      </c>
      <c r="H183" s="109">
        <v>26.210679966189485</v>
      </c>
      <c r="I183" s="20">
        <v>-0.36490841403656615</v>
      </c>
      <c r="J183" s="86">
        <v>4.8384099250711987</v>
      </c>
      <c r="K183" s="110">
        <v>41.152266154100531</v>
      </c>
      <c r="L183" s="109">
        <v>-9.5243767385062839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117.04838835806785</v>
      </c>
      <c r="D184" s="113">
        <v>111.64251463678991</v>
      </c>
      <c r="E184" s="113">
        <v>116.08570379344251</v>
      </c>
      <c r="F184" s="119">
        <v>-0.96268456462534857</v>
      </c>
      <c r="G184" s="113">
        <v>81.066307659300591</v>
      </c>
      <c r="H184" s="119">
        <v>35.019396134141914</v>
      </c>
      <c r="I184" s="25">
        <v>-8.2246716774976303E-3</v>
      </c>
      <c r="J184" s="120">
        <v>0.43198459563890346</v>
      </c>
      <c r="K184" s="115">
        <v>116.39666735156101</v>
      </c>
      <c r="L184" s="119">
        <v>-0.31096355811850174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4566907.4597878419</v>
      </c>
      <c r="D185" s="84">
        <v>1130897.6504411115</v>
      </c>
      <c r="E185" s="84">
        <v>1305266.120073952</v>
      </c>
      <c r="F185" s="118">
        <v>-3261641.3397138892</v>
      </c>
      <c r="G185" s="84">
        <v>330584.42</v>
      </c>
      <c r="H185" s="118">
        <v>974681.70007395209</v>
      </c>
      <c r="I185" s="20">
        <v>-0.71419037246386663</v>
      </c>
      <c r="J185" s="86">
        <v>2.9483594540660811</v>
      </c>
      <c r="K185" s="87">
        <v>3616581.6037926655</v>
      </c>
      <c r="L185" s="118">
        <v>-2311315.4837187142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3215149.9318696158</v>
      </c>
      <c r="D186" s="90">
        <v>1006523.4319537167</v>
      </c>
      <c r="E186" s="90">
        <v>868014.05235714267</v>
      </c>
      <c r="F186" s="91">
        <v>-2347135.879512473</v>
      </c>
      <c r="G186" s="90">
        <v>254660.17</v>
      </c>
      <c r="H186" s="91">
        <v>613353.88235714263</v>
      </c>
      <c r="I186" s="21">
        <v>-0.73002377159674459</v>
      </c>
      <c r="J186" s="92">
        <v>2.4085190956918887</v>
      </c>
      <c r="K186" s="93">
        <v>2548323.5231142859</v>
      </c>
      <c r="L186" s="91">
        <v>-1680309.4707571431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1048020.1588582254</v>
      </c>
      <c r="D187" s="90">
        <v>97835.865546218498</v>
      </c>
      <c r="E187" s="90">
        <v>373580.40617244615</v>
      </c>
      <c r="F187" s="91">
        <v>-674439.75268577924</v>
      </c>
      <c r="G187" s="90">
        <v>46499.839999999989</v>
      </c>
      <c r="H187" s="91">
        <v>327080.56617244618</v>
      </c>
      <c r="I187" s="21">
        <v>-0.64353700354442944</v>
      </c>
      <c r="J187" s="92">
        <v>7.0340148734371173</v>
      </c>
      <c r="K187" s="93">
        <v>876885.52335124253</v>
      </c>
      <c r="L187" s="91">
        <v>-503305.11717879638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303737.36906000023</v>
      </c>
      <c r="D188" s="90">
        <v>26538.352941176472</v>
      </c>
      <c r="E188" s="90">
        <v>63671.661544363102</v>
      </c>
      <c r="F188" s="91">
        <v>-240065.70751563713</v>
      </c>
      <c r="G188" s="90">
        <v>29424.41</v>
      </c>
      <c r="H188" s="91">
        <v>34247.251544363098</v>
      </c>
      <c r="I188" s="21">
        <v>-0.7903726441648824</v>
      </c>
      <c r="J188" s="92">
        <v>1.1639061427013524</v>
      </c>
      <c r="K188" s="93">
        <v>191372.55732713785</v>
      </c>
      <c r="L188" s="91">
        <v>-127700.89578277475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55552</v>
      </c>
      <c r="D190" s="90">
        <v>55552</v>
      </c>
      <c r="E190" s="90">
        <v>55552</v>
      </c>
      <c r="F190" s="91">
        <v>0</v>
      </c>
      <c r="G190" s="90">
        <v>55552</v>
      </c>
      <c r="H190" s="91">
        <v>0</v>
      </c>
      <c r="I190" s="96"/>
      <c r="J190" s="97"/>
      <c r="K190" s="93">
        <v>55552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34877</v>
      </c>
      <c r="D191" s="90">
        <v>12618</v>
      </c>
      <c r="E191" s="90">
        <v>13653</v>
      </c>
      <c r="F191" s="91">
        <v>-21224</v>
      </c>
      <c r="G191" s="90">
        <v>4585</v>
      </c>
      <c r="H191" s="91">
        <v>9068</v>
      </c>
      <c r="I191" s="96"/>
      <c r="J191" s="97"/>
      <c r="K191" s="93">
        <v>28657</v>
      </c>
      <c r="L191" s="91">
        <v>-15004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0.62782618087557607</v>
      </c>
      <c r="D192" s="86">
        <v>0.22713853686635946</v>
      </c>
      <c r="E192" s="86">
        <v>0.24576972926267282</v>
      </c>
      <c r="F192" s="100">
        <v>-0.38205645161290325</v>
      </c>
      <c r="G192" s="86">
        <v>8.2535282258064516E-2</v>
      </c>
      <c r="H192" s="100">
        <v>0.16323444700460832</v>
      </c>
      <c r="I192" s="20">
        <v>-0.60853857843277803</v>
      </c>
      <c r="J192" s="86">
        <v>1.9777535441657581</v>
      </c>
      <c r="K192" s="101">
        <v>0.51585901497695852</v>
      </c>
      <c r="L192" s="100">
        <v>-0.2700892857142857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57891.44</v>
      </c>
      <c r="D194" s="90">
        <v>19432</v>
      </c>
      <c r="E194" s="90">
        <v>18521.650000000001</v>
      </c>
      <c r="F194" s="91">
        <v>-39369.79</v>
      </c>
      <c r="G194" s="90">
        <v>4887</v>
      </c>
      <c r="H194" s="91">
        <v>13634.650000000001</v>
      </c>
      <c r="I194" s="21"/>
      <c r="J194" s="92"/>
      <c r="K194" s="93">
        <v>46134.45413139982</v>
      </c>
      <c r="L194" s="91">
        <v>-27612.804131399818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1.6598744158041117</v>
      </c>
      <c r="D195" s="105">
        <v>1.5400221905214773</v>
      </c>
      <c r="E195" s="105">
        <v>1.3565992822090385</v>
      </c>
      <c r="F195" s="106">
        <v>-0.30327513359507319</v>
      </c>
      <c r="G195" s="105">
        <v>1.0658669574700108</v>
      </c>
      <c r="H195" s="106">
        <v>0.29073232473902766</v>
      </c>
      <c r="I195" s="21"/>
      <c r="J195" s="92"/>
      <c r="K195" s="107">
        <v>1.6098842911470084</v>
      </c>
      <c r="L195" s="106">
        <v>-0.2532850089379699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92.185392432537654</v>
      </c>
      <c r="D197" s="105">
        <v>79.768856550460981</v>
      </c>
      <c r="E197" s="105">
        <v>63.576800143348912</v>
      </c>
      <c r="F197" s="106">
        <v>-28.608592289188742</v>
      </c>
      <c r="G197" s="105">
        <v>55.542021810250823</v>
      </c>
      <c r="H197" s="106">
        <v>8.0347783330980889</v>
      </c>
      <c r="I197" s="21">
        <v>-0.31033758748843909</v>
      </c>
      <c r="J197" s="92">
        <v>0.1446612505491327</v>
      </c>
      <c r="K197" s="107">
        <v>88.924992955099484</v>
      </c>
      <c r="L197" s="106">
        <v>-25.348192811750572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57.876402863436347</v>
      </c>
      <c r="D198" s="108">
        <v>18.118581364374219</v>
      </c>
      <c r="E198" s="108">
        <v>15.625252958617919</v>
      </c>
      <c r="F198" s="109">
        <v>-42.251149904818426</v>
      </c>
      <c r="G198" s="108">
        <v>4.5841764472926272</v>
      </c>
      <c r="H198" s="109">
        <v>11.041076511325292</v>
      </c>
      <c r="I198" s="20">
        <v>-0.73002377159674459</v>
      </c>
      <c r="J198" s="86">
        <v>2.4085190956918883</v>
      </c>
      <c r="K198" s="110">
        <v>45.872759272650597</v>
      </c>
      <c r="L198" s="109">
        <v>-30.247506314032677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130.94324224525738</v>
      </c>
      <c r="D199" s="113">
        <v>89.625745002465649</v>
      </c>
      <c r="E199" s="113">
        <v>95.602879958540399</v>
      </c>
      <c r="F199" s="119">
        <v>-35.340362286716982</v>
      </c>
      <c r="G199" s="113">
        <v>72.101291166848412</v>
      </c>
      <c r="H199" s="119">
        <v>23.501588791691987</v>
      </c>
      <c r="I199" s="25">
        <v>-0.26989069218649941</v>
      </c>
      <c r="J199" s="120">
        <v>0.32595239851263336</v>
      </c>
      <c r="K199" s="115">
        <v>126.20238000462943</v>
      </c>
      <c r="L199" s="119">
        <v>-30.599500046089034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33648113.809491426</v>
      </c>
      <c r="D200" s="84">
        <v>22581734.689103901</v>
      </c>
      <c r="E200" s="84">
        <v>22846004.281532262</v>
      </c>
      <c r="F200" s="118">
        <v>-10802109.527959164</v>
      </c>
      <c r="G200" s="84">
        <v>21139893.490000002</v>
      </c>
      <c r="H200" s="118">
        <v>1706110.7915322594</v>
      </c>
      <c r="I200" s="20">
        <v>-0.32103165096024244</v>
      </c>
      <c r="J200" s="86">
        <v>8.0705742076672138E-2</v>
      </c>
      <c r="K200" s="87">
        <v>25735749.183934722</v>
      </c>
      <c r="L200" s="118">
        <v>-2889744.9024024596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23188080.028147805</v>
      </c>
      <c r="D201" s="90">
        <v>15267043.279747084</v>
      </c>
      <c r="E201" s="90">
        <v>15095948.827339491</v>
      </c>
      <c r="F201" s="91">
        <v>-8092131.2008083146</v>
      </c>
      <c r="G201" s="90">
        <v>12476357.540000001</v>
      </c>
      <c r="H201" s="91">
        <v>2619591.2873394899</v>
      </c>
      <c r="I201" s="21">
        <v>-0.34897806075299675</v>
      </c>
      <c r="J201" s="92">
        <v>0.20996442903635226</v>
      </c>
      <c r="K201" s="93">
        <v>17288288.791558728</v>
      </c>
      <c r="L201" s="91">
        <v>-2192339.9642192367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8024015.1602630159</v>
      </c>
      <c r="D202" s="90">
        <v>5128805.1560952151</v>
      </c>
      <c r="E202" s="90">
        <v>5455704.6870147744</v>
      </c>
      <c r="F202" s="91">
        <v>-2568310.4732482415</v>
      </c>
      <c r="G202" s="90">
        <v>4889570.4800000004</v>
      </c>
      <c r="H202" s="91">
        <v>566134.20701477397</v>
      </c>
      <c r="I202" s="21">
        <v>-0.32007796869168126</v>
      </c>
      <c r="J202" s="92">
        <v>0.11578403651822877</v>
      </c>
      <c r="K202" s="93">
        <v>6109998.455481803</v>
      </c>
      <c r="L202" s="91">
        <v>-654293.76846702863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2436018.6210806035</v>
      </c>
      <c r="D203" s="90">
        <v>2185886.2532616039</v>
      </c>
      <c r="E203" s="90">
        <v>2294350.7671779962</v>
      </c>
      <c r="F203" s="91">
        <v>-141667.85390260722</v>
      </c>
      <c r="G203" s="90">
        <v>3773965.4699999997</v>
      </c>
      <c r="H203" s="91">
        <v>-1479614.7028220035</v>
      </c>
      <c r="I203" s="21">
        <v>-5.8155488909918174E-2</v>
      </c>
      <c r="J203" s="92">
        <v>-0.39205835733891958</v>
      </c>
      <c r="K203" s="93">
        <v>2337461.9368941905</v>
      </c>
      <c r="L203" s="91">
        <v>-43111.169716194272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654080</v>
      </c>
      <c r="D205" s="90">
        <v>654080</v>
      </c>
      <c r="E205" s="90">
        <v>654080</v>
      </c>
      <c r="F205" s="91">
        <v>0</v>
      </c>
      <c r="G205" s="90">
        <v>655872</v>
      </c>
      <c r="H205" s="91">
        <v>-1792</v>
      </c>
      <c r="I205" s="96"/>
      <c r="J205" s="97"/>
      <c r="K205" s="93">
        <v>654080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280471</v>
      </c>
      <c r="D206" s="90">
        <v>208624</v>
      </c>
      <c r="E206" s="90">
        <v>209489</v>
      </c>
      <c r="F206" s="91">
        <v>-70982</v>
      </c>
      <c r="G206" s="90">
        <v>176873</v>
      </c>
      <c r="H206" s="91">
        <v>32616</v>
      </c>
      <c r="I206" s="96"/>
      <c r="J206" s="97"/>
      <c r="K206" s="93">
        <v>229397</v>
      </c>
      <c r="L206" s="91">
        <v>-19908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0.42880228718199609</v>
      </c>
      <c r="D207" s="86">
        <v>0.31895792563600783</v>
      </c>
      <c r="E207" s="86">
        <v>0.32028039383561646</v>
      </c>
      <c r="F207" s="100">
        <v>-0.10852189334637963</v>
      </c>
      <c r="G207" s="86">
        <v>0.26967609533567527</v>
      </c>
      <c r="H207" s="100">
        <v>5.0604298499941192E-2</v>
      </c>
      <c r="I207" s="20">
        <v>-0.25308142374790976</v>
      </c>
      <c r="J207" s="86">
        <v>0.18764843964739342</v>
      </c>
      <c r="K207" s="101">
        <v>0.35071703767123286</v>
      </c>
      <c r="L207" s="100">
        <v>-3.0436643835616395E-2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449620.08</v>
      </c>
      <c r="D209" s="90">
        <v>311694</v>
      </c>
      <c r="E209" s="90">
        <v>312680.60857142851</v>
      </c>
      <c r="F209" s="91">
        <v>-136939.4714285715</v>
      </c>
      <c r="G209" s="90">
        <v>274124</v>
      </c>
      <c r="H209" s="91">
        <v>38556.608571428515</v>
      </c>
      <c r="I209" s="21">
        <v>-0.30456707233487323</v>
      </c>
      <c r="J209" s="92">
        <v>0.14065389594281608</v>
      </c>
      <c r="K209" s="93">
        <v>348211.27059015236</v>
      </c>
      <c r="L209" s="91">
        <v>-35530.662018723844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1.6030893746590558</v>
      </c>
      <c r="D210" s="105">
        <v>1.494046706035739</v>
      </c>
      <c r="E210" s="105">
        <v>1.4925872411984806</v>
      </c>
      <c r="F210" s="106">
        <v>-0.11050213346057514</v>
      </c>
      <c r="G210" s="105">
        <v>1.5498351924827418</v>
      </c>
      <c r="H210" s="106">
        <v>-5.7247951284261189E-2</v>
      </c>
      <c r="I210" s="21"/>
      <c r="J210" s="92"/>
      <c r="K210" s="107">
        <v>1.5179416931788661</v>
      </c>
      <c r="L210" s="106">
        <v>-2.535445198038544E-2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82.67549952810738</v>
      </c>
      <c r="D212" s="105">
        <v>73.179707415000593</v>
      </c>
      <c r="E212" s="105">
        <v>72.060818598301054</v>
      </c>
      <c r="F212" s="106">
        <v>-10.614680929806326</v>
      </c>
      <c r="G212" s="105">
        <v>70.538508082070194</v>
      </c>
      <c r="H212" s="106">
        <v>1.5223105162308599</v>
      </c>
      <c r="I212" s="21">
        <v>-0.12838968001877782</v>
      </c>
      <c r="J212" s="92">
        <v>2.1581268978069224E-2</v>
      </c>
      <c r="K212" s="107">
        <v>75.364057906418694</v>
      </c>
      <c r="L212" s="106">
        <v>-3.3032393081176394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35.451443291566484</v>
      </c>
      <c r="D213" s="108">
        <v>23.341247675738568</v>
      </c>
      <c r="E213" s="108">
        <v>23.079667360780778</v>
      </c>
      <c r="F213" s="109">
        <v>-12.371775930785706</v>
      </c>
      <c r="G213" s="108">
        <v>19.02254943037666</v>
      </c>
      <c r="H213" s="109">
        <v>4.0571179304041181</v>
      </c>
      <c r="I213" s="20">
        <v>-0.34897806075299675</v>
      </c>
      <c r="J213" s="86">
        <v>0.21327940007480817</v>
      </c>
      <c r="K213" s="110">
        <v>26.431459135822418</v>
      </c>
      <c r="L213" s="109">
        <v>-3.3517917750416402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119.97002830770892</v>
      </c>
      <c r="D214" s="113">
        <v>108.24130823445002</v>
      </c>
      <c r="E214" s="113">
        <v>109.05586585229898</v>
      </c>
      <c r="F214" s="119">
        <v>-10.914162455409937</v>
      </c>
      <c r="G214" s="113">
        <v>119.52018391727398</v>
      </c>
      <c r="H214" s="119">
        <v>-10.464318064975004</v>
      </c>
      <c r="I214" s="25">
        <v>-9.0974075853482383E-2</v>
      </c>
      <c r="J214" s="120">
        <v>-8.7552727263354058E-2</v>
      </c>
      <c r="K214" s="115">
        <v>112.18869115086389</v>
      </c>
      <c r="L214" s="119">
        <v>-3.1328252985649101</v>
      </c>
      <c r="M214" s="142"/>
      <c r="N214" s="143"/>
    </row>
  </sheetData>
  <sheetProtection algorithmName="SHA-512" hashValue="x0Np8OzcY1ZvCN3SmQWgb8Rq2khkYcRtFCSKRD9lPyuj8WBR5tYSgYZ6ondPGpXc+loqqFg2hVNgGwUKm9ycVw==" saltValue="++yqeF1OrbQD0+TumD8pT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5034" priority="58">
      <formula>$I155&gt;=0</formula>
    </cfRule>
    <cfRule type="expression" dxfId="5033" priority="59">
      <formula>$I155&lt;0</formula>
    </cfRule>
  </conditionalFormatting>
  <conditionalFormatting sqref="J159">
    <cfRule type="expression" dxfId="5032" priority="56">
      <formula>$J155&gt;=0</formula>
    </cfRule>
    <cfRule type="expression" dxfId="5031" priority="57">
      <formula>$J155&lt;0</formula>
    </cfRule>
  </conditionalFormatting>
  <conditionalFormatting sqref="I174">
    <cfRule type="expression" dxfId="5030" priority="54">
      <formula>$I170&gt;=0</formula>
    </cfRule>
    <cfRule type="expression" dxfId="5029" priority="55">
      <formula>$I170&lt;0</formula>
    </cfRule>
  </conditionalFormatting>
  <conditionalFormatting sqref="J174">
    <cfRule type="expression" dxfId="5028" priority="52">
      <formula>$J170&gt;=0</formula>
    </cfRule>
    <cfRule type="expression" dxfId="5027" priority="53">
      <formula>$J170&lt;0</formula>
    </cfRule>
  </conditionalFormatting>
  <conditionalFormatting sqref="I24">
    <cfRule type="expression" dxfId="5026" priority="94">
      <formula>$I20&gt;=0</formula>
    </cfRule>
    <cfRule type="expression" dxfId="5025" priority="95">
      <formula>$I20&lt;0</formula>
    </cfRule>
  </conditionalFormatting>
  <conditionalFormatting sqref="J24">
    <cfRule type="expression" dxfId="5024" priority="92">
      <formula>$J20&gt;=0</formula>
    </cfRule>
    <cfRule type="expression" dxfId="5023" priority="93">
      <formula>$J20&lt;0</formula>
    </cfRule>
  </conditionalFormatting>
  <conditionalFormatting sqref="I39">
    <cfRule type="expression" dxfId="5022" priority="90">
      <formula>$I35&gt;=0</formula>
    </cfRule>
    <cfRule type="expression" dxfId="5021" priority="91">
      <formula>$I35&lt;0</formula>
    </cfRule>
  </conditionalFormatting>
  <conditionalFormatting sqref="J39">
    <cfRule type="expression" dxfId="5020" priority="88">
      <formula>$J35&gt;=0</formula>
    </cfRule>
    <cfRule type="expression" dxfId="5019" priority="89">
      <formula>$J35&lt;0</formula>
    </cfRule>
  </conditionalFormatting>
  <conditionalFormatting sqref="I54">
    <cfRule type="expression" dxfId="5018" priority="86">
      <formula>$I50&gt;=0</formula>
    </cfRule>
    <cfRule type="expression" dxfId="5017" priority="87">
      <formula>$I50&lt;0</formula>
    </cfRule>
  </conditionalFormatting>
  <conditionalFormatting sqref="J54">
    <cfRule type="expression" dxfId="5016" priority="84">
      <formula>$J50&gt;=0</formula>
    </cfRule>
    <cfRule type="expression" dxfId="5015" priority="85">
      <formula>$J50&lt;0</formula>
    </cfRule>
  </conditionalFormatting>
  <conditionalFormatting sqref="I69">
    <cfRule type="expression" dxfId="5014" priority="82">
      <formula>$I65&gt;=0</formula>
    </cfRule>
    <cfRule type="expression" dxfId="5013" priority="83">
      <formula>$I65&lt;0</formula>
    </cfRule>
  </conditionalFormatting>
  <conditionalFormatting sqref="J69">
    <cfRule type="expression" dxfId="5012" priority="80">
      <formula>$J65&gt;=0</formula>
    </cfRule>
    <cfRule type="expression" dxfId="5011" priority="81">
      <formula>$J65&lt;0</formula>
    </cfRule>
  </conditionalFormatting>
  <conditionalFormatting sqref="I84">
    <cfRule type="expression" dxfId="5010" priority="78">
      <formula>$I80&gt;=0</formula>
    </cfRule>
    <cfRule type="expression" dxfId="5009" priority="79">
      <formula>$I80&lt;0</formula>
    </cfRule>
  </conditionalFormatting>
  <conditionalFormatting sqref="J84">
    <cfRule type="expression" dxfId="5008" priority="76">
      <formula>$J80&gt;=0</formula>
    </cfRule>
    <cfRule type="expression" dxfId="5007" priority="77">
      <formula>$J80&lt;0</formula>
    </cfRule>
  </conditionalFormatting>
  <conditionalFormatting sqref="I99">
    <cfRule type="expression" dxfId="5006" priority="74">
      <formula>$I95&gt;=0</formula>
    </cfRule>
    <cfRule type="expression" dxfId="5005" priority="75">
      <formula>$I95&lt;0</formula>
    </cfRule>
  </conditionalFormatting>
  <conditionalFormatting sqref="J99">
    <cfRule type="expression" dxfId="5004" priority="72">
      <formula>$J95&gt;=0</formula>
    </cfRule>
    <cfRule type="expression" dxfId="5003" priority="73">
      <formula>$J95&lt;0</formula>
    </cfRule>
  </conditionalFormatting>
  <conditionalFormatting sqref="I114">
    <cfRule type="expression" dxfId="5002" priority="70">
      <formula>$I110&gt;=0</formula>
    </cfRule>
    <cfRule type="expression" dxfId="5001" priority="71">
      <formula>$I110&lt;0</formula>
    </cfRule>
  </conditionalFormatting>
  <conditionalFormatting sqref="J114">
    <cfRule type="expression" dxfId="5000" priority="68">
      <formula>$J110&gt;=0</formula>
    </cfRule>
    <cfRule type="expression" dxfId="4999" priority="69">
      <formula>$J110&lt;0</formula>
    </cfRule>
  </conditionalFormatting>
  <conditionalFormatting sqref="I129">
    <cfRule type="expression" dxfId="4998" priority="66">
      <formula>$I125&gt;=0</formula>
    </cfRule>
    <cfRule type="expression" dxfId="4997" priority="67">
      <formula>$I125&lt;0</formula>
    </cfRule>
  </conditionalFormatting>
  <conditionalFormatting sqref="J129">
    <cfRule type="expression" dxfId="4996" priority="64">
      <formula>$J125&gt;=0</formula>
    </cfRule>
    <cfRule type="expression" dxfId="4995" priority="65">
      <formula>$J125&lt;0</formula>
    </cfRule>
  </conditionalFormatting>
  <conditionalFormatting sqref="I144">
    <cfRule type="expression" dxfId="4994" priority="62">
      <formula>$I140&gt;=0</formula>
    </cfRule>
    <cfRule type="expression" dxfId="4993" priority="63">
      <formula>$I140&lt;0</formula>
    </cfRule>
  </conditionalFormatting>
  <conditionalFormatting sqref="J144">
    <cfRule type="expression" dxfId="4992" priority="60">
      <formula>$J140&gt;=0</formula>
    </cfRule>
    <cfRule type="expression" dxfId="4991" priority="61">
      <formula>$J140&lt;0</formula>
    </cfRule>
  </conditionalFormatting>
  <conditionalFormatting sqref="I189">
    <cfRule type="expression" dxfId="4990" priority="50">
      <formula>$I185&gt;=0</formula>
    </cfRule>
    <cfRule type="expression" dxfId="4989" priority="51">
      <formula>$I185&lt;0</formula>
    </cfRule>
  </conditionalFormatting>
  <conditionalFormatting sqref="J189">
    <cfRule type="expression" dxfId="4988" priority="48">
      <formula>$J185&gt;=0</formula>
    </cfRule>
    <cfRule type="expression" dxfId="4987" priority="49">
      <formula>$J185&lt;0</formula>
    </cfRule>
  </conditionalFormatting>
  <conditionalFormatting sqref="I204">
    <cfRule type="expression" dxfId="4986" priority="46">
      <formula>$I200&gt;=0</formula>
    </cfRule>
    <cfRule type="expression" dxfId="4985" priority="47">
      <formula>$I200&lt;0</formula>
    </cfRule>
  </conditionalFormatting>
  <conditionalFormatting sqref="J204">
    <cfRule type="expression" dxfId="4984" priority="44">
      <formula>$J200&gt;=0</formula>
    </cfRule>
    <cfRule type="expression" dxfId="4983" priority="45">
      <formula>$J200&lt;0</formula>
    </cfRule>
  </conditionalFormatting>
  <conditionalFormatting sqref="I9">
    <cfRule type="expression" dxfId="4982" priority="42">
      <formula>$I5&gt;=0</formula>
    </cfRule>
    <cfRule type="expression" dxfId="4981" priority="43">
      <formula>$I5&lt;0</formula>
    </cfRule>
  </conditionalFormatting>
  <conditionalFormatting sqref="J9">
    <cfRule type="expression" dxfId="4980" priority="40">
      <formula>$J5&gt;=0</formula>
    </cfRule>
    <cfRule type="expression" dxfId="4979" priority="41">
      <formula>$J5&lt;0</formula>
    </cfRule>
  </conditionalFormatting>
  <conditionalFormatting sqref="L207">
    <cfRule type="cellIs" dxfId="4978" priority="39" operator="lessThan">
      <formula>0</formula>
    </cfRule>
  </conditionalFormatting>
  <conditionalFormatting sqref="H207">
    <cfRule type="cellIs" dxfId="4977" priority="38" operator="lessThan">
      <formula>0</formula>
    </cfRule>
  </conditionalFormatting>
  <conditionalFormatting sqref="F207">
    <cfRule type="cellIs" dxfId="4976" priority="37" operator="lessThan">
      <formula>0</formula>
    </cfRule>
  </conditionalFormatting>
  <conditionalFormatting sqref="F192">
    <cfRule type="cellIs" dxfId="4975" priority="36" operator="lessThan">
      <formula>0</formula>
    </cfRule>
  </conditionalFormatting>
  <conditionalFormatting sqref="H192">
    <cfRule type="cellIs" dxfId="4974" priority="35" operator="lessThan">
      <formula>0</formula>
    </cfRule>
  </conditionalFormatting>
  <conditionalFormatting sqref="L192">
    <cfRule type="cellIs" dxfId="4973" priority="34" operator="lessThan">
      <formula>0</formula>
    </cfRule>
  </conditionalFormatting>
  <conditionalFormatting sqref="L177">
    <cfRule type="cellIs" dxfId="4972" priority="33" operator="lessThan">
      <formula>0</formula>
    </cfRule>
  </conditionalFormatting>
  <conditionalFormatting sqref="H177">
    <cfRule type="cellIs" dxfId="4971" priority="32" operator="lessThan">
      <formula>0</formula>
    </cfRule>
  </conditionalFormatting>
  <conditionalFormatting sqref="F177">
    <cfRule type="cellIs" dxfId="4970" priority="31" operator="lessThan">
      <formula>0</formula>
    </cfRule>
  </conditionalFormatting>
  <conditionalFormatting sqref="F162">
    <cfRule type="cellIs" dxfId="4969" priority="30" operator="lessThan">
      <formula>0</formula>
    </cfRule>
  </conditionalFormatting>
  <conditionalFormatting sqref="H162">
    <cfRule type="cellIs" dxfId="4968" priority="29" operator="lessThan">
      <formula>0</formula>
    </cfRule>
  </conditionalFormatting>
  <conditionalFormatting sqref="L162">
    <cfRule type="cellIs" dxfId="4967" priority="28" operator="lessThan">
      <formula>0</formula>
    </cfRule>
  </conditionalFormatting>
  <conditionalFormatting sqref="L147">
    <cfRule type="cellIs" dxfId="4966" priority="27" operator="lessThan">
      <formula>0</formula>
    </cfRule>
  </conditionalFormatting>
  <conditionalFormatting sqref="H147">
    <cfRule type="cellIs" dxfId="4965" priority="26" operator="lessThan">
      <formula>0</formula>
    </cfRule>
  </conditionalFormatting>
  <conditionalFormatting sqref="F147">
    <cfRule type="cellIs" dxfId="4964" priority="25" operator="lessThan">
      <formula>0</formula>
    </cfRule>
  </conditionalFormatting>
  <conditionalFormatting sqref="F132">
    <cfRule type="cellIs" dxfId="4963" priority="24" operator="lessThan">
      <formula>0</formula>
    </cfRule>
  </conditionalFormatting>
  <conditionalFormatting sqref="H132">
    <cfRule type="cellIs" dxfId="4962" priority="23" operator="lessThan">
      <formula>0</formula>
    </cfRule>
  </conditionalFormatting>
  <conditionalFormatting sqref="L132">
    <cfRule type="cellIs" dxfId="4961" priority="22" operator="lessThan">
      <formula>0</formula>
    </cfRule>
  </conditionalFormatting>
  <conditionalFormatting sqref="L117">
    <cfRule type="cellIs" dxfId="4960" priority="21" operator="lessThan">
      <formula>0</formula>
    </cfRule>
  </conditionalFormatting>
  <conditionalFormatting sqref="H117">
    <cfRule type="cellIs" dxfId="4959" priority="20" operator="lessThan">
      <formula>0</formula>
    </cfRule>
  </conditionalFormatting>
  <conditionalFormatting sqref="F117">
    <cfRule type="cellIs" dxfId="4958" priority="19" operator="lessThan">
      <formula>0</formula>
    </cfRule>
  </conditionalFormatting>
  <conditionalFormatting sqref="F102">
    <cfRule type="cellIs" dxfId="4957" priority="18" operator="lessThan">
      <formula>0</formula>
    </cfRule>
  </conditionalFormatting>
  <conditionalFormatting sqref="H102">
    <cfRule type="cellIs" dxfId="4956" priority="17" operator="lessThan">
      <formula>0</formula>
    </cfRule>
  </conditionalFormatting>
  <conditionalFormatting sqref="L102">
    <cfRule type="cellIs" dxfId="4955" priority="16" operator="lessThan">
      <formula>0</formula>
    </cfRule>
  </conditionalFormatting>
  <conditionalFormatting sqref="L87">
    <cfRule type="cellIs" dxfId="4954" priority="15" operator="lessThan">
      <formula>0</formula>
    </cfRule>
  </conditionalFormatting>
  <conditionalFormatting sqref="H87">
    <cfRule type="cellIs" dxfId="4953" priority="14" operator="lessThan">
      <formula>0</formula>
    </cfRule>
  </conditionalFormatting>
  <conditionalFormatting sqref="F87">
    <cfRule type="cellIs" dxfId="4952" priority="13" operator="lessThan">
      <formula>0</formula>
    </cfRule>
  </conditionalFormatting>
  <conditionalFormatting sqref="F72">
    <cfRule type="cellIs" dxfId="4951" priority="12" operator="lessThan">
      <formula>0</formula>
    </cfRule>
  </conditionalFormatting>
  <conditionalFormatting sqref="H72">
    <cfRule type="cellIs" dxfId="4950" priority="11" operator="lessThan">
      <formula>0</formula>
    </cfRule>
  </conditionalFormatting>
  <conditionalFormatting sqref="L72">
    <cfRule type="cellIs" dxfId="4949" priority="10" operator="lessThan">
      <formula>0</formula>
    </cfRule>
  </conditionalFormatting>
  <conditionalFormatting sqref="L57">
    <cfRule type="cellIs" dxfId="4948" priority="9" operator="lessThan">
      <formula>0</formula>
    </cfRule>
  </conditionalFormatting>
  <conditionalFormatting sqref="H57">
    <cfRule type="cellIs" dxfId="4947" priority="8" operator="lessThan">
      <formula>0</formula>
    </cfRule>
  </conditionalFormatting>
  <conditionalFormatting sqref="F57">
    <cfRule type="cellIs" dxfId="4946" priority="7" operator="lessThan">
      <formula>0</formula>
    </cfRule>
  </conditionalFormatting>
  <conditionalFormatting sqref="F42">
    <cfRule type="cellIs" dxfId="4945" priority="6" operator="lessThan">
      <formula>0</formula>
    </cfRule>
  </conditionalFormatting>
  <conditionalFormatting sqref="H42">
    <cfRule type="cellIs" dxfId="4944" priority="5" operator="lessThan">
      <formula>0</formula>
    </cfRule>
  </conditionalFormatting>
  <conditionalFormatting sqref="L42">
    <cfRule type="cellIs" dxfId="4943" priority="4" operator="lessThan">
      <formula>0</formula>
    </cfRule>
  </conditionalFormatting>
  <conditionalFormatting sqref="L27">
    <cfRule type="cellIs" dxfId="4942" priority="3" operator="lessThan">
      <formula>0</formula>
    </cfRule>
  </conditionalFormatting>
  <conditionalFormatting sqref="H27">
    <cfRule type="cellIs" dxfId="4941" priority="2" operator="lessThan">
      <formula>0</formula>
    </cfRule>
  </conditionalFormatting>
  <conditionalFormatting sqref="F27">
    <cfRule type="cellIs" dxfId="4940" priority="1" operator="lessThan">
      <formula>0</formula>
    </cfRule>
  </conditionalFormatting>
  <dataValidations count="2">
    <dataValidation type="list" allowBlank="1" showInputMessage="1" showErrorMessage="1" sqref="B3:B4" xr:uid="{1D81A577-D356-4D2E-89C3-06F2BBAC5BC8}">
      <formula1>region_list</formula1>
    </dataValidation>
    <dataValidation type="list" allowBlank="1" showInputMessage="1" showErrorMessage="1" sqref="B5" xr:uid="{8BD5D82D-57CD-4136-83F6-C1BF44C496D8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1D57-7BAA-48B2-9617-714DE9E4133A}">
  <sheetPr codeName="Tabelle45">
    <tabColor rgb="FFFFFF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165</v>
      </c>
      <c r="N1" s="73" t="s">
        <v>28</v>
      </c>
    </row>
    <row r="2" spans="1:14" ht="15.75" thickBot="1" x14ac:dyDescent="0.3">
      <c r="M2" s="72">
        <v>360</v>
      </c>
      <c r="N2" s="73" t="s">
        <v>29</v>
      </c>
    </row>
    <row r="3" spans="1:14" s="70" customFormat="1" ht="13.5" customHeight="1" thickBot="1" x14ac:dyDescent="0.25">
      <c r="A3" s="144"/>
      <c r="B3" s="146" t="s">
        <v>69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29.51949343820721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3944961</v>
      </c>
      <c r="D5" s="84">
        <v>2487510</v>
      </c>
      <c r="E5" s="84">
        <v>2490824</v>
      </c>
      <c r="F5" s="85">
        <v>-1454137</v>
      </c>
      <c r="G5" s="84">
        <v>2359934</v>
      </c>
      <c r="H5" s="85">
        <v>130890</v>
      </c>
      <c r="I5" s="20">
        <v>-0.36860617886970237</v>
      </c>
      <c r="J5" s="86">
        <v>5.5463415502297941E-2</v>
      </c>
      <c r="K5" s="87">
        <v>2849137</v>
      </c>
      <c r="L5" s="85">
        <v>-358313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2446502</v>
      </c>
      <c r="D6" s="90">
        <v>1756852</v>
      </c>
      <c r="E6" s="90">
        <v>1687343</v>
      </c>
      <c r="F6" s="91">
        <v>-759159</v>
      </c>
      <c r="G6" s="90">
        <v>1546932</v>
      </c>
      <c r="H6" s="91">
        <v>140411</v>
      </c>
      <c r="I6" s="21">
        <v>-0.31030385423760132</v>
      </c>
      <c r="J6" s="92">
        <v>9.0767402833479505E-2</v>
      </c>
      <c r="K6" s="93">
        <v>1876284</v>
      </c>
      <c r="L6" s="91">
        <v>-188941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1302669</v>
      </c>
      <c r="D7" s="90">
        <v>642664</v>
      </c>
      <c r="E7" s="90">
        <v>706492</v>
      </c>
      <c r="F7" s="91">
        <v>-596177</v>
      </c>
      <c r="G7" s="90">
        <v>659265</v>
      </c>
      <c r="H7" s="91">
        <v>47227</v>
      </c>
      <c r="I7" s="21">
        <v>-0.45765808505460714</v>
      </c>
      <c r="J7" s="92">
        <v>7.1635836878948478E-2</v>
      </c>
      <c r="K7" s="93">
        <v>855686</v>
      </c>
      <c r="L7" s="91">
        <v>-149194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195790</v>
      </c>
      <c r="D8" s="90">
        <v>87994</v>
      </c>
      <c r="E8" s="90">
        <v>96989</v>
      </c>
      <c r="F8" s="91">
        <v>-98801</v>
      </c>
      <c r="G8" s="90">
        <v>153737</v>
      </c>
      <c r="H8" s="91">
        <v>-56748</v>
      </c>
      <c r="I8" s="21">
        <v>-0.50462740691557273</v>
      </c>
      <c r="J8" s="92">
        <v>-0.36912389340236895</v>
      </c>
      <c r="K8" s="93">
        <v>117167</v>
      </c>
      <c r="L8" s="91">
        <v>-20178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60225</v>
      </c>
      <c r="D10" s="90">
        <v>60225</v>
      </c>
      <c r="E10" s="90">
        <v>60225</v>
      </c>
      <c r="F10" s="91">
        <v>0</v>
      </c>
      <c r="G10" s="90">
        <v>60390</v>
      </c>
      <c r="H10" s="91">
        <v>-165</v>
      </c>
      <c r="I10" s="96"/>
      <c r="J10" s="97"/>
      <c r="K10" s="93">
        <v>60225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36213</v>
      </c>
      <c r="D11" s="90">
        <v>25484</v>
      </c>
      <c r="E11" s="90">
        <v>24513</v>
      </c>
      <c r="F11" s="91">
        <v>-11700</v>
      </c>
      <c r="G11" s="90">
        <v>23077</v>
      </c>
      <c r="H11" s="91">
        <v>1436</v>
      </c>
      <c r="I11" s="96"/>
      <c r="J11" s="97"/>
      <c r="K11" s="93">
        <v>26813</v>
      </c>
      <c r="L11" s="91">
        <v>-2300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0.60129514321295141</v>
      </c>
      <c r="D12" s="86">
        <v>0.42314653383146533</v>
      </c>
      <c r="E12" s="86">
        <v>0.40702366127023659</v>
      </c>
      <c r="F12" s="100">
        <v>-0.19427148194271482</v>
      </c>
      <c r="G12" s="86">
        <v>0.38213280344427886</v>
      </c>
      <c r="H12" s="100">
        <v>2.4890857825957735E-2</v>
      </c>
      <c r="I12" s="20">
        <v>-0.32308839367078124</v>
      </c>
      <c r="J12" s="86">
        <v>6.5136668722519664E-2</v>
      </c>
      <c r="K12" s="101">
        <v>0.44521378165213782</v>
      </c>
      <c r="L12" s="100">
        <v>-3.8190120381901227E-2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60008</v>
      </c>
      <c r="D14" s="90">
        <v>40771</v>
      </c>
      <c r="E14" s="90">
        <v>39207</v>
      </c>
      <c r="F14" s="91">
        <v>-20801</v>
      </c>
      <c r="G14" s="90">
        <v>39546</v>
      </c>
      <c r="H14" s="91">
        <v>-339</v>
      </c>
      <c r="I14" s="21">
        <v>-0.34663711505132644</v>
      </c>
      <c r="J14" s="92">
        <v>-8.5722955545440849E-3</v>
      </c>
      <c r="K14" s="93">
        <v>42789</v>
      </c>
      <c r="L14" s="91">
        <v>-3582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1.6570844724270291</v>
      </c>
      <c r="D15" s="105">
        <v>1.5998665829540104</v>
      </c>
      <c r="E15" s="105">
        <v>1.5994370334108432</v>
      </c>
      <c r="F15" s="106">
        <v>-5.7647439016185853E-2</v>
      </c>
      <c r="G15" s="105">
        <v>1.7136542878190406</v>
      </c>
      <c r="H15" s="106">
        <v>-0.11421725440819741</v>
      </c>
      <c r="I15" s="21"/>
      <c r="J15" s="92"/>
      <c r="K15" s="107">
        <v>1.5958303807854399</v>
      </c>
      <c r="L15" s="106">
        <v>3.6066526254032727E-3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67.55866677712423</v>
      </c>
      <c r="D17" s="105">
        <v>68.939412964997643</v>
      </c>
      <c r="E17" s="105">
        <v>68.83461836576511</v>
      </c>
      <c r="F17" s="106">
        <v>1.2759515886408792</v>
      </c>
      <c r="G17" s="105">
        <v>67.033496555011482</v>
      </c>
      <c r="H17" s="106">
        <v>1.801121810753628</v>
      </c>
      <c r="I17" s="20">
        <v>1.8886571472024993E-2</v>
      </c>
      <c r="J17" s="86">
        <v>2.6868981976429174E-2</v>
      </c>
      <c r="K17" s="107">
        <v>69.976653116025815</v>
      </c>
      <c r="L17" s="106">
        <v>-1.1420347502607058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40.622698215026979</v>
      </c>
      <c r="D18" s="108">
        <v>29.171473640514737</v>
      </c>
      <c r="E18" s="108">
        <v>28.017318389373184</v>
      </c>
      <c r="F18" s="109">
        <v>-12.605379825653795</v>
      </c>
      <c r="G18" s="108">
        <v>25.615697963238947</v>
      </c>
      <c r="H18" s="109">
        <v>2.4016204261342367</v>
      </c>
      <c r="I18" s="20">
        <v>-0.31030385423760121</v>
      </c>
      <c r="J18" s="86">
        <v>9.3755806676858899E-2</v>
      </c>
      <c r="K18" s="110">
        <v>31.154570361145705</v>
      </c>
      <c r="L18" s="109">
        <v>-3.1372519717725211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108.93770193024605</v>
      </c>
      <c r="D19" s="113">
        <v>97.610657667556112</v>
      </c>
      <c r="E19" s="113">
        <v>101.61236894708929</v>
      </c>
      <c r="F19" s="106">
        <v>-7.3253329831567555</v>
      </c>
      <c r="G19" s="113">
        <v>102.26346578844738</v>
      </c>
      <c r="H19" s="106">
        <v>-0.65109684135808266</v>
      </c>
      <c r="I19" s="38">
        <v>-6.7243322131462335E-2</v>
      </c>
      <c r="J19" s="114">
        <v>-6.3668567883764515E-3</v>
      </c>
      <c r="K19" s="115">
        <v>106.25953828366838</v>
      </c>
      <c r="L19" s="106">
        <v>-4.6471693365790827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199187.46787431266</v>
      </c>
      <c r="D20" s="84">
        <v>336.16</v>
      </c>
      <c r="E20" s="84">
        <v>336.16</v>
      </c>
      <c r="F20" s="118">
        <v>-198851.30787431265</v>
      </c>
      <c r="G20" s="84">
        <v>314675.13</v>
      </c>
      <c r="H20" s="118">
        <v>-314338.97000000003</v>
      </c>
      <c r="I20" s="20">
        <v>-0.99831234362489052</v>
      </c>
      <c r="J20" s="86">
        <v>-0.99893172364781413</v>
      </c>
      <c r="K20" s="87">
        <v>336.16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115061.2727272724</v>
      </c>
      <c r="D21" s="90">
        <v>0</v>
      </c>
      <c r="E21" s="90">
        <v>0</v>
      </c>
      <c r="F21" s="91">
        <v>-115061.2727272724</v>
      </c>
      <c r="G21" s="90">
        <v>172137.58</v>
      </c>
      <c r="H21" s="91">
        <v>-172137.58</v>
      </c>
      <c r="I21" s="21">
        <v>-1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73251.792869879995</v>
      </c>
      <c r="D22" s="90">
        <v>0</v>
      </c>
      <c r="E22" s="90">
        <v>0</v>
      </c>
      <c r="F22" s="91">
        <v>-73251.792869879995</v>
      </c>
      <c r="G22" s="90">
        <v>119515.58</v>
      </c>
      <c r="H22" s="91">
        <v>-119515.58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10874.402277160265</v>
      </c>
      <c r="D23" s="90">
        <v>336.16</v>
      </c>
      <c r="E23" s="90">
        <v>336.16</v>
      </c>
      <c r="F23" s="91">
        <v>-10538.242277160265</v>
      </c>
      <c r="G23" s="90">
        <v>23021.97</v>
      </c>
      <c r="H23" s="91">
        <v>-22685.81</v>
      </c>
      <c r="I23" s="21">
        <v>-0.96908703656236406</v>
      </c>
      <c r="J23" s="92">
        <v>-0.98539829562804571</v>
      </c>
      <c r="K23" s="93">
        <v>336.16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5115</v>
      </c>
      <c r="D25" s="90">
        <v>5115</v>
      </c>
      <c r="E25" s="90">
        <v>5115</v>
      </c>
      <c r="F25" s="91">
        <v>0</v>
      </c>
      <c r="G25" s="90">
        <v>5115</v>
      </c>
      <c r="H25" s="91">
        <v>0</v>
      </c>
      <c r="I25" s="96"/>
      <c r="J25" s="97"/>
      <c r="K25" s="93">
        <v>5115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1686</v>
      </c>
      <c r="D26" s="90">
        <v>0</v>
      </c>
      <c r="E26" s="90">
        <v>0</v>
      </c>
      <c r="F26" s="91">
        <v>-1686</v>
      </c>
      <c r="G26" s="90">
        <v>2607</v>
      </c>
      <c r="H26" s="91">
        <v>-2607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0.32961876832844572</v>
      </c>
      <c r="D27" s="86">
        <v>0</v>
      </c>
      <c r="E27" s="86">
        <v>0</v>
      </c>
      <c r="F27" s="100">
        <v>-0.32961876832844572</v>
      </c>
      <c r="G27" s="86">
        <v>0.50967741935483868</v>
      </c>
      <c r="H27" s="100">
        <v>-0.50967741935483868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2724.4</v>
      </c>
      <c r="D29" s="90">
        <v>0</v>
      </c>
      <c r="E29" s="90">
        <v>0</v>
      </c>
      <c r="F29" s="91">
        <v>-2724.4</v>
      </c>
      <c r="G29" s="90">
        <v>3805</v>
      </c>
      <c r="H29" s="91">
        <v>-3805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1.6158956109134046</v>
      </c>
      <c r="D30" s="105">
        <v>0</v>
      </c>
      <c r="E30" s="105">
        <v>0</v>
      </c>
      <c r="F30" s="106">
        <v>-1.6158956109134046</v>
      </c>
      <c r="G30" s="105">
        <v>1.4595320291522824</v>
      </c>
      <c r="H30" s="106">
        <v>-1.4595320291522824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68.245120241561324</v>
      </c>
      <c r="D32" s="105">
        <v>0</v>
      </c>
      <c r="E32" s="105">
        <v>0</v>
      </c>
      <c r="F32" s="106">
        <v>-68.245120241561324</v>
      </c>
      <c r="G32" s="105">
        <v>66.028991177598769</v>
      </c>
      <c r="H32" s="106">
        <v>-66.028991177598769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22.494872478450127</v>
      </c>
      <c r="D33" s="108">
        <v>0</v>
      </c>
      <c r="E33" s="108">
        <v>0</v>
      </c>
      <c r="F33" s="109">
        <v>-22.494872478450127</v>
      </c>
      <c r="G33" s="108">
        <v>33.653485826001955</v>
      </c>
      <c r="H33" s="109">
        <v>-33.653485826001955</v>
      </c>
      <c r="I33" s="20">
        <v>-1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118.14203314016171</v>
      </c>
      <c r="D34" s="113">
        <v>0</v>
      </c>
      <c r="E34" s="113">
        <v>0</v>
      </c>
      <c r="F34" s="119">
        <v>-118.14203314016171</v>
      </c>
      <c r="G34" s="113">
        <v>120.70392405063291</v>
      </c>
      <c r="H34" s="119">
        <v>-120.70392405063291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232933.15826616084</v>
      </c>
      <c r="D35" s="84">
        <v>336.16000000000008</v>
      </c>
      <c r="E35" s="84">
        <v>336.16000000000008</v>
      </c>
      <c r="F35" s="118">
        <v>-232596.99826616084</v>
      </c>
      <c r="G35" s="84">
        <v>267819.73</v>
      </c>
      <c r="H35" s="118">
        <v>-267483.57</v>
      </c>
      <c r="I35" s="20">
        <v>-0.99855683921300764</v>
      </c>
      <c r="J35" s="86">
        <v>-0.99874482735084524</v>
      </c>
      <c r="K35" s="87">
        <v>336.16</v>
      </c>
      <c r="L35" s="118">
        <v>5.6843418860808015E-14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144690.64915254241</v>
      </c>
      <c r="D36" s="90">
        <v>0</v>
      </c>
      <c r="E36" s="90">
        <v>0</v>
      </c>
      <c r="F36" s="91">
        <v>-144690.64915254241</v>
      </c>
      <c r="G36" s="90">
        <v>156522.56</v>
      </c>
      <c r="H36" s="91">
        <v>-156522.56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75947.405994437009</v>
      </c>
      <c r="D37" s="90">
        <v>0</v>
      </c>
      <c r="E37" s="90">
        <v>0</v>
      </c>
      <c r="F37" s="91">
        <v>-75947.405994437009</v>
      </c>
      <c r="G37" s="90">
        <v>88789.459999999992</v>
      </c>
      <c r="H37" s="91">
        <v>-88789.459999999992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12295.103119181447</v>
      </c>
      <c r="D38" s="90">
        <v>336.16000000000008</v>
      </c>
      <c r="E38" s="90">
        <v>336.16000000000008</v>
      </c>
      <c r="F38" s="91">
        <v>-11958.943119181447</v>
      </c>
      <c r="G38" s="90">
        <v>22507.71</v>
      </c>
      <c r="H38" s="91">
        <v>-22171.55</v>
      </c>
      <c r="I38" s="21">
        <v>-0.97265903370297391</v>
      </c>
      <c r="J38" s="92">
        <v>-0.98506467339413917</v>
      </c>
      <c r="K38" s="93">
        <v>336.16</v>
      </c>
      <c r="L38" s="91">
        <v>5.6843418860808015E-14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4620</v>
      </c>
      <c r="D40" s="90">
        <v>4620</v>
      </c>
      <c r="E40" s="90">
        <v>4620</v>
      </c>
      <c r="F40" s="91">
        <v>0</v>
      </c>
      <c r="G40" s="90">
        <v>4785</v>
      </c>
      <c r="H40" s="91">
        <v>-165</v>
      </c>
      <c r="I40" s="96"/>
      <c r="J40" s="97"/>
      <c r="K40" s="93">
        <v>4620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2302</v>
      </c>
      <c r="D41" s="90">
        <v>0</v>
      </c>
      <c r="E41" s="90">
        <v>0</v>
      </c>
      <c r="F41" s="91">
        <v>-2302</v>
      </c>
      <c r="G41" s="90">
        <v>2607</v>
      </c>
      <c r="H41" s="91">
        <v>-2607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0.49826839826839825</v>
      </c>
      <c r="D42" s="86">
        <v>0</v>
      </c>
      <c r="E42" s="86">
        <v>0</v>
      </c>
      <c r="F42" s="100">
        <v>-0.49826839826839825</v>
      </c>
      <c r="G42" s="86">
        <v>0.54482758620689653</v>
      </c>
      <c r="H42" s="100">
        <v>-0.54482758620689653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3927.7000000000003</v>
      </c>
      <c r="D44" s="90">
        <v>0</v>
      </c>
      <c r="E44" s="90">
        <v>0</v>
      </c>
      <c r="F44" s="91">
        <v>-3927.7000000000003</v>
      </c>
      <c r="G44" s="90">
        <v>4290</v>
      </c>
      <c r="H44" s="91">
        <v>-4290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1.7062119895742833</v>
      </c>
      <c r="D45" s="105">
        <v>0</v>
      </c>
      <c r="E45" s="105">
        <v>0</v>
      </c>
      <c r="F45" s="106">
        <v>-1.7062119895742833</v>
      </c>
      <c r="G45" s="105">
        <v>1.6455696202531647</v>
      </c>
      <c r="H45" s="106">
        <v>-1.6455696202531647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62.854321960270376</v>
      </c>
      <c r="D47" s="105">
        <v>0</v>
      </c>
      <c r="E47" s="105">
        <v>0</v>
      </c>
      <c r="F47" s="106">
        <v>-62.854321960270376</v>
      </c>
      <c r="G47" s="105">
        <v>60.03934023782125</v>
      </c>
      <c r="H47" s="106">
        <v>-60.03934023782125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31.318322327390131</v>
      </c>
      <c r="D48" s="108">
        <v>0</v>
      </c>
      <c r="E48" s="108">
        <v>0</v>
      </c>
      <c r="F48" s="109">
        <v>-31.318322327390131</v>
      </c>
      <c r="G48" s="108">
        <v>32.711088819226752</v>
      </c>
      <c r="H48" s="109">
        <v>-32.711088819226752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101.18729724854946</v>
      </c>
      <c r="D49" s="113">
        <v>0</v>
      </c>
      <c r="E49" s="113">
        <v>0</v>
      </c>
      <c r="F49" s="119">
        <v>-101.18729724854946</v>
      </c>
      <c r="G49" s="113">
        <v>102.7310049865746</v>
      </c>
      <c r="H49" s="119">
        <v>-102.7310049865746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238791.00315870481</v>
      </c>
      <c r="D50" s="84">
        <v>508.29</v>
      </c>
      <c r="E50" s="84">
        <v>508.29</v>
      </c>
      <c r="F50" s="118">
        <v>-238282.71315870481</v>
      </c>
      <c r="G50" s="84">
        <v>116385.96999999999</v>
      </c>
      <c r="H50" s="118">
        <v>-115877.68</v>
      </c>
      <c r="I50" s="20">
        <v>-0.99787140221668158</v>
      </c>
      <c r="J50" s="86">
        <v>-0.99563272102298928</v>
      </c>
      <c r="K50" s="87">
        <v>508.29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139686.01025641029</v>
      </c>
      <c r="D51" s="90">
        <v>46.07</v>
      </c>
      <c r="E51" s="90">
        <v>46.07</v>
      </c>
      <c r="F51" s="91">
        <v>-139639.94025641028</v>
      </c>
      <c r="G51" s="90">
        <v>57093.24</v>
      </c>
      <c r="H51" s="91">
        <v>-57047.17</v>
      </c>
      <c r="I51" s="21">
        <v>-0.99967018887635606</v>
      </c>
      <c r="J51" s="92">
        <v>-0.99919307434645499</v>
      </c>
      <c r="K51" s="93">
        <v>46.07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84552.868607672004</v>
      </c>
      <c r="D52" s="90">
        <v>0</v>
      </c>
      <c r="E52" s="90">
        <v>0</v>
      </c>
      <c r="F52" s="91">
        <v>-84552.868607672004</v>
      </c>
      <c r="G52" s="90">
        <v>37599.219999999987</v>
      </c>
      <c r="H52" s="91">
        <v>-37599.219999999987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14552.124294622545</v>
      </c>
      <c r="D53" s="90">
        <v>462.22</v>
      </c>
      <c r="E53" s="90">
        <v>462.22</v>
      </c>
      <c r="F53" s="91">
        <v>-14089.904294622545</v>
      </c>
      <c r="G53" s="90">
        <v>21693.51</v>
      </c>
      <c r="H53" s="91">
        <v>-21231.289999999997</v>
      </c>
      <c r="I53" s="21">
        <v>-0.96823693980054826</v>
      </c>
      <c r="J53" s="92">
        <v>-0.97869316675816864</v>
      </c>
      <c r="K53" s="93">
        <v>462.22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5115</v>
      </c>
      <c r="D55" s="90">
        <v>5115</v>
      </c>
      <c r="E55" s="90">
        <v>5115</v>
      </c>
      <c r="F55" s="91">
        <v>0</v>
      </c>
      <c r="G55" s="90">
        <v>5115</v>
      </c>
      <c r="H55" s="91">
        <v>0</v>
      </c>
      <c r="I55" s="96"/>
      <c r="J55" s="97"/>
      <c r="K55" s="93">
        <v>5115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2275</v>
      </c>
      <c r="D56" s="90">
        <v>0</v>
      </c>
      <c r="E56" s="90">
        <v>0</v>
      </c>
      <c r="F56" s="91">
        <v>-2275</v>
      </c>
      <c r="G56" s="90">
        <v>998</v>
      </c>
      <c r="H56" s="91">
        <v>-998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0.44477028347996089</v>
      </c>
      <c r="D57" s="86">
        <v>0</v>
      </c>
      <c r="E57" s="86">
        <v>0</v>
      </c>
      <c r="F57" s="100">
        <v>-0.44477028347996089</v>
      </c>
      <c r="G57" s="86">
        <v>0.19511241446725316</v>
      </c>
      <c r="H57" s="100">
        <v>-0.19511241446725316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3325.3500000000004</v>
      </c>
      <c r="D59" s="90">
        <v>0</v>
      </c>
      <c r="E59" s="90">
        <v>0</v>
      </c>
      <c r="F59" s="91">
        <v>-3325.3500000000004</v>
      </c>
      <c r="G59" s="90">
        <v>1338</v>
      </c>
      <c r="H59" s="91">
        <v>-1338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1.4616923076923078</v>
      </c>
      <c r="D60" s="105">
        <v>0</v>
      </c>
      <c r="E60" s="105">
        <v>0</v>
      </c>
      <c r="F60" s="106">
        <v>-1.4616923076923078</v>
      </c>
      <c r="G60" s="105">
        <v>1.3406813627254508</v>
      </c>
      <c r="H60" s="106">
        <v>-1.3406813627254508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61.400444068751774</v>
      </c>
      <c r="D62" s="105">
        <v>0</v>
      </c>
      <c r="E62" s="105">
        <v>0</v>
      </c>
      <c r="F62" s="106">
        <v>-61.400444068751774</v>
      </c>
      <c r="G62" s="105">
        <v>57.207655310621242</v>
      </c>
      <c r="H62" s="106">
        <v>-57.207655310621242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27.309092914254212</v>
      </c>
      <c r="D63" s="108">
        <v>9.0068426197458459E-3</v>
      </c>
      <c r="E63" s="108">
        <v>9.0068426197458459E-3</v>
      </c>
      <c r="F63" s="109">
        <v>-27.300086071634464</v>
      </c>
      <c r="G63" s="108">
        <v>11.161923753665688</v>
      </c>
      <c r="H63" s="109">
        <v>-11.152916911045942</v>
      </c>
      <c r="I63" s="20">
        <v>-0.99967018887635606</v>
      </c>
      <c r="J63" s="86">
        <v>-0.99919307434645499</v>
      </c>
      <c r="K63" s="110">
        <v>9.0068426197458459E-3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104.9630783115186</v>
      </c>
      <c r="D64" s="113">
        <v>0</v>
      </c>
      <c r="E64" s="113">
        <v>0</v>
      </c>
      <c r="F64" s="119">
        <v>-104.9630783115186</v>
      </c>
      <c r="G64" s="113">
        <v>116.61920841683366</v>
      </c>
      <c r="H64" s="119">
        <v>-116.61920841683366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289489.87961601466</v>
      </c>
      <c r="D65" s="84">
        <v>378.18</v>
      </c>
      <c r="E65" s="84">
        <v>378.18</v>
      </c>
      <c r="F65" s="118">
        <v>-289111.69961601467</v>
      </c>
      <c r="G65" s="84">
        <v>-296.97000000000003</v>
      </c>
      <c r="H65" s="118">
        <v>675.15000000000009</v>
      </c>
      <c r="I65" s="20">
        <v>-0.99869363308830816</v>
      </c>
      <c r="J65" s="86">
        <v>-2.2734619658551365</v>
      </c>
      <c r="K65" s="87">
        <v>378.18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195019.95139241879</v>
      </c>
      <c r="D66" s="90">
        <v>0</v>
      </c>
      <c r="E66" s="90">
        <v>0</v>
      </c>
      <c r="F66" s="91">
        <v>-195019.95139241879</v>
      </c>
      <c r="G66" s="90">
        <v>0</v>
      </c>
      <c r="H66" s="91">
        <v>0</v>
      </c>
      <c r="I66" s="21">
        <v>-1</v>
      </c>
      <c r="J66" s="92">
        <v>0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78879.691760324</v>
      </c>
      <c r="D67" s="90">
        <v>0</v>
      </c>
      <c r="E67" s="90">
        <v>0</v>
      </c>
      <c r="F67" s="91">
        <v>-78879.691760324</v>
      </c>
      <c r="G67" s="90">
        <v>168.07</v>
      </c>
      <c r="H67" s="91">
        <v>-168.07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15590.236463271891</v>
      </c>
      <c r="D68" s="90">
        <v>378.18</v>
      </c>
      <c r="E68" s="90">
        <v>378.18</v>
      </c>
      <c r="F68" s="91">
        <v>-15212.056463271891</v>
      </c>
      <c r="G68" s="90">
        <v>-465.04</v>
      </c>
      <c r="H68" s="91">
        <v>843.22</v>
      </c>
      <c r="I68" s="21">
        <v>-0.97574251032747761</v>
      </c>
      <c r="J68" s="92">
        <v>-1.8132203681403749</v>
      </c>
      <c r="K68" s="93">
        <v>378.18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4950</v>
      </c>
      <c r="D70" s="90">
        <v>4950</v>
      </c>
      <c r="E70" s="90">
        <v>4950</v>
      </c>
      <c r="F70" s="91">
        <v>0</v>
      </c>
      <c r="G70" s="90">
        <v>4950</v>
      </c>
      <c r="H70" s="91">
        <v>0</v>
      </c>
      <c r="I70" s="96"/>
      <c r="J70" s="97"/>
      <c r="K70" s="93">
        <v>4950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2623</v>
      </c>
      <c r="D71" s="90">
        <v>0</v>
      </c>
      <c r="E71" s="90">
        <v>0</v>
      </c>
      <c r="F71" s="91">
        <v>-2623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0.52989898989898987</v>
      </c>
      <c r="D72" s="86">
        <v>0</v>
      </c>
      <c r="E72" s="86">
        <v>0</v>
      </c>
      <c r="F72" s="100">
        <v>-0.52989898989898987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4455.0700000000006</v>
      </c>
      <c r="D74" s="90">
        <v>0</v>
      </c>
      <c r="E74" s="90">
        <v>0</v>
      </c>
      <c r="F74" s="91">
        <v>-4455.0700000000006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1.6984635913076631</v>
      </c>
      <c r="D75" s="105">
        <v>0</v>
      </c>
      <c r="E75" s="105">
        <v>0</v>
      </c>
      <c r="F75" s="106">
        <v>-1.6984635913076631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74.349962406564543</v>
      </c>
      <c r="D77" s="105">
        <v>0</v>
      </c>
      <c r="E77" s="105">
        <v>0</v>
      </c>
      <c r="F77" s="106">
        <v>-74.349962406564543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39.397969978266424</v>
      </c>
      <c r="D78" s="108">
        <v>0</v>
      </c>
      <c r="E78" s="108">
        <v>0</v>
      </c>
      <c r="F78" s="109">
        <v>-39.397969978266424</v>
      </c>
      <c r="G78" s="108">
        <v>0</v>
      </c>
      <c r="H78" s="109">
        <v>0</v>
      </c>
      <c r="I78" s="20">
        <v>-1</v>
      </c>
      <c r="J78" s="86">
        <v>0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110.3659472420948</v>
      </c>
      <c r="D79" s="113">
        <v>0</v>
      </c>
      <c r="E79" s="113">
        <v>0</v>
      </c>
      <c r="F79" s="119">
        <v>-110.3659472420948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346668.51530830405</v>
      </c>
      <c r="D80" s="84">
        <v>73110.950000000012</v>
      </c>
      <c r="E80" s="84">
        <v>73110.950000000012</v>
      </c>
      <c r="F80" s="118">
        <v>-273557.5653083041</v>
      </c>
      <c r="G80" s="84">
        <v>33036.880000000005</v>
      </c>
      <c r="H80" s="118">
        <v>40074.070000000007</v>
      </c>
      <c r="I80" s="20">
        <v>-0.78910415347358565</v>
      </c>
      <c r="J80" s="86">
        <v>1.2130101268642801</v>
      </c>
      <c r="K80" s="87">
        <v>73110.950000000012</v>
      </c>
      <c r="L80" s="118">
        <v>9.0949470177292824E-13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209163.05078388259</v>
      </c>
      <c r="D81" s="90">
        <v>46724.600000000013</v>
      </c>
      <c r="E81" s="90">
        <v>46724.600000000013</v>
      </c>
      <c r="F81" s="91">
        <v>-162438.45078388258</v>
      </c>
      <c r="G81" s="90">
        <v>27911.200000000001</v>
      </c>
      <c r="H81" s="91">
        <v>18813.400000000012</v>
      </c>
      <c r="I81" s="21">
        <v>-0.77661159643211486</v>
      </c>
      <c r="J81" s="92">
        <v>0.67404482788271425</v>
      </c>
      <c r="K81" s="93">
        <v>46724.600000000013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119281.97024077798</v>
      </c>
      <c r="D82" s="90">
        <v>19692.2</v>
      </c>
      <c r="E82" s="90">
        <v>19692.2</v>
      </c>
      <c r="F82" s="91">
        <v>-99589.770240777987</v>
      </c>
      <c r="G82" s="90">
        <v>3389.8300000000008</v>
      </c>
      <c r="H82" s="91">
        <v>16302.369999999999</v>
      </c>
      <c r="I82" s="21">
        <v>-0.83491050692531243</v>
      </c>
      <c r="J82" s="92">
        <v>4.8091998713799793</v>
      </c>
      <c r="K82" s="93">
        <v>19692.2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18223.494283643511</v>
      </c>
      <c r="D83" s="90">
        <v>6694.15</v>
      </c>
      <c r="E83" s="90">
        <v>6694.15</v>
      </c>
      <c r="F83" s="91">
        <v>-11529.344283643512</v>
      </c>
      <c r="G83" s="90">
        <v>1735.85</v>
      </c>
      <c r="H83" s="91">
        <v>4958.2999999999993</v>
      </c>
      <c r="I83" s="21">
        <v>-0.63266375285620546</v>
      </c>
      <c r="J83" s="92">
        <v>2.8564104041247802</v>
      </c>
      <c r="K83" s="93">
        <v>6694.1499999999987</v>
      </c>
      <c r="L83" s="91">
        <v>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5115</v>
      </c>
      <c r="D85" s="90">
        <v>5115</v>
      </c>
      <c r="E85" s="90">
        <v>5115</v>
      </c>
      <c r="F85" s="91">
        <v>0</v>
      </c>
      <c r="G85" s="90">
        <v>5115</v>
      </c>
      <c r="H85" s="91">
        <v>0</v>
      </c>
      <c r="I85" s="96"/>
      <c r="J85" s="97"/>
      <c r="K85" s="93">
        <v>5115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3339</v>
      </c>
      <c r="D86" s="90">
        <v>795</v>
      </c>
      <c r="E86" s="90">
        <v>795</v>
      </c>
      <c r="F86" s="91">
        <v>-2544</v>
      </c>
      <c r="G86" s="90">
        <v>386</v>
      </c>
      <c r="H86" s="91">
        <v>409</v>
      </c>
      <c r="I86" s="96"/>
      <c r="J86" s="97"/>
      <c r="K86" s="93">
        <v>795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0.65278592375366573</v>
      </c>
      <c r="D87" s="86">
        <v>0.15542521994134897</v>
      </c>
      <c r="E87" s="86">
        <v>0.15542521994134897</v>
      </c>
      <c r="F87" s="100">
        <v>-0.49736070381231678</v>
      </c>
      <c r="G87" s="86">
        <v>7.5464320625610953E-2</v>
      </c>
      <c r="H87" s="100">
        <v>7.9960899315738021E-2</v>
      </c>
      <c r="I87" s="20">
        <v>-0.76190476190476186</v>
      </c>
      <c r="J87" s="86">
        <v>1.059585492227979</v>
      </c>
      <c r="K87" s="101">
        <v>0.15542521994134897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5389.27</v>
      </c>
      <c r="D89" s="90">
        <v>1317</v>
      </c>
      <c r="E89" s="90">
        <v>1317</v>
      </c>
      <c r="F89" s="91">
        <v>-4072.2700000000004</v>
      </c>
      <c r="G89" s="90">
        <v>609</v>
      </c>
      <c r="H89" s="91">
        <v>708</v>
      </c>
      <c r="I89" s="21"/>
      <c r="J89" s="92"/>
      <c r="K89" s="93">
        <v>1317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1.6140371368673256</v>
      </c>
      <c r="D90" s="105">
        <v>1.6566037735849057</v>
      </c>
      <c r="E90" s="105">
        <v>1.6566037735849057</v>
      </c>
      <c r="F90" s="106">
        <v>4.2566636717580097E-2</v>
      </c>
      <c r="G90" s="105">
        <v>1.5777202072538861</v>
      </c>
      <c r="H90" s="106">
        <v>7.8883566331019672E-2</v>
      </c>
      <c r="I90" s="21"/>
      <c r="J90" s="92"/>
      <c r="K90" s="107">
        <v>1.6566037735849057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62.6424231158678</v>
      </c>
      <c r="D92" s="105">
        <v>58.773081761006303</v>
      </c>
      <c r="E92" s="105">
        <v>58.773081761006303</v>
      </c>
      <c r="F92" s="106">
        <v>-3.869341354861497</v>
      </c>
      <c r="G92" s="105">
        <v>72.30880829015544</v>
      </c>
      <c r="H92" s="106">
        <v>-13.535726529149137</v>
      </c>
      <c r="I92" s="21">
        <v>-6.1768705014882519E-2</v>
      </c>
      <c r="J92" s="92">
        <v>-0.18719332885191486</v>
      </c>
      <c r="K92" s="107">
        <v>58.773081761006303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40.89209203985974</v>
      </c>
      <c r="D93" s="108">
        <v>9.1348191593352901</v>
      </c>
      <c r="E93" s="108">
        <v>9.1348191593352901</v>
      </c>
      <c r="F93" s="109">
        <v>-31.75727288052445</v>
      </c>
      <c r="G93" s="108">
        <v>5.4567350928641254</v>
      </c>
      <c r="H93" s="109">
        <v>3.6780840664711647</v>
      </c>
      <c r="I93" s="20">
        <v>-0.77661159643211486</v>
      </c>
      <c r="J93" s="86">
        <v>0.67404482788271403</v>
      </c>
      <c r="K93" s="110">
        <v>9.1348191593352901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103.82405370119918</v>
      </c>
      <c r="D94" s="113">
        <v>91.963459119496875</v>
      </c>
      <c r="E94" s="113">
        <v>91.963459119496875</v>
      </c>
      <c r="F94" s="119">
        <v>-11.860594581702301</v>
      </c>
      <c r="G94" s="113">
        <v>85.587772020725396</v>
      </c>
      <c r="H94" s="119">
        <v>6.3756870987714791</v>
      </c>
      <c r="I94" s="25">
        <v>-0.11423744458905971</v>
      </c>
      <c r="J94" s="120">
        <v>7.4492967257373977E-2</v>
      </c>
      <c r="K94" s="115">
        <v>91.963459119496875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323561.20011304796</v>
      </c>
      <c r="D95" s="84">
        <v>170513.28000000003</v>
      </c>
      <c r="E95" s="84">
        <v>170513.28000000003</v>
      </c>
      <c r="F95" s="118">
        <v>-153047.92011304793</v>
      </c>
      <c r="G95" s="84">
        <v>68654.010000000009</v>
      </c>
      <c r="H95" s="118">
        <v>101859.27000000002</v>
      </c>
      <c r="I95" s="20">
        <v>-0.47301073200240029</v>
      </c>
      <c r="J95" s="86">
        <v>1.483660896137021</v>
      </c>
      <c r="K95" s="87">
        <v>170513.28000000003</v>
      </c>
      <c r="L95" s="118">
        <v>-5.4569682106375694E-12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210709.22777777779</v>
      </c>
      <c r="D96" s="90">
        <v>119067.13</v>
      </c>
      <c r="E96" s="90">
        <v>119067.13</v>
      </c>
      <c r="F96" s="91">
        <v>-91642.097777777788</v>
      </c>
      <c r="G96" s="90">
        <v>52213.62</v>
      </c>
      <c r="H96" s="91">
        <v>66853.510000000009</v>
      </c>
      <c r="I96" s="21">
        <v>-0.43492209023910022</v>
      </c>
      <c r="J96" s="92">
        <v>1.2803845050391067</v>
      </c>
      <c r="K96" s="93">
        <v>119067.13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98481.903140176</v>
      </c>
      <c r="D97" s="90">
        <v>42929.210000000006</v>
      </c>
      <c r="E97" s="90">
        <v>42929.210000000006</v>
      </c>
      <c r="F97" s="91">
        <v>-55552.693140175994</v>
      </c>
      <c r="G97" s="90">
        <v>11985.44</v>
      </c>
      <c r="H97" s="91">
        <v>30943.770000000004</v>
      </c>
      <c r="I97" s="21">
        <v>-0.56409036958906111</v>
      </c>
      <c r="J97" s="92">
        <v>2.5817800598058982</v>
      </c>
      <c r="K97" s="93">
        <v>42929.210000000006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14370.069195094167</v>
      </c>
      <c r="D98" s="90">
        <v>8516.940000000006</v>
      </c>
      <c r="E98" s="90">
        <v>8516.940000000006</v>
      </c>
      <c r="F98" s="91">
        <v>-5853.1291950941613</v>
      </c>
      <c r="G98" s="90">
        <v>4454.95</v>
      </c>
      <c r="H98" s="91">
        <v>4061.9900000000061</v>
      </c>
      <c r="I98" s="21">
        <v>-0.40731391864782218</v>
      </c>
      <c r="J98" s="92">
        <v>0.91179250047699889</v>
      </c>
      <c r="K98" s="93">
        <v>8516.9400000000114</v>
      </c>
      <c r="L98" s="91">
        <v>-5.4569682106375694E-12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4950</v>
      </c>
      <c r="D100" s="90">
        <v>4950</v>
      </c>
      <c r="E100" s="90">
        <v>4950</v>
      </c>
      <c r="F100" s="91">
        <v>0</v>
      </c>
      <c r="G100" s="90">
        <v>4950</v>
      </c>
      <c r="H100" s="91">
        <v>0</v>
      </c>
      <c r="I100" s="96"/>
      <c r="J100" s="97"/>
      <c r="K100" s="93">
        <v>4950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3154</v>
      </c>
      <c r="D101" s="90">
        <v>1989</v>
      </c>
      <c r="E101" s="90">
        <v>1989</v>
      </c>
      <c r="F101" s="91">
        <v>-1165</v>
      </c>
      <c r="G101" s="90">
        <v>757</v>
      </c>
      <c r="H101" s="91">
        <v>1232</v>
      </c>
      <c r="I101" s="96"/>
      <c r="J101" s="97"/>
      <c r="K101" s="93">
        <v>1989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0.63717171717171717</v>
      </c>
      <c r="D102" s="86">
        <v>0.4018181818181818</v>
      </c>
      <c r="E102" s="86">
        <v>0.4018181818181818</v>
      </c>
      <c r="F102" s="100">
        <v>-0.23535353535353537</v>
      </c>
      <c r="G102" s="86">
        <v>0.15292929292929294</v>
      </c>
      <c r="H102" s="100">
        <v>0.24888888888888885</v>
      </c>
      <c r="I102" s="20">
        <v>-0.36937222574508566</v>
      </c>
      <c r="J102" s="86">
        <v>1.6274768824306469</v>
      </c>
      <c r="K102" s="101">
        <v>0.4018181818181818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4964.04</v>
      </c>
      <c r="D104" s="90">
        <v>3124</v>
      </c>
      <c r="E104" s="90">
        <v>3124</v>
      </c>
      <c r="F104" s="91">
        <v>-1840.04</v>
      </c>
      <c r="G104" s="90">
        <v>1083</v>
      </c>
      <c r="H104" s="91">
        <v>2041</v>
      </c>
      <c r="I104" s="21"/>
      <c r="J104" s="92"/>
      <c r="K104" s="93">
        <v>3124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1.5738871274571973</v>
      </c>
      <c r="D105" s="105">
        <v>1.5706385118149824</v>
      </c>
      <c r="E105" s="105">
        <v>1.5706385118149824</v>
      </c>
      <c r="F105" s="106">
        <v>-3.2486156422149026E-3</v>
      </c>
      <c r="G105" s="105">
        <v>1.4306472919418758</v>
      </c>
      <c r="H105" s="106">
        <v>0.13999121987310659</v>
      </c>
      <c r="I105" s="21"/>
      <c r="J105" s="92"/>
      <c r="K105" s="107">
        <v>1.5706385118149824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66.806984076657514</v>
      </c>
      <c r="D107" s="105">
        <v>59.862810457516339</v>
      </c>
      <c r="E107" s="105">
        <v>59.862810457516339</v>
      </c>
      <c r="F107" s="106">
        <v>-6.9441736191411749</v>
      </c>
      <c r="G107" s="105">
        <v>68.974398943196832</v>
      </c>
      <c r="H107" s="106">
        <v>-9.1115884856804925</v>
      </c>
      <c r="I107" s="21">
        <v>-0.1039438273575275</v>
      </c>
      <c r="J107" s="92">
        <v>-0.13210102045520178</v>
      </c>
      <c r="K107" s="107">
        <v>59.862810457516339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42.567520763187431</v>
      </c>
      <c r="D108" s="108">
        <v>24.053965656565659</v>
      </c>
      <c r="E108" s="108">
        <v>24.053965656565659</v>
      </c>
      <c r="F108" s="109">
        <v>-18.513555106621773</v>
      </c>
      <c r="G108" s="108">
        <v>10.548206060606061</v>
      </c>
      <c r="H108" s="109">
        <v>13.505759595959598</v>
      </c>
      <c r="I108" s="20">
        <v>-0.43492209023910011</v>
      </c>
      <c r="J108" s="86">
        <v>1.2803845050391067</v>
      </c>
      <c r="K108" s="110">
        <v>24.053965656565659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102.58757137382624</v>
      </c>
      <c r="D109" s="113">
        <v>85.728144796380107</v>
      </c>
      <c r="E109" s="113">
        <v>85.728144796380107</v>
      </c>
      <c r="F109" s="119">
        <v>-16.859426577446129</v>
      </c>
      <c r="G109" s="113">
        <v>90.692219286657874</v>
      </c>
      <c r="H109" s="119">
        <v>-4.9640744902777669</v>
      </c>
      <c r="I109" s="25">
        <v>-0.16434180429138778</v>
      </c>
      <c r="J109" s="120">
        <v>-5.4735395487317762E-2</v>
      </c>
      <c r="K109" s="115">
        <v>85.728144796380107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377108.13677124801</v>
      </c>
      <c r="D110" s="123">
        <v>373852.48000000004</v>
      </c>
      <c r="E110" s="123">
        <v>373852.48000000004</v>
      </c>
      <c r="F110" s="118">
        <v>-3255.6567712479482</v>
      </c>
      <c r="G110" s="123">
        <v>351251.48</v>
      </c>
      <c r="H110" s="118">
        <v>22601.000000000058</v>
      </c>
      <c r="I110" s="59">
        <v>-8.633218044888924E-3</v>
      </c>
      <c r="J110" s="124">
        <v>6.4344212869936079E-2</v>
      </c>
      <c r="K110" s="125">
        <v>373852.48000000004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248751</v>
      </c>
      <c r="D111" s="90">
        <v>270359.09000000003</v>
      </c>
      <c r="E111" s="90">
        <v>270359.09000000003</v>
      </c>
      <c r="F111" s="91">
        <v>21608.090000000026</v>
      </c>
      <c r="G111" s="90">
        <v>252549.96</v>
      </c>
      <c r="H111" s="91">
        <v>17809.130000000034</v>
      </c>
      <c r="I111" s="21">
        <v>8.6866344255902561E-2</v>
      </c>
      <c r="J111" s="92">
        <v>7.0517255278915947E-2</v>
      </c>
      <c r="K111" s="93">
        <v>270359.09000000003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108602.209439315</v>
      </c>
      <c r="D112" s="90">
        <v>92000.390000000029</v>
      </c>
      <c r="E112" s="90">
        <v>92000.390000000029</v>
      </c>
      <c r="F112" s="91">
        <v>-16601.819439314975</v>
      </c>
      <c r="G112" s="90">
        <v>82972.800000000003</v>
      </c>
      <c r="H112" s="91">
        <v>9027.5900000000256</v>
      </c>
      <c r="I112" s="21">
        <v>-0.15286815549173316</v>
      </c>
      <c r="J112" s="92">
        <v>0.10880180010798757</v>
      </c>
      <c r="K112" s="93">
        <v>92000.390000000029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19754.927331932999</v>
      </c>
      <c r="D113" s="90">
        <v>11493</v>
      </c>
      <c r="E113" s="90">
        <v>11493</v>
      </c>
      <c r="F113" s="91">
        <v>-8261.9273319329986</v>
      </c>
      <c r="G113" s="90">
        <v>15728.72</v>
      </c>
      <c r="H113" s="91">
        <v>-4235.7199999999993</v>
      </c>
      <c r="I113" s="21">
        <v>-0.41822109457107159</v>
      </c>
      <c r="J113" s="92">
        <v>-0.26929845530977725</v>
      </c>
      <c r="K113" s="93">
        <v>11493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5115</v>
      </c>
      <c r="D115" s="90">
        <v>5115</v>
      </c>
      <c r="E115" s="90">
        <v>5115</v>
      </c>
      <c r="F115" s="91">
        <v>0</v>
      </c>
      <c r="G115" s="90">
        <v>5115</v>
      </c>
      <c r="H115" s="91">
        <v>0</v>
      </c>
      <c r="I115" s="96"/>
      <c r="J115" s="97"/>
      <c r="K115" s="93">
        <v>5115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3700</v>
      </c>
      <c r="D116" s="90">
        <v>4036</v>
      </c>
      <c r="E116" s="90">
        <v>4036</v>
      </c>
      <c r="F116" s="91">
        <v>336</v>
      </c>
      <c r="G116" s="90">
        <v>3636</v>
      </c>
      <c r="H116" s="91">
        <v>400</v>
      </c>
      <c r="I116" s="96"/>
      <c r="J116" s="97"/>
      <c r="K116" s="93">
        <v>4036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0.72336265884652984</v>
      </c>
      <c r="D117" s="86">
        <v>0.78905180840664713</v>
      </c>
      <c r="E117" s="86">
        <v>0.78905180840664713</v>
      </c>
      <c r="F117" s="100">
        <v>6.5689149560117288E-2</v>
      </c>
      <c r="G117" s="86">
        <v>0.71085043988269792</v>
      </c>
      <c r="H117" s="100">
        <v>7.8201368523949211E-2</v>
      </c>
      <c r="I117" s="20">
        <v>9.0810810810810771E-2</v>
      </c>
      <c r="J117" s="86">
        <v>0.11001100110011008</v>
      </c>
      <c r="K117" s="101">
        <v>0.78905180840664713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7002.85</v>
      </c>
      <c r="D119" s="90">
        <v>6578</v>
      </c>
      <c r="E119" s="90">
        <v>6578</v>
      </c>
      <c r="F119" s="91">
        <v>-424.85000000000036</v>
      </c>
      <c r="G119" s="90">
        <v>7044</v>
      </c>
      <c r="H119" s="91">
        <v>-466</v>
      </c>
      <c r="I119" s="21"/>
      <c r="J119" s="92"/>
      <c r="K119" s="93">
        <v>6578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1.8926621621621622</v>
      </c>
      <c r="D120" s="105">
        <v>1.6298315163528245</v>
      </c>
      <c r="E120" s="105">
        <v>1.6298315163528245</v>
      </c>
      <c r="F120" s="106">
        <v>-0.26283064580933768</v>
      </c>
      <c r="G120" s="105">
        <v>1.9372937293729373</v>
      </c>
      <c r="H120" s="106">
        <v>-0.30746221302011278</v>
      </c>
      <c r="I120" s="21"/>
      <c r="J120" s="92"/>
      <c r="K120" s="107">
        <v>1.6298315163528245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67.23</v>
      </c>
      <c r="D122" s="105">
        <v>66.986890485629345</v>
      </c>
      <c r="E122" s="105">
        <v>66.986890485629345</v>
      </c>
      <c r="F122" s="106">
        <v>-0.24310951437065853</v>
      </c>
      <c r="G122" s="105">
        <v>69.45818481848184</v>
      </c>
      <c r="H122" s="106">
        <v>-2.4712943328524943</v>
      </c>
      <c r="I122" s="21">
        <v>-3.6160867822498943E-3</v>
      </c>
      <c r="J122" s="92">
        <v>-3.557959856438575E-2</v>
      </c>
      <c r="K122" s="107">
        <v>66.986890485629345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48.6316715542522</v>
      </c>
      <c r="D123" s="108">
        <v>52.856127077223853</v>
      </c>
      <c r="E123" s="108">
        <v>52.856127077223853</v>
      </c>
      <c r="F123" s="109">
        <v>4.2244555229716525</v>
      </c>
      <c r="G123" s="108">
        <v>49.374381231671549</v>
      </c>
      <c r="H123" s="109">
        <v>3.4817458455523038</v>
      </c>
      <c r="I123" s="20">
        <v>8.6866344255902561E-2</v>
      </c>
      <c r="J123" s="86">
        <v>7.0517255278915947E-2</v>
      </c>
      <c r="K123" s="110">
        <v>52.856127077223853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101.92111804628324</v>
      </c>
      <c r="D124" s="113">
        <v>92.629454905847382</v>
      </c>
      <c r="E124" s="113">
        <v>92.629454905847382</v>
      </c>
      <c r="F124" s="119">
        <v>-9.2916631404358583</v>
      </c>
      <c r="G124" s="113">
        <v>96.603817381738168</v>
      </c>
      <c r="H124" s="119">
        <v>-3.9743624758907856</v>
      </c>
      <c r="I124" s="25">
        <v>-9.1165239535700882E-2</v>
      </c>
      <c r="J124" s="120">
        <v>-4.1140842914993314E-2</v>
      </c>
      <c r="K124" s="115">
        <v>92.629454905847382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387054.66384853906</v>
      </c>
      <c r="D125" s="84">
        <v>463292.25</v>
      </c>
      <c r="E125" s="84">
        <v>463292.25</v>
      </c>
      <c r="F125" s="118">
        <v>76237.586151461015</v>
      </c>
      <c r="G125" s="84">
        <v>350673.72</v>
      </c>
      <c r="H125" s="118">
        <v>112618.53000000003</v>
      </c>
      <c r="I125" s="20">
        <v>0.19696852479032256</v>
      </c>
      <c r="J125" s="86">
        <v>0.32114904418842682</v>
      </c>
      <c r="K125" s="87">
        <v>463292.24999999994</v>
      </c>
      <c r="L125" s="118">
        <v>4.3655745685100555E-11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250983</v>
      </c>
      <c r="D126" s="90">
        <v>330824.15999999997</v>
      </c>
      <c r="E126" s="90">
        <v>330824.15999999997</v>
      </c>
      <c r="F126" s="91">
        <v>79841.159999999974</v>
      </c>
      <c r="G126" s="90">
        <v>248715.7</v>
      </c>
      <c r="H126" s="91">
        <v>82108.459999999963</v>
      </c>
      <c r="I126" s="21">
        <v>0.31811381647362569</v>
      </c>
      <c r="J126" s="92">
        <v>0.33012978271978799</v>
      </c>
      <c r="K126" s="93">
        <v>330824.15999999992</v>
      </c>
      <c r="L126" s="91">
        <v>5.8207660913467407E-11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119749.2494998</v>
      </c>
      <c r="D127" s="90">
        <v>117809.69000000005</v>
      </c>
      <c r="E127" s="90">
        <v>117809.69000000005</v>
      </c>
      <c r="F127" s="91">
        <v>-1939.5594997999578</v>
      </c>
      <c r="G127" s="90">
        <v>86514.36</v>
      </c>
      <c r="H127" s="91">
        <v>31295.330000000045</v>
      </c>
      <c r="I127" s="21">
        <v>-1.6196840547240354E-2</v>
      </c>
      <c r="J127" s="92">
        <v>0.36173567024017794</v>
      </c>
      <c r="K127" s="93">
        <v>117809.69000000006</v>
      </c>
      <c r="L127" s="91">
        <v>-1.4551915228366852E-11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16322.414348738997</v>
      </c>
      <c r="D128" s="90">
        <v>14658.399999999991</v>
      </c>
      <c r="E128" s="90">
        <v>14658.399999999991</v>
      </c>
      <c r="F128" s="91">
        <v>-1664.0143487390069</v>
      </c>
      <c r="G128" s="90">
        <v>15443.66</v>
      </c>
      <c r="H128" s="91">
        <v>-785.26000000000931</v>
      </c>
      <c r="I128" s="21">
        <v>-0.1019465817486469</v>
      </c>
      <c r="J128" s="92">
        <v>-5.0846755238072361E-2</v>
      </c>
      <c r="K128" s="93">
        <v>14658.399999999991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5115</v>
      </c>
      <c r="D130" s="90">
        <v>5115</v>
      </c>
      <c r="E130" s="90">
        <v>5115</v>
      </c>
      <c r="F130" s="91">
        <v>0</v>
      </c>
      <c r="G130" s="90">
        <v>5115</v>
      </c>
      <c r="H130" s="91">
        <v>0</v>
      </c>
      <c r="I130" s="96"/>
      <c r="J130" s="97"/>
      <c r="K130" s="93">
        <v>5115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3925</v>
      </c>
      <c r="D131" s="90">
        <v>4365</v>
      </c>
      <c r="E131" s="90">
        <v>4365</v>
      </c>
      <c r="F131" s="91">
        <v>440</v>
      </c>
      <c r="G131" s="90">
        <v>3748</v>
      </c>
      <c r="H131" s="91">
        <v>617</v>
      </c>
      <c r="I131" s="96"/>
      <c r="J131" s="97"/>
      <c r="K131" s="93">
        <v>4365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0.76735092864125121</v>
      </c>
      <c r="D132" s="86">
        <v>0.85337243401759533</v>
      </c>
      <c r="E132" s="86">
        <v>0.85337243401759533</v>
      </c>
      <c r="F132" s="100">
        <v>8.6021505376344121E-2</v>
      </c>
      <c r="G132" s="86">
        <v>0.73274682306940375</v>
      </c>
      <c r="H132" s="100">
        <v>0.12062561094819158</v>
      </c>
      <c r="I132" s="20">
        <v>0.11210191082802545</v>
      </c>
      <c r="J132" s="86">
        <v>0.16462113127001055</v>
      </c>
      <c r="K132" s="101">
        <v>0.85337243401759533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6848.74</v>
      </c>
      <c r="D134" s="90">
        <v>7164</v>
      </c>
      <c r="E134" s="90">
        <v>7164</v>
      </c>
      <c r="F134" s="91">
        <v>315.26000000000022</v>
      </c>
      <c r="G134" s="90">
        <v>6347</v>
      </c>
      <c r="H134" s="91">
        <v>817</v>
      </c>
      <c r="I134" s="21"/>
      <c r="J134" s="92"/>
      <c r="K134" s="93">
        <v>7164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1.7449019108280255</v>
      </c>
      <c r="D135" s="105">
        <v>1.6412371134020618</v>
      </c>
      <c r="E135" s="105">
        <v>1.6412371134020618</v>
      </c>
      <c r="F135" s="106">
        <v>-0.10366479742596368</v>
      </c>
      <c r="G135" s="105">
        <v>1.693436499466382</v>
      </c>
      <c r="H135" s="106">
        <v>-5.2199386064320175E-2</v>
      </c>
      <c r="I135" s="21"/>
      <c r="J135" s="92"/>
      <c r="K135" s="107">
        <v>1.6412371134020618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63.944713375796177</v>
      </c>
      <c r="D137" s="105">
        <v>75.790185567010298</v>
      </c>
      <c r="E137" s="105">
        <v>75.790185567010298</v>
      </c>
      <c r="F137" s="106">
        <v>11.845472191214121</v>
      </c>
      <c r="G137" s="105">
        <v>66.359578441835652</v>
      </c>
      <c r="H137" s="106">
        <v>9.4306071251746459</v>
      </c>
      <c r="I137" s="21">
        <v>0.18524552798602056</v>
      </c>
      <c r="J137" s="92">
        <v>0.14211372866752914</v>
      </c>
      <c r="K137" s="107">
        <v>75.790185567010283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49.068035190615838</v>
      </c>
      <c r="D138" s="108">
        <v>64.677255131964799</v>
      </c>
      <c r="E138" s="108">
        <v>64.677255131964799</v>
      </c>
      <c r="F138" s="109">
        <v>15.609219941348961</v>
      </c>
      <c r="G138" s="108">
        <v>48.624770283479961</v>
      </c>
      <c r="H138" s="109">
        <v>16.052484848484838</v>
      </c>
      <c r="I138" s="20">
        <v>0.31811381647362547</v>
      </c>
      <c r="J138" s="86">
        <v>0.33012978271978777</v>
      </c>
      <c r="K138" s="110">
        <v>64.677255131964799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98.612653209818873</v>
      </c>
      <c r="D139" s="113">
        <v>106.13797250859106</v>
      </c>
      <c r="E139" s="113">
        <v>106.13797250859106</v>
      </c>
      <c r="F139" s="119">
        <v>7.5253192987721889</v>
      </c>
      <c r="G139" s="113">
        <v>93.562892209178216</v>
      </c>
      <c r="H139" s="119">
        <v>12.575080299412846</v>
      </c>
      <c r="I139" s="25">
        <v>7.6311903734711528E-2</v>
      </c>
      <c r="J139" s="120">
        <v>0.1344024324440376</v>
      </c>
      <c r="K139" s="115">
        <v>106.13797250859105</v>
      </c>
      <c r="L139" s="119">
        <v>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385966.21617347421</v>
      </c>
      <c r="D140" s="84">
        <v>453387.52999999991</v>
      </c>
      <c r="E140" s="84">
        <v>453387.52999999991</v>
      </c>
      <c r="F140" s="118">
        <v>67421.313826525744</v>
      </c>
      <c r="G140" s="84">
        <v>417226.01999999996</v>
      </c>
      <c r="H140" s="118">
        <v>36161.509999999951</v>
      </c>
      <c r="I140" s="20">
        <v>0.17468190479195433</v>
      </c>
      <c r="J140" s="86">
        <v>8.6671272323811444E-2</v>
      </c>
      <c r="K140" s="87">
        <v>453387.52999999985</v>
      </c>
      <c r="L140" s="118">
        <v>8.0035533756017685E-11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234701</v>
      </c>
      <c r="D141" s="90">
        <v>310579.28999999998</v>
      </c>
      <c r="E141" s="90">
        <v>310579.28999999998</v>
      </c>
      <c r="F141" s="91">
        <v>75878.289999999979</v>
      </c>
      <c r="G141" s="90">
        <v>289653.25</v>
      </c>
      <c r="H141" s="91">
        <v>20926.039999999979</v>
      </c>
      <c r="I141" s="21">
        <v>0.32329768513981616</v>
      </c>
      <c r="J141" s="92">
        <v>7.2245141388884715E-2</v>
      </c>
      <c r="K141" s="93">
        <v>310579.28999999992</v>
      </c>
      <c r="L141" s="91">
        <v>5.8207660913467407E-11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131355.09432053298</v>
      </c>
      <c r="D142" s="90">
        <v>124518.55999999994</v>
      </c>
      <c r="E142" s="90">
        <v>124518.55999999994</v>
      </c>
      <c r="F142" s="91">
        <v>-6836.5343205330428</v>
      </c>
      <c r="G142" s="90">
        <v>106839.55</v>
      </c>
      <c r="H142" s="91">
        <v>17679.009999999937</v>
      </c>
      <c r="I142" s="21">
        <v>-5.2046206170356157E-2</v>
      </c>
      <c r="J142" s="92">
        <v>0.16547252398573309</v>
      </c>
      <c r="K142" s="93">
        <v>124518.55999999994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19910.1218529412</v>
      </c>
      <c r="D143" s="90">
        <v>18289.680000000011</v>
      </c>
      <c r="E143" s="90">
        <v>18289.680000000011</v>
      </c>
      <c r="F143" s="91">
        <v>-1620.4418529411887</v>
      </c>
      <c r="G143" s="90">
        <v>20733.21999999999</v>
      </c>
      <c r="H143" s="91">
        <v>-2443.539999999979</v>
      </c>
      <c r="I143" s="21">
        <v>-8.1387842068973093E-2</v>
      </c>
      <c r="J143" s="92">
        <v>-0.11785627124006692</v>
      </c>
      <c r="K143" s="93">
        <v>18289.679999999989</v>
      </c>
      <c r="L143" s="91">
        <v>2.1827872842550278E-11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4950</v>
      </c>
      <c r="D145" s="90">
        <v>4950</v>
      </c>
      <c r="E145" s="90">
        <v>4950</v>
      </c>
      <c r="F145" s="91">
        <v>0</v>
      </c>
      <c r="G145" s="90">
        <v>4950</v>
      </c>
      <c r="H145" s="91">
        <v>0</v>
      </c>
      <c r="I145" s="96"/>
      <c r="J145" s="97"/>
      <c r="K145" s="93">
        <v>4950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3535</v>
      </c>
      <c r="D146" s="90">
        <v>4555</v>
      </c>
      <c r="E146" s="90">
        <v>4555</v>
      </c>
      <c r="F146" s="91">
        <v>1020</v>
      </c>
      <c r="G146" s="90">
        <v>4232</v>
      </c>
      <c r="H146" s="91">
        <v>323</v>
      </c>
      <c r="I146" s="96"/>
      <c r="J146" s="97"/>
      <c r="K146" s="93">
        <v>4555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0.71414141414141419</v>
      </c>
      <c r="D147" s="86">
        <v>0.92020202020202024</v>
      </c>
      <c r="E147" s="86">
        <v>0.92020202020202024</v>
      </c>
      <c r="F147" s="100">
        <v>0.20606060606060606</v>
      </c>
      <c r="G147" s="86">
        <v>0.8549494949494949</v>
      </c>
      <c r="H147" s="100">
        <v>6.525252525252534E-2</v>
      </c>
      <c r="I147" s="20">
        <v>0.28854314002828851</v>
      </c>
      <c r="J147" s="86">
        <v>7.6323251417769411E-2</v>
      </c>
      <c r="K147" s="101">
        <v>0.92020202020202024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5326</v>
      </c>
      <c r="D149" s="90">
        <v>7151</v>
      </c>
      <c r="E149" s="90">
        <v>7151</v>
      </c>
      <c r="F149" s="91">
        <v>1825</v>
      </c>
      <c r="G149" s="90">
        <v>7333</v>
      </c>
      <c r="H149" s="91">
        <v>-182</v>
      </c>
      <c r="I149" s="21"/>
      <c r="J149" s="92"/>
      <c r="K149" s="93">
        <v>7151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1.5066478076379066</v>
      </c>
      <c r="D150" s="105">
        <v>1.5699231613611415</v>
      </c>
      <c r="E150" s="105">
        <v>1.5699231613611415</v>
      </c>
      <c r="F150" s="106">
        <v>6.3275353723234895E-2</v>
      </c>
      <c r="G150" s="105">
        <v>1.732750472589792</v>
      </c>
      <c r="H150" s="106">
        <v>-0.16282731122865046</v>
      </c>
      <c r="I150" s="21"/>
      <c r="J150" s="92"/>
      <c r="K150" s="107">
        <v>1.5699231613611415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66.393493635077789</v>
      </c>
      <c r="D152" s="105">
        <v>68.184256860592754</v>
      </c>
      <c r="E152" s="105">
        <v>68.184256860592754</v>
      </c>
      <c r="F152" s="106">
        <v>1.790763225514965</v>
      </c>
      <c r="G152" s="105">
        <v>68.44358459357278</v>
      </c>
      <c r="H152" s="106">
        <v>-0.25932773298002587</v>
      </c>
      <c r="I152" s="21">
        <v>2.6971968599176943E-2</v>
      </c>
      <c r="J152" s="92">
        <v>-3.7889268149812194E-3</v>
      </c>
      <c r="K152" s="107">
        <v>68.18425686059274</v>
      </c>
      <c r="L152" s="106">
        <v>1.4210854715202004E-14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47.414343434343436</v>
      </c>
      <c r="D153" s="108">
        <v>62.743290909090902</v>
      </c>
      <c r="E153" s="108">
        <v>62.743290909090902</v>
      </c>
      <c r="F153" s="109">
        <v>15.328947474747466</v>
      </c>
      <c r="G153" s="108">
        <v>58.515808080808078</v>
      </c>
      <c r="H153" s="109">
        <v>4.2274828282828238</v>
      </c>
      <c r="I153" s="20">
        <v>0.32329768513981594</v>
      </c>
      <c r="J153" s="86">
        <v>7.2245141388884715E-2</v>
      </c>
      <c r="K153" s="110">
        <v>62.743290909090895</v>
      </c>
      <c r="L153" s="109">
        <v>7.1054273576010019E-15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109.18421956816809</v>
      </c>
      <c r="D154" s="113">
        <v>99.536230515916557</v>
      </c>
      <c r="E154" s="113">
        <v>99.536230515916557</v>
      </c>
      <c r="F154" s="119">
        <v>-9.6479890522515319</v>
      </c>
      <c r="G154" s="113">
        <v>98.588379017013224</v>
      </c>
      <c r="H154" s="119">
        <v>0.94785149890333287</v>
      </c>
      <c r="I154" s="25">
        <v>-8.8364317576386631E-2</v>
      </c>
      <c r="J154" s="120">
        <v>9.6142314982150534E-3</v>
      </c>
      <c r="K154" s="115">
        <v>99.536230515916543</v>
      </c>
      <c r="L154" s="119">
        <v>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366779.11982275697</v>
      </c>
      <c r="D155" s="84">
        <v>470250.49000000005</v>
      </c>
      <c r="E155" s="84">
        <v>470250.49000000005</v>
      </c>
      <c r="F155" s="118">
        <v>103471.37017724305</v>
      </c>
      <c r="G155" s="84">
        <v>439794.82</v>
      </c>
      <c r="H155" s="118">
        <v>30455.670000000042</v>
      </c>
      <c r="I155" s="20">
        <v>0.28210812607665559</v>
      </c>
      <c r="J155" s="86">
        <v>6.924972422367337E-2</v>
      </c>
      <c r="K155" s="87">
        <v>470250.49000000005</v>
      </c>
      <c r="L155" s="118">
        <v>-2.9103830456733704E-11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223664</v>
      </c>
      <c r="D156" s="90">
        <v>327663.25</v>
      </c>
      <c r="E156" s="90">
        <v>327663.25</v>
      </c>
      <c r="F156" s="91">
        <v>103999.25</v>
      </c>
      <c r="G156" s="90">
        <v>290653.57</v>
      </c>
      <c r="H156" s="91">
        <v>37009.679999999993</v>
      </c>
      <c r="I156" s="21">
        <v>0.46497983582516622</v>
      </c>
      <c r="J156" s="92">
        <v>0.12733261800293727</v>
      </c>
      <c r="K156" s="93">
        <v>327663.25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126772.644825278</v>
      </c>
      <c r="D157" s="90">
        <v>130001.80000000005</v>
      </c>
      <c r="E157" s="90">
        <v>130001.80000000005</v>
      </c>
      <c r="F157" s="91">
        <v>3229.155174722051</v>
      </c>
      <c r="G157" s="90">
        <v>121490.23</v>
      </c>
      <c r="H157" s="91">
        <v>8511.5700000000506</v>
      </c>
      <c r="I157" s="21">
        <v>2.5472018661222728E-2</v>
      </c>
      <c r="J157" s="92">
        <v>7.0059707681844552E-2</v>
      </c>
      <c r="K157" s="93">
        <v>130001.80000000008</v>
      </c>
      <c r="L157" s="91">
        <v>-2.9103830456733704E-11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16342.474997478999</v>
      </c>
      <c r="D158" s="90">
        <v>12585.439999999999</v>
      </c>
      <c r="E158" s="90">
        <v>12585.439999999999</v>
      </c>
      <c r="F158" s="91">
        <v>-3757.0349974790006</v>
      </c>
      <c r="G158" s="90">
        <v>27651.02</v>
      </c>
      <c r="H158" s="91">
        <v>-15065.580000000002</v>
      </c>
      <c r="I158" s="21">
        <v>-0.22989388070402816</v>
      </c>
      <c r="J158" s="92">
        <v>-0.54484717019480655</v>
      </c>
      <c r="K158" s="93">
        <v>12585.439999999999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5115</v>
      </c>
      <c r="D160" s="90">
        <v>5115</v>
      </c>
      <c r="E160" s="90">
        <v>5115</v>
      </c>
      <c r="F160" s="91">
        <v>0</v>
      </c>
      <c r="G160" s="90">
        <v>5115</v>
      </c>
      <c r="H160" s="91">
        <v>0</v>
      </c>
      <c r="I160" s="96"/>
      <c r="J160" s="97"/>
      <c r="K160" s="93">
        <v>5115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3209</v>
      </c>
      <c r="D161" s="90">
        <v>4373</v>
      </c>
      <c r="E161" s="90">
        <v>4373</v>
      </c>
      <c r="F161" s="91">
        <v>1164</v>
      </c>
      <c r="G161" s="90">
        <v>4106</v>
      </c>
      <c r="H161" s="91">
        <v>267</v>
      </c>
      <c r="I161" s="96"/>
      <c r="J161" s="97"/>
      <c r="K161" s="93">
        <v>4373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0.62737047898338216</v>
      </c>
      <c r="D162" s="86">
        <v>0.85493646138807433</v>
      </c>
      <c r="E162" s="86">
        <v>0.85493646138807433</v>
      </c>
      <c r="F162" s="100">
        <v>0.22756598240469217</v>
      </c>
      <c r="G162" s="86">
        <v>0.80273704789833822</v>
      </c>
      <c r="H162" s="100">
        <v>5.2199413489736113E-2</v>
      </c>
      <c r="I162" s="20">
        <v>0.36272982237457163</v>
      </c>
      <c r="J162" s="86">
        <v>6.5026790063322126E-2</v>
      </c>
      <c r="K162" s="101">
        <v>0.85493646138807433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5723.43</v>
      </c>
      <c r="D164" s="90">
        <v>7077</v>
      </c>
      <c r="E164" s="90">
        <v>7077</v>
      </c>
      <c r="F164" s="91">
        <v>1353.5699999999997</v>
      </c>
      <c r="G164" s="90">
        <v>7697</v>
      </c>
      <c r="H164" s="91">
        <v>-620</v>
      </c>
      <c r="I164" s="21"/>
      <c r="J164" s="92"/>
      <c r="K164" s="93">
        <v>7077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1.7835556248052353</v>
      </c>
      <c r="D165" s="105">
        <v>1.6183398124857078</v>
      </c>
      <c r="E165" s="105">
        <v>1.6183398124857078</v>
      </c>
      <c r="F165" s="106">
        <v>-0.16521581231952753</v>
      </c>
      <c r="G165" s="105">
        <v>1.8745737944471506</v>
      </c>
      <c r="H165" s="106">
        <v>-0.25623398196144276</v>
      </c>
      <c r="I165" s="21"/>
      <c r="J165" s="92"/>
      <c r="K165" s="107">
        <v>1.6183398124857078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69.698971642256154</v>
      </c>
      <c r="D167" s="105">
        <v>74.928710267550883</v>
      </c>
      <c r="E167" s="105">
        <v>74.928710267550883</v>
      </c>
      <c r="F167" s="106">
        <v>5.2297386252947291</v>
      </c>
      <c r="G167" s="105">
        <v>70.787523136872878</v>
      </c>
      <c r="H167" s="106">
        <v>4.1411871306780057</v>
      </c>
      <c r="I167" s="21">
        <v>7.5033225054415453E-2</v>
      </c>
      <c r="J167" s="92">
        <v>5.8501653217484684E-2</v>
      </c>
      <c r="K167" s="107">
        <v>74.928710267550883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43.727077223851417</v>
      </c>
      <c r="D168" s="108">
        <v>64.059286412512222</v>
      </c>
      <c r="E168" s="108">
        <v>64.059286412512222</v>
      </c>
      <c r="F168" s="109">
        <v>20.332209188660805</v>
      </c>
      <c r="G168" s="108">
        <v>56.823767350928641</v>
      </c>
      <c r="H168" s="109">
        <v>7.2355190615835809</v>
      </c>
      <c r="I168" s="20">
        <v>0.46497983582516644</v>
      </c>
      <c r="J168" s="86">
        <v>0.12733261800293727</v>
      </c>
      <c r="K168" s="110">
        <v>64.059286412512222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114.29701459107416</v>
      </c>
      <c r="D169" s="113">
        <v>107.5349851360622</v>
      </c>
      <c r="E169" s="113">
        <v>107.5349851360622</v>
      </c>
      <c r="F169" s="119">
        <v>-6.7620294550119553</v>
      </c>
      <c r="G169" s="113">
        <v>107.11028251339503</v>
      </c>
      <c r="H169" s="119">
        <v>0.42470262266716929</v>
      </c>
      <c r="I169" s="25">
        <v>-5.9161907939632497E-2</v>
      </c>
      <c r="J169" s="120">
        <v>3.9650966527331466E-3</v>
      </c>
      <c r="K169" s="115">
        <v>107.5349851360622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298670.98692649778</v>
      </c>
      <c r="D170" s="84">
        <v>252687.52512055321</v>
      </c>
      <c r="E170" s="84">
        <v>250013.36610924371</v>
      </c>
      <c r="F170" s="118">
        <v>-48657.620817254086</v>
      </c>
      <c r="G170" s="84">
        <v>144.70000000000005</v>
      </c>
      <c r="H170" s="118">
        <v>249868.6661092437</v>
      </c>
      <c r="I170" s="20">
        <v>-0.16291378455594208</v>
      </c>
      <c r="J170" s="86">
        <v>1726.8048798150908</v>
      </c>
      <c r="K170" s="87">
        <v>327321.4542912257</v>
      </c>
      <c r="L170" s="118">
        <v>-77308.088181981992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191606</v>
      </c>
      <c r="D171" s="90">
        <v>164332.35812455817</v>
      </c>
      <c r="E171" s="90">
        <v>154738.908</v>
      </c>
      <c r="F171" s="91">
        <v>-36867.092000000004</v>
      </c>
      <c r="G171" s="90">
        <v>-354.28</v>
      </c>
      <c r="H171" s="91">
        <v>155093.18799999999</v>
      </c>
      <c r="I171" s="21">
        <v>-0.19241094746511067</v>
      </c>
      <c r="J171" s="92">
        <v>-437.77009145308796</v>
      </c>
      <c r="K171" s="93">
        <v>190040.27599999998</v>
      </c>
      <c r="L171" s="91">
        <v>-35301.367999999988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95462.270079438997</v>
      </c>
      <c r="D172" s="90">
        <v>79793.494463206356</v>
      </c>
      <c r="E172" s="90">
        <v>85818.525336134466</v>
      </c>
      <c r="F172" s="91">
        <v>-9643.7447433045309</v>
      </c>
      <c r="G172" s="90">
        <v>0</v>
      </c>
      <c r="H172" s="91">
        <v>85818.525336134466</v>
      </c>
      <c r="I172" s="21">
        <v>-0.10102153170335759</v>
      </c>
      <c r="J172" s="92">
        <v>0</v>
      </c>
      <c r="K172" s="93">
        <v>124800.23546294289</v>
      </c>
      <c r="L172" s="91">
        <v>-38981.710126808423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11602.7168470588</v>
      </c>
      <c r="D173" s="90">
        <v>8561.6725327886907</v>
      </c>
      <c r="E173" s="90">
        <v>9455.932773109249</v>
      </c>
      <c r="F173" s="91">
        <v>-2146.7840739495514</v>
      </c>
      <c r="G173" s="90">
        <v>498.98</v>
      </c>
      <c r="H173" s="91">
        <v>8956.9527731092494</v>
      </c>
      <c r="I173" s="21">
        <v>-0.18502425787402932</v>
      </c>
      <c r="J173" s="92">
        <v>17.950524616436027</v>
      </c>
      <c r="K173" s="93">
        <v>12480.942828282828</v>
      </c>
      <c r="L173" s="91">
        <v>-3025.0100551735795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4950</v>
      </c>
      <c r="D175" s="90">
        <v>4950</v>
      </c>
      <c r="E175" s="90">
        <v>4950</v>
      </c>
      <c r="F175" s="91">
        <v>0</v>
      </c>
      <c r="G175" s="90">
        <v>4950</v>
      </c>
      <c r="H175" s="91">
        <v>0</v>
      </c>
      <c r="I175" s="96"/>
      <c r="J175" s="97"/>
      <c r="K175" s="93">
        <v>4950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2772</v>
      </c>
      <c r="D176" s="90">
        <v>2790</v>
      </c>
      <c r="E176" s="90">
        <v>2650</v>
      </c>
      <c r="F176" s="91">
        <v>-122</v>
      </c>
      <c r="G176" s="90">
        <v>0</v>
      </c>
      <c r="H176" s="91">
        <v>2650</v>
      </c>
      <c r="I176" s="96"/>
      <c r="J176" s="97"/>
      <c r="K176" s="93">
        <v>3100</v>
      </c>
      <c r="L176" s="91">
        <v>-450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0.56000000000000005</v>
      </c>
      <c r="D177" s="86">
        <v>0.5636363636363636</v>
      </c>
      <c r="E177" s="86">
        <v>0.53535353535353536</v>
      </c>
      <c r="F177" s="100">
        <v>-2.4646464646464694E-2</v>
      </c>
      <c r="G177" s="86">
        <v>0</v>
      </c>
      <c r="H177" s="100">
        <v>0.53535353535353536</v>
      </c>
      <c r="I177" s="20">
        <v>-4.4011544011544057E-2</v>
      </c>
      <c r="J177" s="86">
        <v>0</v>
      </c>
      <c r="K177" s="101">
        <v>0.6262626262626263</v>
      </c>
      <c r="L177" s="100">
        <v>-9.0909090909090939E-2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4178.4400000000005</v>
      </c>
      <c r="D179" s="90">
        <v>4262</v>
      </c>
      <c r="E179" s="90">
        <v>3984.05</v>
      </c>
      <c r="F179" s="91">
        <v>-194.39000000000033</v>
      </c>
      <c r="G179" s="90">
        <v>0</v>
      </c>
      <c r="H179" s="91">
        <v>3984.05</v>
      </c>
      <c r="I179" s="21"/>
      <c r="J179" s="92"/>
      <c r="K179" s="93">
        <v>4617.96</v>
      </c>
      <c r="L179" s="91">
        <v>-633.90999999999985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1.5073737373737375</v>
      </c>
      <c r="D180" s="105">
        <v>1.5275985663082436</v>
      </c>
      <c r="E180" s="105">
        <v>1.5034150943396227</v>
      </c>
      <c r="F180" s="106">
        <v>-3.9586430341147505E-3</v>
      </c>
      <c r="G180" s="105">
        <v>0</v>
      </c>
      <c r="H180" s="106">
        <v>1.5034150943396227</v>
      </c>
      <c r="I180" s="21"/>
      <c r="J180" s="92"/>
      <c r="K180" s="107">
        <v>1.4896645161290323</v>
      </c>
      <c r="L180" s="106">
        <v>1.3750578210590447E-2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69.121933621933621</v>
      </c>
      <c r="D182" s="105">
        <v>58.900486782995763</v>
      </c>
      <c r="E182" s="105">
        <v>58.39204075471698</v>
      </c>
      <c r="F182" s="106">
        <v>-10.729892867216641</v>
      </c>
      <c r="G182" s="105">
        <v>0</v>
      </c>
      <c r="H182" s="106">
        <v>58.39204075471698</v>
      </c>
      <c r="I182" s="21">
        <v>-0.15523137598991954</v>
      </c>
      <c r="J182" s="92">
        <v>0</v>
      </c>
      <c r="K182" s="107">
        <v>61.303314838709674</v>
      </c>
      <c r="L182" s="106">
        <v>-2.9112740839926943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38.708282828282826</v>
      </c>
      <c r="D183" s="108">
        <v>33.198456186779431</v>
      </c>
      <c r="E183" s="108">
        <v>31.260385454545453</v>
      </c>
      <c r="F183" s="109">
        <v>-7.4478973737373728</v>
      </c>
      <c r="G183" s="108">
        <v>-7.1571717171717161E-2</v>
      </c>
      <c r="H183" s="109">
        <v>31.331957171717171</v>
      </c>
      <c r="I183" s="20">
        <v>-0.19241094746511067</v>
      </c>
      <c r="J183" s="86">
        <v>-437.77009145308801</v>
      </c>
      <c r="K183" s="110">
        <v>38.391974949494944</v>
      </c>
      <c r="L183" s="109">
        <v>-7.1315894949494911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107.74566627940035</v>
      </c>
      <c r="D184" s="113">
        <v>90.569005419553122</v>
      </c>
      <c r="E184" s="113">
        <v>94.344666456318379</v>
      </c>
      <c r="F184" s="119">
        <v>-13.400999823081975</v>
      </c>
      <c r="G184" s="113">
        <v>0</v>
      </c>
      <c r="H184" s="119">
        <v>94.344666456318379</v>
      </c>
      <c r="I184" s="25">
        <v>-0.12437623048644209</v>
      </c>
      <c r="J184" s="120">
        <v>0</v>
      </c>
      <c r="K184" s="115">
        <v>105.58756590039539</v>
      </c>
      <c r="L184" s="119">
        <v>-11.242899444077011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498751.25538372103</v>
      </c>
      <c r="D185" s="84">
        <v>228857.09055210874</v>
      </c>
      <c r="E185" s="84">
        <v>234845.98147462856</v>
      </c>
      <c r="F185" s="118">
        <v>-263905.27390909247</v>
      </c>
      <c r="G185" s="84">
        <v>568.11000000000013</v>
      </c>
      <c r="H185" s="118">
        <v>234277.87147462857</v>
      </c>
      <c r="I185" s="20">
        <v>-0.52913204941419822</v>
      </c>
      <c r="J185" s="86">
        <v>412.38117877634352</v>
      </c>
      <c r="K185" s="87">
        <v>515848.99568296946</v>
      </c>
      <c r="L185" s="118">
        <v>-281003.0142083409</v>
      </c>
      <c r="M185" s="142" t="s">
        <v>227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282467</v>
      </c>
      <c r="D186" s="90">
        <v>187255.98130841128</v>
      </c>
      <c r="E186" s="90">
        <v>127340.85999999999</v>
      </c>
      <c r="F186" s="91">
        <v>-155126.14000000001</v>
      </c>
      <c r="G186" s="90">
        <v>-164.66</v>
      </c>
      <c r="H186" s="91">
        <v>127505.51999999999</v>
      </c>
      <c r="I186" s="21">
        <v>-0.54918323202356389</v>
      </c>
      <c r="J186" s="92">
        <v>-774.35637070326732</v>
      </c>
      <c r="K186" s="93">
        <v>280980.02</v>
      </c>
      <c r="L186" s="91">
        <v>-153639.16000000003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190332.19918120001</v>
      </c>
      <c r="D187" s="90">
        <v>35919.058823529413</v>
      </c>
      <c r="E187" s="90">
        <v>93722.000610832183</v>
      </c>
      <c r="F187" s="91">
        <v>-96610.198570367822</v>
      </c>
      <c r="G187" s="90">
        <v>0</v>
      </c>
      <c r="H187" s="91">
        <v>93722.000610832183</v>
      </c>
      <c r="I187" s="21">
        <v>-0.50758725526201176</v>
      </c>
      <c r="J187" s="92">
        <v>0</v>
      </c>
      <c r="K187" s="93">
        <v>203933.69847744546</v>
      </c>
      <c r="L187" s="91">
        <v>-110211.69786661328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25952.056202521002</v>
      </c>
      <c r="D188" s="90">
        <v>5682.0504201680678</v>
      </c>
      <c r="E188" s="90">
        <v>13783.120863796372</v>
      </c>
      <c r="F188" s="91">
        <v>-12168.93533872463</v>
      </c>
      <c r="G188" s="90">
        <v>732.7700000000001</v>
      </c>
      <c r="H188" s="91">
        <v>13050.350863796371</v>
      </c>
      <c r="I188" s="21">
        <v>-0.46890062366397511</v>
      </c>
      <c r="J188" s="92">
        <v>17.809614017763241</v>
      </c>
      <c r="K188" s="93">
        <v>30935.277205523962</v>
      </c>
      <c r="L188" s="91">
        <v>-17152.15634172759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5115</v>
      </c>
      <c r="D190" s="90">
        <v>5115</v>
      </c>
      <c r="E190" s="90">
        <v>5115</v>
      </c>
      <c r="F190" s="91">
        <v>0</v>
      </c>
      <c r="G190" s="90">
        <v>5115</v>
      </c>
      <c r="H190" s="91">
        <v>0</v>
      </c>
      <c r="I190" s="96"/>
      <c r="J190" s="97"/>
      <c r="K190" s="93">
        <v>5115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3693</v>
      </c>
      <c r="D191" s="90">
        <v>2581</v>
      </c>
      <c r="E191" s="90">
        <v>1750</v>
      </c>
      <c r="F191" s="91">
        <v>-1943</v>
      </c>
      <c r="G191" s="90">
        <v>0</v>
      </c>
      <c r="H191" s="91">
        <v>1750</v>
      </c>
      <c r="I191" s="96"/>
      <c r="J191" s="97"/>
      <c r="K191" s="93">
        <v>3600</v>
      </c>
      <c r="L191" s="91">
        <v>-1850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0.72199413489736075</v>
      </c>
      <c r="D192" s="86">
        <v>0.50459433040078205</v>
      </c>
      <c r="E192" s="86">
        <v>0.34213098729227759</v>
      </c>
      <c r="F192" s="100">
        <v>-0.37986314760508316</v>
      </c>
      <c r="G192" s="86">
        <v>0</v>
      </c>
      <c r="H192" s="100">
        <v>0.34213098729227759</v>
      </c>
      <c r="I192" s="20">
        <v>-0.52613051719469273</v>
      </c>
      <c r="J192" s="86">
        <v>0</v>
      </c>
      <c r="K192" s="101">
        <v>0.70381231671554256</v>
      </c>
      <c r="L192" s="100">
        <v>-0.36168132942326497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6142.4400000000005</v>
      </c>
      <c r="D194" s="90">
        <v>4098</v>
      </c>
      <c r="E194" s="90">
        <v>2812</v>
      </c>
      <c r="F194" s="91">
        <v>-3330.4400000000005</v>
      </c>
      <c r="G194" s="90">
        <v>0</v>
      </c>
      <c r="H194" s="91">
        <v>2812</v>
      </c>
      <c r="I194" s="21"/>
      <c r="J194" s="92"/>
      <c r="K194" s="93">
        <v>5760.3000000000011</v>
      </c>
      <c r="L194" s="91">
        <v>-2948.3000000000011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1.6632656376929327</v>
      </c>
      <c r="D195" s="105">
        <v>1.5877566834560248</v>
      </c>
      <c r="E195" s="105">
        <v>1.6068571428571428</v>
      </c>
      <c r="F195" s="106">
        <v>-5.6408494835789913E-2</v>
      </c>
      <c r="G195" s="105">
        <v>0</v>
      </c>
      <c r="H195" s="106">
        <v>1.6068571428571428</v>
      </c>
      <c r="I195" s="21"/>
      <c r="J195" s="92"/>
      <c r="K195" s="107">
        <v>1.6000833333333337</v>
      </c>
      <c r="L195" s="106">
        <v>6.7738095238090157E-3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76.487137828323853</v>
      </c>
      <c r="D197" s="105">
        <v>72.551716895936181</v>
      </c>
      <c r="E197" s="105">
        <v>72.766205714285704</v>
      </c>
      <c r="F197" s="106">
        <v>-3.7209321140381491</v>
      </c>
      <c r="G197" s="105">
        <v>0</v>
      </c>
      <c r="H197" s="106">
        <v>72.766205714285704</v>
      </c>
      <c r="I197" s="21">
        <v>-4.8647814778869369E-2</v>
      </c>
      <c r="J197" s="92">
        <v>0</v>
      </c>
      <c r="K197" s="107">
        <v>78.050005555555558</v>
      </c>
      <c r="L197" s="106">
        <v>-5.2837998412698539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55.223264907135878</v>
      </c>
      <c r="D198" s="108">
        <v>36.609185006532023</v>
      </c>
      <c r="E198" s="108">
        <v>24.895573802541541</v>
      </c>
      <c r="F198" s="109">
        <v>-30.327691104594336</v>
      </c>
      <c r="G198" s="108">
        <v>-3.2191593352883678E-2</v>
      </c>
      <c r="H198" s="109">
        <v>24.927765395894426</v>
      </c>
      <c r="I198" s="20">
        <v>-0.54918323202356389</v>
      </c>
      <c r="J198" s="86">
        <v>-774.3563707032672</v>
      </c>
      <c r="K198" s="110">
        <v>54.93255522971652</v>
      </c>
      <c r="L198" s="109">
        <v>-30.036981427174979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135.05314253553237</v>
      </c>
      <c r="D199" s="113">
        <v>88.669930473502035</v>
      </c>
      <c r="E199" s="113">
        <v>134.19770369978775</v>
      </c>
      <c r="F199" s="119">
        <v>-0.85543883574462143</v>
      </c>
      <c r="G199" s="113">
        <v>0</v>
      </c>
      <c r="H199" s="119">
        <v>134.19770369978775</v>
      </c>
      <c r="I199" s="25">
        <v>-6.3340905637908618E-3</v>
      </c>
      <c r="J199" s="120">
        <v>0</v>
      </c>
      <c r="K199" s="115">
        <v>143.29138768971373</v>
      </c>
      <c r="L199" s="119">
        <v>-9.093683989925978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3944961.6032627816</v>
      </c>
      <c r="D200" s="84">
        <v>2487510.3856726624</v>
      </c>
      <c r="E200" s="84">
        <v>2490825.1175838728</v>
      </c>
      <c r="F200" s="118">
        <v>-1454136.4856789096</v>
      </c>
      <c r="G200" s="84">
        <v>2359933.6</v>
      </c>
      <c r="H200" s="118">
        <v>130891.51758387266</v>
      </c>
      <c r="I200" s="20">
        <v>-0.36860599212834622</v>
      </c>
      <c r="J200" s="86">
        <v>5.5464067965248054E-2</v>
      </c>
      <c r="K200" s="87">
        <v>2849136.2199741956</v>
      </c>
      <c r="L200" s="118">
        <v>-358311.10239032289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2446502.1620903043</v>
      </c>
      <c r="D201" s="90">
        <v>1756851.9294329698</v>
      </c>
      <c r="E201" s="90">
        <v>1687343.3580000002</v>
      </c>
      <c r="F201" s="91">
        <v>-759158.80409030407</v>
      </c>
      <c r="G201" s="90">
        <v>1546931.7400000002</v>
      </c>
      <c r="H201" s="91">
        <v>140411.61800000002</v>
      </c>
      <c r="I201" s="21">
        <v>-0.31030375360129447</v>
      </c>
      <c r="J201" s="92">
        <v>9.0767817589676003E-2</v>
      </c>
      <c r="K201" s="93">
        <v>1876283.8860000002</v>
      </c>
      <c r="L201" s="91">
        <v>-188940.52799999993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1302669.2999588319</v>
      </c>
      <c r="D202" s="90">
        <v>642664.40328673576</v>
      </c>
      <c r="E202" s="90">
        <v>706492.37594696658</v>
      </c>
      <c r="F202" s="91">
        <v>-596176.92401186528</v>
      </c>
      <c r="G202" s="90">
        <v>659264.53999999992</v>
      </c>
      <c r="H202" s="91">
        <v>47227.835946966661</v>
      </c>
      <c r="I202" s="21">
        <v>-0.45765792133944216</v>
      </c>
      <c r="J202" s="92">
        <v>7.1637154861941665E-2</v>
      </c>
      <c r="K202" s="93">
        <v>855685.78394038836</v>
      </c>
      <c r="L202" s="91">
        <v>-149193.40799342177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195790.14121364581</v>
      </c>
      <c r="D203" s="90">
        <v>87994.052952956758</v>
      </c>
      <c r="E203" s="90">
        <v>96989.383636905623</v>
      </c>
      <c r="F203" s="91">
        <v>-98800.757576740187</v>
      </c>
      <c r="G203" s="90">
        <v>153737.32</v>
      </c>
      <c r="H203" s="91">
        <v>-56747.936363094384</v>
      </c>
      <c r="I203" s="21">
        <v>-0.50462580477394414</v>
      </c>
      <c r="J203" s="92">
        <v>-0.36912271114843409</v>
      </c>
      <c r="K203" s="93">
        <v>117166.55003380679</v>
      </c>
      <c r="L203" s="91">
        <v>-20177.166396901172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60225</v>
      </c>
      <c r="D205" s="90">
        <v>60225</v>
      </c>
      <c r="E205" s="90">
        <v>60225</v>
      </c>
      <c r="F205" s="91">
        <v>0</v>
      </c>
      <c r="G205" s="90">
        <v>60390</v>
      </c>
      <c r="H205" s="91">
        <v>-165</v>
      </c>
      <c r="I205" s="96"/>
      <c r="J205" s="97"/>
      <c r="K205" s="93">
        <v>60225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36213</v>
      </c>
      <c r="D206" s="90">
        <v>25484</v>
      </c>
      <c r="E206" s="90">
        <v>24513</v>
      </c>
      <c r="F206" s="91">
        <v>-11700</v>
      </c>
      <c r="G206" s="90">
        <v>23077</v>
      </c>
      <c r="H206" s="91">
        <v>1436</v>
      </c>
      <c r="I206" s="96"/>
      <c r="J206" s="97"/>
      <c r="K206" s="93">
        <v>26813</v>
      </c>
      <c r="L206" s="91">
        <v>-2300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0.60129514321295141</v>
      </c>
      <c r="D207" s="86">
        <v>0.42314653383146533</v>
      </c>
      <c r="E207" s="86">
        <v>0.40702366127023659</v>
      </c>
      <c r="F207" s="100">
        <v>-0.19427148194271482</v>
      </c>
      <c r="G207" s="86">
        <v>0.38213280344427886</v>
      </c>
      <c r="H207" s="100">
        <v>2.4890857825957735E-2</v>
      </c>
      <c r="I207" s="20">
        <v>-0.32308839367078124</v>
      </c>
      <c r="J207" s="86">
        <v>6.5136668722519664E-2</v>
      </c>
      <c r="K207" s="101">
        <v>0.44521378165213782</v>
      </c>
      <c r="L207" s="100">
        <v>-3.8190120381901227E-2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60007.73</v>
      </c>
      <c r="D209" s="90">
        <v>40771</v>
      </c>
      <c r="E209" s="90">
        <v>39207.050000000003</v>
      </c>
      <c r="F209" s="91">
        <v>-20800.68</v>
      </c>
      <c r="G209" s="90">
        <v>39546</v>
      </c>
      <c r="H209" s="91">
        <v>-338.94999999999709</v>
      </c>
      <c r="I209" s="21">
        <v>-0.34663334207109653</v>
      </c>
      <c r="J209" s="92">
        <v>-8.5710312041672454E-3</v>
      </c>
      <c r="K209" s="93">
        <v>42789.26</v>
      </c>
      <c r="L209" s="91">
        <v>-3582.2099999999991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1.6570770165410214</v>
      </c>
      <c r="D210" s="105">
        <v>1.5998665829540104</v>
      </c>
      <c r="E210" s="105">
        <v>1.599439073144862</v>
      </c>
      <c r="F210" s="106">
        <v>-5.7637943396159352E-2</v>
      </c>
      <c r="G210" s="105">
        <v>1.7136542878190406</v>
      </c>
      <c r="H210" s="106">
        <v>-0.11421521467417861</v>
      </c>
      <c r="I210" s="21"/>
      <c r="J210" s="92"/>
      <c r="K210" s="107">
        <v>1.5958400775743111</v>
      </c>
      <c r="L210" s="106">
        <v>3.598995570550878E-3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67.558671253149541</v>
      </c>
      <c r="D212" s="105">
        <v>68.939410195925674</v>
      </c>
      <c r="E212" s="105">
        <v>68.834632970260685</v>
      </c>
      <c r="F212" s="106">
        <v>1.2759617171111444</v>
      </c>
      <c r="G212" s="105">
        <v>67.03348528838238</v>
      </c>
      <c r="H212" s="106">
        <v>1.8011476818783052</v>
      </c>
      <c r="I212" s="21">
        <v>1.8886720141815472E-2</v>
      </c>
      <c r="J212" s="92">
        <v>2.6869372435726069E-2</v>
      </c>
      <c r="K212" s="107">
        <v>69.976648864356847</v>
      </c>
      <c r="L212" s="106">
        <v>-1.1420158940961613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40.622700906439256</v>
      </c>
      <c r="D213" s="108">
        <v>29.171472468791528</v>
      </c>
      <c r="E213" s="108">
        <v>28.017324333748448</v>
      </c>
      <c r="F213" s="109">
        <v>-12.605376572690808</v>
      </c>
      <c r="G213" s="108">
        <v>25.615693657890382</v>
      </c>
      <c r="H213" s="109">
        <v>2.4016306758580654</v>
      </c>
      <c r="I213" s="20">
        <v>-0.31030375360129447</v>
      </c>
      <c r="J213" s="86">
        <v>9.3756222569373771E-2</v>
      </c>
      <c r="K213" s="110">
        <v>31.154568468244086</v>
      </c>
      <c r="L213" s="109">
        <v>-3.1372441344956385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108.93771858898135</v>
      </c>
      <c r="D214" s="113">
        <v>97.610672801470031</v>
      </c>
      <c r="E214" s="113">
        <v>101.61241453856618</v>
      </c>
      <c r="F214" s="119">
        <v>-7.3253040504151699</v>
      </c>
      <c r="G214" s="113">
        <v>102.26344845517183</v>
      </c>
      <c r="H214" s="119">
        <v>-0.65103391660564114</v>
      </c>
      <c r="I214" s="25">
        <v>-6.7243046258874895E-2</v>
      </c>
      <c r="J214" s="120">
        <v>-6.3662425474633189E-3</v>
      </c>
      <c r="K214" s="115">
        <v>106.25950919233937</v>
      </c>
      <c r="L214" s="119">
        <v>-4.6470946537731805</v>
      </c>
      <c r="M214" s="142"/>
      <c r="N214" s="143"/>
    </row>
  </sheetData>
  <sheetProtection algorithmName="SHA-512" hashValue="QYUgjzzB3KlNKWl/F4T0cVCx1QSHQN7WAwTrkFbx/c3ESfgI0NGPppsba2gQYWJ5U8wz+vybeuDUF1v4L3EL1Q==" saltValue="BpyslZvD44IwkM/xgOtub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939" priority="58">
      <formula>$I155&gt;=0</formula>
    </cfRule>
    <cfRule type="expression" dxfId="4938" priority="59">
      <formula>$I155&lt;0</formula>
    </cfRule>
  </conditionalFormatting>
  <conditionalFormatting sqref="J159">
    <cfRule type="expression" dxfId="4937" priority="56">
      <formula>$J155&gt;=0</formula>
    </cfRule>
    <cfRule type="expression" dxfId="4936" priority="57">
      <formula>$J155&lt;0</formula>
    </cfRule>
  </conditionalFormatting>
  <conditionalFormatting sqref="I174">
    <cfRule type="expression" dxfId="4935" priority="54">
      <formula>$I170&gt;=0</formula>
    </cfRule>
    <cfRule type="expression" dxfId="4934" priority="55">
      <formula>$I170&lt;0</formula>
    </cfRule>
  </conditionalFormatting>
  <conditionalFormatting sqref="J174">
    <cfRule type="expression" dxfId="4933" priority="52">
      <formula>$J170&gt;=0</formula>
    </cfRule>
    <cfRule type="expression" dxfId="4932" priority="53">
      <formula>$J170&lt;0</formula>
    </cfRule>
  </conditionalFormatting>
  <conditionalFormatting sqref="I24">
    <cfRule type="expression" dxfId="4931" priority="94">
      <formula>$I20&gt;=0</formula>
    </cfRule>
    <cfRule type="expression" dxfId="4930" priority="95">
      <formula>$I20&lt;0</formula>
    </cfRule>
  </conditionalFormatting>
  <conditionalFormatting sqref="J24">
    <cfRule type="expression" dxfId="4929" priority="92">
      <formula>$J20&gt;=0</formula>
    </cfRule>
    <cfRule type="expression" dxfId="4928" priority="93">
      <formula>$J20&lt;0</formula>
    </cfRule>
  </conditionalFormatting>
  <conditionalFormatting sqref="I39">
    <cfRule type="expression" dxfId="4927" priority="90">
      <formula>$I35&gt;=0</formula>
    </cfRule>
    <cfRule type="expression" dxfId="4926" priority="91">
      <formula>$I35&lt;0</formula>
    </cfRule>
  </conditionalFormatting>
  <conditionalFormatting sqref="J39">
    <cfRule type="expression" dxfId="4925" priority="88">
      <formula>$J35&gt;=0</formula>
    </cfRule>
    <cfRule type="expression" dxfId="4924" priority="89">
      <formula>$J35&lt;0</formula>
    </cfRule>
  </conditionalFormatting>
  <conditionalFormatting sqref="I54">
    <cfRule type="expression" dxfId="4923" priority="86">
      <formula>$I50&gt;=0</formula>
    </cfRule>
    <cfRule type="expression" dxfId="4922" priority="87">
      <formula>$I50&lt;0</formula>
    </cfRule>
  </conditionalFormatting>
  <conditionalFormatting sqref="J54">
    <cfRule type="expression" dxfId="4921" priority="84">
      <formula>$J50&gt;=0</formula>
    </cfRule>
    <cfRule type="expression" dxfId="4920" priority="85">
      <formula>$J50&lt;0</formula>
    </cfRule>
  </conditionalFormatting>
  <conditionalFormatting sqref="I69">
    <cfRule type="expression" dxfId="4919" priority="82">
      <formula>$I65&gt;=0</formula>
    </cfRule>
    <cfRule type="expression" dxfId="4918" priority="83">
      <formula>$I65&lt;0</formula>
    </cfRule>
  </conditionalFormatting>
  <conditionalFormatting sqref="J69">
    <cfRule type="expression" dxfId="4917" priority="80">
      <formula>$J65&gt;=0</formula>
    </cfRule>
    <cfRule type="expression" dxfId="4916" priority="81">
      <formula>$J65&lt;0</formula>
    </cfRule>
  </conditionalFormatting>
  <conditionalFormatting sqref="I84">
    <cfRule type="expression" dxfId="4915" priority="78">
      <formula>$I80&gt;=0</formula>
    </cfRule>
    <cfRule type="expression" dxfId="4914" priority="79">
      <formula>$I80&lt;0</formula>
    </cfRule>
  </conditionalFormatting>
  <conditionalFormatting sqref="J84">
    <cfRule type="expression" dxfId="4913" priority="76">
      <formula>$J80&gt;=0</formula>
    </cfRule>
    <cfRule type="expression" dxfId="4912" priority="77">
      <formula>$J80&lt;0</formula>
    </cfRule>
  </conditionalFormatting>
  <conditionalFormatting sqref="I99">
    <cfRule type="expression" dxfId="4911" priority="74">
      <formula>$I95&gt;=0</formula>
    </cfRule>
    <cfRule type="expression" dxfId="4910" priority="75">
      <formula>$I95&lt;0</formula>
    </cfRule>
  </conditionalFormatting>
  <conditionalFormatting sqref="J99">
    <cfRule type="expression" dxfId="4909" priority="72">
      <formula>$J95&gt;=0</formula>
    </cfRule>
    <cfRule type="expression" dxfId="4908" priority="73">
      <formula>$J95&lt;0</formula>
    </cfRule>
  </conditionalFormatting>
  <conditionalFormatting sqref="I114">
    <cfRule type="expression" dxfId="4907" priority="70">
      <formula>$I110&gt;=0</formula>
    </cfRule>
    <cfRule type="expression" dxfId="4906" priority="71">
      <formula>$I110&lt;0</formula>
    </cfRule>
  </conditionalFormatting>
  <conditionalFormatting sqref="J114">
    <cfRule type="expression" dxfId="4905" priority="68">
      <formula>$J110&gt;=0</formula>
    </cfRule>
    <cfRule type="expression" dxfId="4904" priority="69">
      <formula>$J110&lt;0</formula>
    </cfRule>
  </conditionalFormatting>
  <conditionalFormatting sqref="I129">
    <cfRule type="expression" dxfId="4903" priority="66">
      <formula>$I125&gt;=0</formula>
    </cfRule>
    <cfRule type="expression" dxfId="4902" priority="67">
      <formula>$I125&lt;0</formula>
    </cfRule>
  </conditionalFormatting>
  <conditionalFormatting sqref="J129">
    <cfRule type="expression" dxfId="4901" priority="64">
      <formula>$J125&gt;=0</formula>
    </cfRule>
    <cfRule type="expression" dxfId="4900" priority="65">
      <formula>$J125&lt;0</formula>
    </cfRule>
  </conditionalFormatting>
  <conditionalFormatting sqref="I144">
    <cfRule type="expression" dxfId="4899" priority="62">
      <formula>$I140&gt;=0</formula>
    </cfRule>
    <cfRule type="expression" dxfId="4898" priority="63">
      <formula>$I140&lt;0</formula>
    </cfRule>
  </conditionalFormatting>
  <conditionalFormatting sqref="J144">
    <cfRule type="expression" dxfId="4897" priority="60">
      <formula>$J140&gt;=0</formula>
    </cfRule>
    <cfRule type="expression" dxfId="4896" priority="61">
      <formula>$J140&lt;0</formula>
    </cfRule>
  </conditionalFormatting>
  <conditionalFormatting sqref="I189">
    <cfRule type="expression" dxfId="4895" priority="50">
      <formula>$I185&gt;=0</formula>
    </cfRule>
    <cfRule type="expression" dxfId="4894" priority="51">
      <formula>$I185&lt;0</formula>
    </cfRule>
  </conditionalFormatting>
  <conditionalFormatting sqref="J189">
    <cfRule type="expression" dxfId="4893" priority="48">
      <formula>$J185&gt;=0</formula>
    </cfRule>
    <cfRule type="expression" dxfId="4892" priority="49">
      <formula>$J185&lt;0</formula>
    </cfRule>
  </conditionalFormatting>
  <conditionalFormatting sqref="I204">
    <cfRule type="expression" dxfId="4891" priority="46">
      <formula>$I200&gt;=0</formula>
    </cfRule>
    <cfRule type="expression" dxfId="4890" priority="47">
      <formula>$I200&lt;0</formula>
    </cfRule>
  </conditionalFormatting>
  <conditionalFormatting sqref="J204">
    <cfRule type="expression" dxfId="4889" priority="44">
      <formula>$J200&gt;=0</formula>
    </cfRule>
    <cfRule type="expression" dxfId="4888" priority="45">
      <formula>$J200&lt;0</formula>
    </cfRule>
  </conditionalFormatting>
  <conditionalFormatting sqref="I9">
    <cfRule type="expression" dxfId="4887" priority="42">
      <formula>$I5&gt;=0</formula>
    </cfRule>
    <cfRule type="expression" dxfId="4886" priority="43">
      <formula>$I5&lt;0</formula>
    </cfRule>
  </conditionalFormatting>
  <conditionalFormatting sqref="J9">
    <cfRule type="expression" dxfId="4885" priority="40">
      <formula>$J5&gt;=0</formula>
    </cfRule>
    <cfRule type="expression" dxfId="4884" priority="41">
      <formula>$J5&lt;0</formula>
    </cfRule>
  </conditionalFormatting>
  <conditionalFormatting sqref="L207">
    <cfRule type="cellIs" dxfId="4883" priority="39" operator="lessThan">
      <formula>0</formula>
    </cfRule>
  </conditionalFormatting>
  <conditionalFormatting sqref="H207">
    <cfRule type="cellIs" dxfId="4882" priority="38" operator="lessThan">
      <formula>0</formula>
    </cfRule>
  </conditionalFormatting>
  <conditionalFormatting sqref="F207">
    <cfRule type="cellIs" dxfId="4881" priority="37" operator="lessThan">
      <formula>0</formula>
    </cfRule>
  </conditionalFormatting>
  <conditionalFormatting sqref="F192">
    <cfRule type="cellIs" dxfId="4880" priority="36" operator="lessThan">
      <formula>0</formula>
    </cfRule>
  </conditionalFormatting>
  <conditionalFormatting sqref="H192">
    <cfRule type="cellIs" dxfId="4879" priority="35" operator="lessThan">
      <formula>0</formula>
    </cfRule>
  </conditionalFormatting>
  <conditionalFormatting sqref="L192">
    <cfRule type="cellIs" dxfId="4878" priority="34" operator="lessThan">
      <formula>0</formula>
    </cfRule>
  </conditionalFormatting>
  <conditionalFormatting sqref="L177">
    <cfRule type="cellIs" dxfId="4877" priority="33" operator="lessThan">
      <formula>0</formula>
    </cfRule>
  </conditionalFormatting>
  <conditionalFormatting sqref="H177">
    <cfRule type="cellIs" dxfId="4876" priority="32" operator="lessThan">
      <formula>0</formula>
    </cfRule>
  </conditionalFormatting>
  <conditionalFormatting sqref="F177">
    <cfRule type="cellIs" dxfId="4875" priority="31" operator="lessThan">
      <formula>0</formula>
    </cfRule>
  </conditionalFormatting>
  <conditionalFormatting sqref="F162">
    <cfRule type="cellIs" dxfId="4874" priority="30" operator="lessThan">
      <formula>0</formula>
    </cfRule>
  </conditionalFormatting>
  <conditionalFormatting sqref="H162">
    <cfRule type="cellIs" dxfId="4873" priority="29" operator="lessThan">
      <formula>0</formula>
    </cfRule>
  </conditionalFormatting>
  <conditionalFormatting sqref="L162">
    <cfRule type="cellIs" dxfId="4872" priority="28" operator="lessThan">
      <formula>0</formula>
    </cfRule>
  </conditionalFormatting>
  <conditionalFormatting sqref="L147">
    <cfRule type="cellIs" dxfId="4871" priority="27" operator="lessThan">
      <formula>0</formula>
    </cfRule>
  </conditionalFormatting>
  <conditionalFormatting sqref="H147">
    <cfRule type="cellIs" dxfId="4870" priority="26" operator="lessThan">
      <formula>0</formula>
    </cfRule>
  </conditionalFormatting>
  <conditionalFormatting sqref="F147">
    <cfRule type="cellIs" dxfId="4869" priority="25" operator="lessThan">
      <formula>0</formula>
    </cfRule>
  </conditionalFormatting>
  <conditionalFormatting sqref="F132">
    <cfRule type="cellIs" dxfId="4868" priority="24" operator="lessThan">
      <formula>0</formula>
    </cfRule>
  </conditionalFormatting>
  <conditionalFormatting sqref="H132">
    <cfRule type="cellIs" dxfId="4867" priority="23" operator="lessThan">
      <formula>0</formula>
    </cfRule>
  </conditionalFormatting>
  <conditionalFormatting sqref="L132">
    <cfRule type="cellIs" dxfId="4866" priority="22" operator="lessThan">
      <formula>0</formula>
    </cfRule>
  </conditionalFormatting>
  <conditionalFormatting sqref="L117">
    <cfRule type="cellIs" dxfId="4865" priority="21" operator="lessThan">
      <formula>0</formula>
    </cfRule>
  </conditionalFormatting>
  <conditionalFormatting sqref="H117">
    <cfRule type="cellIs" dxfId="4864" priority="20" operator="lessThan">
      <formula>0</formula>
    </cfRule>
  </conditionalFormatting>
  <conditionalFormatting sqref="F117">
    <cfRule type="cellIs" dxfId="4863" priority="19" operator="lessThan">
      <formula>0</formula>
    </cfRule>
  </conditionalFormatting>
  <conditionalFormatting sqref="F102">
    <cfRule type="cellIs" dxfId="4862" priority="18" operator="lessThan">
      <formula>0</formula>
    </cfRule>
  </conditionalFormatting>
  <conditionalFormatting sqref="H102">
    <cfRule type="cellIs" dxfId="4861" priority="17" operator="lessThan">
      <formula>0</formula>
    </cfRule>
  </conditionalFormatting>
  <conditionalFormatting sqref="L102">
    <cfRule type="cellIs" dxfId="4860" priority="16" operator="lessThan">
      <formula>0</formula>
    </cfRule>
  </conditionalFormatting>
  <conditionalFormatting sqref="L87">
    <cfRule type="cellIs" dxfId="4859" priority="15" operator="lessThan">
      <formula>0</formula>
    </cfRule>
  </conditionalFormatting>
  <conditionalFormatting sqref="H87">
    <cfRule type="cellIs" dxfId="4858" priority="14" operator="lessThan">
      <formula>0</formula>
    </cfRule>
  </conditionalFormatting>
  <conditionalFormatting sqref="F87">
    <cfRule type="cellIs" dxfId="4857" priority="13" operator="lessThan">
      <formula>0</formula>
    </cfRule>
  </conditionalFormatting>
  <conditionalFormatting sqref="F72">
    <cfRule type="cellIs" dxfId="4856" priority="12" operator="lessThan">
      <formula>0</formula>
    </cfRule>
  </conditionalFormatting>
  <conditionalFormatting sqref="H72">
    <cfRule type="cellIs" dxfId="4855" priority="11" operator="lessThan">
      <formula>0</formula>
    </cfRule>
  </conditionalFormatting>
  <conditionalFormatting sqref="L72">
    <cfRule type="cellIs" dxfId="4854" priority="10" operator="lessThan">
      <formula>0</formula>
    </cfRule>
  </conditionalFormatting>
  <conditionalFormatting sqref="L57">
    <cfRule type="cellIs" dxfId="4853" priority="9" operator="lessThan">
      <formula>0</formula>
    </cfRule>
  </conditionalFormatting>
  <conditionalFormatting sqref="H57">
    <cfRule type="cellIs" dxfId="4852" priority="8" operator="lessThan">
      <formula>0</formula>
    </cfRule>
  </conditionalFormatting>
  <conditionalFormatting sqref="F57">
    <cfRule type="cellIs" dxfId="4851" priority="7" operator="lessThan">
      <formula>0</formula>
    </cfRule>
  </conditionalFormatting>
  <conditionalFormatting sqref="F42">
    <cfRule type="cellIs" dxfId="4850" priority="6" operator="lessThan">
      <formula>0</formula>
    </cfRule>
  </conditionalFormatting>
  <conditionalFormatting sqref="H42">
    <cfRule type="cellIs" dxfId="4849" priority="5" operator="lessThan">
      <formula>0</formula>
    </cfRule>
  </conditionalFormatting>
  <conditionalFormatting sqref="L42">
    <cfRule type="cellIs" dxfId="4848" priority="4" operator="lessThan">
      <formula>0</formula>
    </cfRule>
  </conditionalFormatting>
  <conditionalFormatting sqref="L27">
    <cfRule type="cellIs" dxfId="4847" priority="3" operator="lessThan">
      <formula>0</formula>
    </cfRule>
  </conditionalFormatting>
  <conditionalFormatting sqref="H27">
    <cfRule type="cellIs" dxfId="4846" priority="2" operator="lessThan">
      <formula>0</formula>
    </cfRule>
  </conditionalFormatting>
  <conditionalFormatting sqref="F27">
    <cfRule type="cellIs" dxfId="4845" priority="1" operator="lessThan">
      <formula>0</formula>
    </cfRule>
  </conditionalFormatting>
  <dataValidations count="1">
    <dataValidation type="list" allowBlank="1" showInputMessage="1" showErrorMessage="1" sqref="B3:B4" xr:uid="{BAF16FAA-D5DE-4D4C-8BFE-021315F1E7BA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1073D-8790-49C1-84E5-C7D1C4EBFCF1}">
  <sheetPr codeName="Tabelle46">
    <tabColor rgb="FFFFFF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291</v>
      </c>
      <c r="N1" s="73" t="s">
        <v>28</v>
      </c>
    </row>
    <row r="2" spans="1:14" ht="15.75" thickBot="1" x14ac:dyDescent="0.3">
      <c r="M2" s="72">
        <v>491</v>
      </c>
      <c r="N2" s="73" t="s">
        <v>29</v>
      </c>
    </row>
    <row r="3" spans="1:14" s="70" customFormat="1" ht="13.5" customHeight="1" thickBot="1" x14ac:dyDescent="0.25">
      <c r="A3" s="144"/>
      <c r="B3" s="146" t="s">
        <v>71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45.837827358709049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3283110</v>
      </c>
      <c r="D5" s="84">
        <v>3279926</v>
      </c>
      <c r="E5" s="84">
        <v>3542699</v>
      </c>
      <c r="F5" s="85">
        <v>259589</v>
      </c>
      <c r="G5" s="84">
        <v>3259195</v>
      </c>
      <c r="H5" s="85">
        <v>283504</v>
      </c>
      <c r="I5" s="20">
        <v>7.9068017824562631E-2</v>
      </c>
      <c r="J5" s="86">
        <v>8.6985896824215869E-2</v>
      </c>
      <c r="K5" s="87">
        <v>3680046</v>
      </c>
      <c r="L5" s="85">
        <v>-137347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1898869</v>
      </c>
      <c r="D6" s="90">
        <v>1836376</v>
      </c>
      <c r="E6" s="90">
        <v>1961061</v>
      </c>
      <c r="F6" s="91">
        <v>62192</v>
      </c>
      <c r="G6" s="90">
        <v>1403498</v>
      </c>
      <c r="H6" s="91">
        <v>557563</v>
      </c>
      <c r="I6" s="21">
        <v>3.2752127713918222E-2</v>
      </c>
      <c r="J6" s="92">
        <v>0.39726668652181907</v>
      </c>
      <c r="K6" s="93">
        <v>2075586</v>
      </c>
      <c r="L6" s="91">
        <v>-114525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1027455</v>
      </c>
      <c r="D7" s="90">
        <v>914514</v>
      </c>
      <c r="E7" s="90">
        <v>992686</v>
      </c>
      <c r="F7" s="91">
        <v>-34769</v>
      </c>
      <c r="G7" s="90">
        <v>975191</v>
      </c>
      <c r="H7" s="91">
        <v>17495</v>
      </c>
      <c r="I7" s="21">
        <v>-3.3839924862889337E-2</v>
      </c>
      <c r="J7" s="92">
        <v>1.7940075328833016E-2</v>
      </c>
      <c r="K7" s="93">
        <v>1058751</v>
      </c>
      <c r="L7" s="91">
        <v>-66065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356786</v>
      </c>
      <c r="D8" s="90">
        <v>529036</v>
      </c>
      <c r="E8" s="90">
        <v>588952</v>
      </c>
      <c r="F8" s="91">
        <v>232166</v>
      </c>
      <c r="G8" s="90">
        <v>880506</v>
      </c>
      <c r="H8" s="91">
        <v>-291554</v>
      </c>
      <c r="I8" s="21">
        <v>0.65071499442242686</v>
      </c>
      <c r="J8" s="92">
        <v>-0.33112096907914312</v>
      </c>
      <c r="K8" s="93">
        <v>545709</v>
      </c>
      <c r="L8" s="91">
        <v>43243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106215</v>
      </c>
      <c r="D10" s="90">
        <v>106215</v>
      </c>
      <c r="E10" s="90">
        <v>106215</v>
      </c>
      <c r="F10" s="91">
        <v>0</v>
      </c>
      <c r="G10" s="90">
        <v>106506</v>
      </c>
      <c r="H10" s="91">
        <v>-291</v>
      </c>
      <c r="I10" s="96"/>
      <c r="J10" s="97"/>
      <c r="K10" s="93">
        <v>106215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28030</v>
      </c>
      <c r="D11" s="90">
        <v>26926</v>
      </c>
      <c r="E11" s="90">
        <v>29890</v>
      </c>
      <c r="F11" s="91">
        <v>1860</v>
      </c>
      <c r="G11" s="90">
        <v>21943</v>
      </c>
      <c r="H11" s="91">
        <v>7947</v>
      </c>
      <c r="I11" s="96"/>
      <c r="J11" s="97"/>
      <c r="K11" s="93">
        <v>29527</v>
      </c>
      <c r="L11" s="91">
        <v>363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0.26389869604104882</v>
      </c>
      <c r="D12" s="86">
        <v>0.25350468389587161</v>
      </c>
      <c r="E12" s="86">
        <v>0.2814103469378148</v>
      </c>
      <c r="F12" s="100">
        <v>1.7511650896765985E-2</v>
      </c>
      <c r="G12" s="86">
        <v>0.20602595158958181</v>
      </c>
      <c r="H12" s="100">
        <v>7.5384395348232991E-2</v>
      </c>
      <c r="I12" s="20">
        <v>6.6357474134855376E-2</v>
      </c>
      <c r="J12" s="86">
        <v>0.36589757147878155</v>
      </c>
      <c r="K12" s="101">
        <v>0.27799275055312339</v>
      </c>
      <c r="L12" s="100">
        <v>3.4175963846914126E-3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38850</v>
      </c>
      <c r="D14" s="90">
        <v>36874</v>
      </c>
      <c r="E14" s="90">
        <v>40690</v>
      </c>
      <c r="F14" s="91">
        <v>1840</v>
      </c>
      <c r="G14" s="90">
        <v>28678</v>
      </c>
      <c r="H14" s="91">
        <v>12012</v>
      </c>
      <c r="I14" s="21">
        <v>4.7361647361647385E-2</v>
      </c>
      <c r="J14" s="92">
        <v>0.41885766092475074</v>
      </c>
      <c r="K14" s="93">
        <v>41559</v>
      </c>
      <c r="L14" s="91">
        <v>-869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1.3860149839457725</v>
      </c>
      <c r="D15" s="105">
        <v>1.3694570303795588</v>
      </c>
      <c r="E15" s="105">
        <v>1.3613248578119772</v>
      </c>
      <c r="F15" s="106">
        <v>-2.4690126133795287E-2</v>
      </c>
      <c r="G15" s="105">
        <v>1.3069315954974252</v>
      </c>
      <c r="H15" s="106">
        <v>5.4393262314551993E-2</v>
      </c>
      <c r="I15" s="21"/>
      <c r="J15" s="92"/>
      <c r="K15" s="107">
        <v>1.4074914485047583</v>
      </c>
      <c r="L15" s="106">
        <v>-4.6166590692781062E-2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67.744166963967174</v>
      </c>
      <c r="D17" s="105">
        <v>68.200846765208354</v>
      </c>
      <c r="E17" s="105">
        <v>65.609267313482775</v>
      </c>
      <c r="F17" s="106">
        <v>-2.1348996504843996</v>
      </c>
      <c r="G17" s="105">
        <v>63.961080982545688</v>
      </c>
      <c r="H17" s="106">
        <v>1.6481863309370866</v>
      </c>
      <c r="I17" s="20">
        <v>-3.1514147212407861E-2</v>
      </c>
      <c r="J17" s="86">
        <v>2.5768581543937019E-2</v>
      </c>
      <c r="K17" s="107">
        <v>70.29451010939141</v>
      </c>
      <c r="L17" s="106">
        <v>-4.6852427959086356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17.877597326178034</v>
      </c>
      <c r="D18" s="108">
        <v>17.289234100644919</v>
      </c>
      <c r="E18" s="108">
        <v>18.46312667702302</v>
      </c>
      <c r="F18" s="109">
        <v>0.58552935084498614</v>
      </c>
      <c r="G18" s="108">
        <v>13.17764257412728</v>
      </c>
      <c r="H18" s="109">
        <v>5.2854841028957402</v>
      </c>
      <c r="I18" s="20">
        <v>3.2752127713918222E-2</v>
      </c>
      <c r="J18" s="86">
        <v>0.40109481443009809</v>
      </c>
      <c r="K18" s="110">
        <v>19.541364214094056</v>
      </c>
      <c r="L18" s="109">
        <v>-1.0782375370710362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117.12843382090617</v>
      </c>
      <c r="D19" s="113">
        <v>121.81259748941544</v>
      </c>
      <c r="E19" s="113">
        <v>118.52455670792908</v>
      </c>
      <c r="F19" s="106">
        <v>1.3961228870229121</v>
      </c>
      <c r="G19" s="113">
        <v>148.53005514287017</v>
      </c>
      <c r="H19" s="106">
        <v>-30.005498434941089</v>
      </c>
      <c r="I19" s="38">
        <v>1.1919589816744569E-2</v>
      </c>
      <c r="J19" s="114">
        <v>-0.20201634212065012</v>
      </c>
      <c r="K19" s="115">
        <v>124.63325092288414</v>
      </c>
      <c r="L19" s="106">
        <v>-6.1086942149550651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5136.4600000000009</v>
      </c>
      <c r="E20" s="84">
        <v>5136.4600000000009</v>
      </c>
      <c r="F20" s="118">
        <v>5136.4600000000009</v>
      </c>
      <c r="G20" s="84">
        <v>623207.55000000005</v>
      </c>
      <c r="H20" s="118">
        <v>-618071.09000000008</v>
      </c>
      <c r="I20" s="20">
        <v>0</v>
      </c>
      <c r="J20" s="86">
        <v>-0.99175802667987578</v>
      </c>
      <c r="K20" s="87">
        <v>5136.4599999999991</v>
      </c>
      <c r="L20" s="118">
        <v>9.0949470177292824E-13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-2166.67</v>
      </c>
      <c r="E21" s="90">
        <v>-2166.67</v>
      </c>
      <c r="F21" s="91">
        <v>-2166.67</v>
      </c>
      <c r="G21" s="90">
        <v>284197.28000000009</v>
      </c>
      <c r="H21" s="91">
        <v>-286363.95000000007</v>
      </c>
      <c r="I21" s="21">
        <v>0</v>
      </c>
      <c r="J21" s="92">
        <v>-1.0076238238451825</v>
      </c>
      <c r="K21" s="93">
        <v>-2166.670000000001</v>
      </c>
      <c r="L21" s="91">
        <v>9.0949470177292824E-13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5.61</v>
      </c>
      <c r="E22" s="90">
        <v>5.61</v>
      </c>
      <c r="F22" s="91">
        <v>5.61</v>
      </c>
      <c r="G22" s="90">
        <v>237317.05</v>
      </c>
      <c r="H22" s="91">
        <v>-237311.44</v>
      </c>
      <c r="I22" s="21">
        <v>0</v>
      </c>
      <c r="J22" s="92">
        <v>-0.99997636073767138</v>
      </c>
      <c r="K22" s="93">
        <v>5.61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7297.52</v>
      </c>
      <c r="E23" s="90">
        <v>7297.52</v>
      </c>
      <c r="F23" s="91">
        <v>7297.52</v>
      </c>
      <c r="G23" s="90">
        <v>101693.22</v>
      </c>
      <c r="H23" s="91">
        <v>-94395.7</v>
      </c>
      <c r="I23" s="21">
        <v>0</v>
      </c>
      <c r="J23" s="92">
        <v>-0.92823985709175105</v>
      </c>
      <c r="K23" s="93">
        <v>7297.52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9021</v>
      </c>
      <c r="D25" s="90">
        <v>9021</v>
      </c>
      <c r="E25" s="90">
        <v>9021</v>
      </c>
      <c r="F25" s="91">
        <v>0</v>
      </c>
      <c r="G25" s="90">
        <v>9021</v>
      </c>
      <c r="H25" s="91">
        <v>0</v>
      </c>
      <c r="I25" s="96"/>
      <c r="J25" s="97"/>
      <c r="K25" s="93">
        <v>9021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4303</v>
      </c>
      <c r="H26" s="91">
        <v>-4303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0.47699811550825849</v>
      </c>
      <c r="H27" s="100">
        <v>-0.47699811550825849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5084</v>
      </c>
      <c r="H29" s="91">
        <v>-5084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1.1815012781780154</v>
      </c>
      <c r="H30" s="106">
        <v>-1.1815012781780154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66.046311875435762</v>
      </c>
      <c r="H32" s="106">
        <v>-66.046311875435762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-0.24018068950227248</v>
      </c>
      <c r="E33" s="108">
        <v>-0.24018068950227248</v>
      </c>
      <c r="F33" s="109">
        <v>-0.24018068950227248</v>
      </c>
      <c r="G33" s="108">
        <v>31.503966300853573</v>
      </c>
      <c r="H33" s="109">
        <v>-31.744146990355844</v>
      </c>
      <c r="I33" s="20">
        <v>0</v>
      </c>
      <c r="J33" s="86">
        <v>-1.0076238238451825</v>
      </c>
      <c r="K33" s="110">
        <v>-0.24018068950227259</v>
      </c>
      <c r="L33" s="109">
        <v>1.1102230246251565E-16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144.83094352777132</v>
      </c>
      <c r="H34" s="119">
        <v>-144.83094352777132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1947.11</v>
      </c>
      <c r="E35" s="84">
        <v>1947.11</v>
      </c>
      <c r="F35" s="118">
        <v>1947.11</v>
      </c>
      <c r="G35" s="84">
        <v>471074.26</v>
      </c>
      <c r="H35" s="118">
        <v>-469127.15</v>
      </c>
      <c r="I35" s="20">
        <v>0</v>
      </c>
      <c r="J35" s="86">
        <v>-0.99586666017370595</v>
      </c>
      <c r="K35" s="87">
        <v>1947.1100000000008</v>
      </c>
      <c r="L35" s="118">
        <v>-9.0949470177292824E-13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1940.77</v>
      </c>
      <c r="E36" s="90">
        <v>1940.77</v>
      </c>
      <c r="F36" s="91">
        <v>1940.77</v>
      </c>
      <c r="G36" s="90">
        <v>188961.32</v>
      </c>
      <c r="H36" s="91">
        <v>-187020.55000000002</v>
      </c>
      <c r="I36" s="21">
        <v>0</v>
      </c>
      <c r="J36" s="92">
        <v>-0.98972927369474351</v>
      </c>
      <c r="K36" s="93">
        <v>1940.7700000000009</v>
      </c>
      <c r="L36" s="91">
        <v>-9.0949470177292824E-13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194938.16</v>
      </c>
      <c r="H37" s="91">
        <v>-194938.16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6.3400000000000034</v>
      </c>
      <c r="E38" s="90">
        <v>6.3400000000000034</v>
      </c>
      <c r="F38" s="91">
        <v>6.3400000000000034</v>
      </c>
      <c r="G38" s="90">
        <v>87174.78</v>
      </c>
      <c r="H38" s="91">
        <v>-87168.44</v>
      </c>
      <c r="I38" s="21">
        <v>0</v>
      </c>
      <c r="J38" s="92">
        <v>-0.99992727254373337</v>
      </c>
      <c r="K38" s="93">
        <v>6.3400000000000034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8148</v>
      </c>
      <c r="D40" s="90">
        <v>8148</v>
      </c>
      <c r="E40" s="90">
        <v>8148</v>
      </c>
      <c r="F40" s="91">
        <v>0</v>
      </c>
      <c r="G40" s="90">
        <v>8439</v>
      </c>
      <c r="H40" s="91">
        <v>-291</v>
      </c>
      <c r="I40" s="96"/>
      <c r="J40" s="97"/>
      <c r="K40" s="93">
        <v>8148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3046</v>
      </c>
      <c r="H41" s="91">
        <v>-3046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0.36094323972034603</v>
      </c>
      <c r="H42" s="100">
        <v>-0.36094323972034603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3589</v>
      </c>
      <c r="H44" s="91">
        <v>-3589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1.1782665791201576</v>
      </c>
      <c r="H45" s="106">
        <v>-1.1782665791201576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62.035889691398559</v>
      </c>
      <c r="H47" s="106">
        <v>-62.035889691398559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0.23818973981345115</v>
      </c>
      <c r="E48" s="108">
        <v>0.23818973981345115</v>
      </c>
      <c r="F48" s="109">
        <v>0.23818973981345115</v>
      </c>
      <c r="G48" s="108">
        <v>22.391435004147411</v>
      </c>
      <c r="H48" s="109">
        <v>-22.153245264333961</v>
      </c>
      <c r="I48" s="20">
        <v>0</v>
      </c>
      <c r="J48" s="86">
        <v>-0.98936246204098433</v>
      </c>
      <c r="K48" s="110">
        <v>0.23818973981345126</v>
      </c>
      <c r="L48" s="109">
        <v>-1.1102230246251565E-16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154.65340118187788</v>
      </c>
      <c r="H49" s="119">
        <v>-154.65340118187788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540.72999999999968</v>
      </c>
      <c r="E50" s="84">
        <v>540.72999999999968</v>
      </c>
      <c r="F50" s="118">
        <v>540.72999999999968</v>
      </c>
      <c r="G50" s="84">
        <v>532474.72</v>
      </c>
      <c r="H50" s="118">
        <v>-531933.99</v>
      </c>
      <c r="I50" s="20">
        <v>0</v>
      </c>
      <c r="J50" s="86">
        <v>-0.9989844963907395</v>
      </c>
      <c r="K50" s="87">
        <v>540.73000000000025</v>
      </c>
      <c r="L50" s="118">
        <v>-5.6843418860808015E-13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540.72999999999968</v>
      </c>
      <c r="E51" s="90">
        <v>540.72999999999968</v>
      </c>
      <c r="F51" s="91">
        <v>540.72999999999968</v>
      </c>
      <c r="G51" s="90">
        <v>123622.43</v>
      </c>
      <c r="H51" s="91">
        <v>-123081.7</v>
      </c>
      <c r="I51" s="21">
        <v>0</v>
      </c>
      <c r="J51" s="92">
        <v>-0.99562595558103817</v>
      </c>
      <c r="K51" s="93">
        <v>540.73000000000025</v>
      </c>
      <c r="L51" s="91">
        <v>-5.6843418860808015E-13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121508.41</v>
      </c>
      <c r="H52" s="91">
        <v>-121508.41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287343.88</v>
      </c>
      <c r="H53" s="91">
        <v>-287343.88</v>
      </c>
      <c r="I53" s="21">
        <v>0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9021</v>
      </c>
      <c r="D55" s="90">
        <v>9021</v>
      </c>
      <c r="E55" s="90">
        <v>9021</v>
      </c>
      <c r="F55" s="91">
        <v>0</v>
      </c>
      <c r="G55" s="90">
        <v>9021</v>
      </c>
      <c r="H55" s="91">
        <v>0</v>
      </c>
      <c r="I55" s="96"/>
      <c r="J55" s="97"/>
      <c r="K55" s="93">
        <v>9021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1708</v>
      </c>
      <c r="H56" s="91">
        <v>-1708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0.18933599379226249</v>
      </c>
      <c r="H57" s="100">
        <v>-0.18933599379226249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2111</v>
      </c>
      <c r="H59" s="91">
        <v>-2111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1.2359484777517564</v>
      </c>
      <c r="H60" s="106">
        <v>-1.2359484777517564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72.378471896955503</v>
      </c>
      <c r="H62" s="106">
        <v>-72.378471896955503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5.9941248198647566E-2</v>
      </c>
      <c r="E63" s="108">
        <v>5.9941248198647566E-2</v>
      </c>
      <c r="F63" s="109">
        <v>5.9941248198647566E-2</v>
      </c>
      <c r="G63" s="108">
        <v>13.703849905775412</v>
      </c>
      <c r="H63" s="109">
        <v>-13.643908657576764</v>
      </c>
      <c r="I63" s="20">
        <v>0</v>
      </c>
      <c r="J63" s="86">
        <v>-0.99562595558103817</v>
      </c>
      <c r="K63" s="110">
        <v>5.9941248198647629E-2</v>
      </c>
      <c r="L63" s="109">
        <v>-6.2450045135165055E-17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311.75334894613582</v>
      </c>
      <c r="H64" s="119">
        <v>-311.75334894613582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-195.4499999999997</v>
      </c>
      <c r="E65" s="84">
        <v>-195.4499999999997</v>
      </c>
      <c r="F65" s="118">
        <v>-195.4499999999997</v>
      </c>
      <c r="G65" s="84">
        <v>-11403.08</v>
      </c>
      <c r="H65" s="118">
        <v>11207.630000000001</v>
      </c>
      <c r="I65" s="20">
        <v>0</v>
      </c>
      <c r="J65" s="86">
        <v>-0.98285989399355267</v>
      </c>
      <c r="K65" s="87">
        <v>-195.4499999999997</v>
      </c>
      <c r="L65" s="118">
        <v>1.4210854715202004E-14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-194.84999999999971</v>
      </c>
      <c r="E66" s="90">
        <v>-194.84999999999971</v>
      </c>
      <c r="F66" s="91">
        <v>-194.84999999999971</v>
      </c>
      <c r="G66" s="90">
        <v>-217.39</v>
      </c>
      <c r="H66" s="91">
        <v>22.540000000000276</v>
      </c>
      <c r="I66" s="21">
        <v>0</v>
      </c>
      <c r="J66" s="92">
        <v>-0.10368462210773388</v>
      </c>
      <c r="K66" s="93">
        <v>-194.84999999999971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-5.9799999999999898</v>
      </c>
      <c r="E67" s="90">
        <v>-5.9799999999999898</v>
      </c>
      <c r="F67" s="91">
        <v>-5.9799999999999898</v>
      </c>
      <c r="G67" s="90">
        <v>-25.21</v>
      </c>
      <c r="H67" s="91">
        <v>19.230000000000011</v>
      </c>
      <c r="I67" s="21">
        <v>0</v>
      </c>
      <c r="J67" s="92">
        <v>-0.76279254264180918</v>
      </c>
      <c r="K67" s="93">
        <v>-5.98</v>
      </c>
      <c r="L67" s="91">
        <v>1.0658141036401503E-14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5.3800000000000061</v>
      </c>
      <c r="E68" s="90">
        <v>5.3800000000000061</v>
      </c>
      <c r="F68" s="91">
        <v>5.3800000000000061</v>
      </c>
      <c r="G68" s="90">
        <v>-11160.48</v>
      </c>
      <c r="H68" s="91">
        <v>11165.859999999999</v>
      </c>
      <c r="I68" s="21">
        <v>0</v>
      </c>
      <c r="J68" s="92">
        <v>-1.0004820581193641</v>
      </c>
      <c r="K68" s="93">
        <v>5.3800000000000026</v>
      </c>
      <c r="L68" s="91">
        <v>3.5527136788005009E-15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8730</v>
      </c>
      <c r="D70" s="90">
        <v>8730</v>
      </c>
      <c r="E70" s="90">
        <v>8730</v>
      </c>
      <c r="F70" s="91">
        <v>0</v>
      </c>
      <c r="G70" s="90">
        <v>8730</v>
      </c>
      <c r="H70" s="91">
        <v>0</v>
      </c>
      <c r="I70" s="96"/>
      <c r="J70" s="97"/>
      <c r="K70" s="93">
        <v>8730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-2.2319587628865947E-2</v>
      </c>
      <c r="E78" s="108">
        <v>-2.2319587628865947E-2</v>
      </c>
      <c r="F78" s="109">
        <v>-2.2319587628865947E-2</v>
      </c>
      <c r="G78" s="108">
        <v>-2.4901489117983962E-2</v>
      </c>
      <c r="H78" s="109">
        <v>2.5819014891180145E-3</v>
      </c>
      <c r="I78" s="20">
        <v>0</v>
      </c>
      <c r="J78" s="86">
        <v>-0.10368462210773388</v>
      </c>
      <c r="K78" s="110">
        <v>-2.2319587628865947E-2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37476.009999999995</v>
      </c>
      <c r="E80" s="84">
        <v>37476.009999999995</v>
      </c>
      <c r="F80" s="118">
        <v>37476.009999999995</v>
      </c>
      <c r="G80" s="84">
        <v>5254.38</v>
      </c>
      <c r="H80" s="118">
        <v>32221.629999999994</v>
      </c>
      <c r="I80" s="20">
        <v>0</v>
      </c>
      <c r="J80" s="86">
        <v>6.1323372120021764</v>
      </c>
      <c r="K80" s="87">
        <v>37476.009999999995</v>
      </c>
      <c r="L80" s="118">
        <v>1.9895196601282805E-13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207.90999999999849</v>
      </c>
      <c r="E81" s="90">
        <v>207.90999999999849</v>
      </c>
      <c r="F81" s="91">
        <v>207.90999999999849</v>
      </c>
      <c r="G81" s="90">
        <v>70.75</v>
      </c>
      <c r="H81" s="91">
        <v>137.15999999999849</v>
      </c>
      <c r="I81" s="21">
        <v>0</v>
      </c>
      <c r="J81" s="92">
        <v>1.9386572438162331</v>
      </c>
      <c r="K81" s="93">
        <v>207.90999999999829</v>
      </c>
      <c r="L81" s="91">
        <v>1.9895196601282805E-13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0</v>
      </c>
      <c r="H82" s="91">
        <v>0</v>
      </c>
      <c r="I82" s="21">
        <v>0</v>
      </c>
      <c r="J82" s="92">
        <v>0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37268.1</v>
      </c>
      <c r="E83" s="90">
        <v>37268.1</v>
      </c>
      <c r="F83" s="91">
        <v>37268.1</v>
      </c>
      <c r="G83" s="90">
        <v>5183.63</v>
      </c>
      <c r="H83" s="91">
        <v>32084.469999999998</v>
      </c>
      <c r="I83" s="21">
        <v>0</v>
      </c>
      <c r="J83" s="92">
        <v>6.1895756448666281</v>
      </c>
      <c r="K83" s="93">
        <v>37268.1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9021</v>
      </c>
      <c r="D85" s="90">
        <v>9021</v>
      </c>
      <c r="E85" s="90">
        <v>9021</v>
      </c>
      <c r="F85" s="91">
        <v>0</v>
      </c>
      <c r="G85" s="90">
        <v>9021</v>
      </c>
      <c r="H85" s="91">
        <v>0</v>
      </c>
      <c r="I85" s="96"/>
      <c r="J85" s="97"/>
      <c r="K85" s="93">
        <v>9021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0</v>
      </c>
      <c r="E86" s="90">
        <v>0</v>
      </c>
      <c r="F86" s="91">
        <v>0</v>
      </c>
      <c r="G86" s="90">
        <v>0</v>
      </c>
      <c r="H86" s="91">
        <v>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</v>
      </c>
      <c r="E87" s="86">
        <v>0</v>
      </c>
      <c r="F87" s="100">
        <v>0</v>
      </c>
      <c r="G87" s="86">
        <v>0</v>
      </c>
      <c r="H87" s="100">
        <v>0</v>
      </c>
      <c r="I87" s="20">
        <v>0</v>
      </c>
      <c r="J87" s="86">
        <v>0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0</v>
      </c>
      <c r="E89" s="90">
        <v>0</v>
      </c>
      <c r="F89" s="91">
        <v>0</v>
      </c>
      <c r="G89" s="90">
        <v>0</v>
      </c>
      <c r="H89" s="91">
        <v>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0</v>
      </c>
      <c r="E90" s="105">
        <v>0</v>
      </c>
      <c r="F90" s="106">
        <v>0</v>
      </c>
      <c r="G90" s="105">
        <v>0</v>
      </c>
      <c r="H90" s="106">
        <v>0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0</v>
      </c>
      <c r="E92" s="105">
        <v>0</v>
      </c>
      <c r="F92" s="106">
        <v>0</v>
      </c>
      <c r="G92" s="105">
        <v>0</v>
      </c>
      <c r="H92" s="106">
        <v>0</v>
      </c>
      <c r="I92" s="21">
        <v>0</v>
      </c>
      <c r="J92" s="92">
        <v>0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2.3047333998447897E-2</v>
      </c>
      <c r="E93" s="108">
        <v>2.3047333998447897E-2</v>
      </c>
      <c r="F93" s="109">
        <v>2.3047333998447897E-2</v>
      </c>
      <c r="G93" s="108">
        <v>7.8428112182684848E-3</v>
      </c>
      <c r="H93" s="109">
        <v>1.5204522780179412E-2</v>
      </c>
      <c r="I93" s="20">
        <v>0</v>
      </c>
      <c r="J93" s="86">
        <v>1.9386572438162331</v>
      </c>
      <c r="K93" s="110">
        <v>2.3047333998447876E-2</v>
      </c>
      <c r="L93" s="109">
        <v>2.0816681711721685E-17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0</v>
      </c>
      <c r="E94" s="113">
        <v>0</v>
      </c>
      <c r="F94" s="119">
        <v>0</v>
      </c>
      <c r="G94" s="113">
        <v>0</v>
      </c>
      <c r="H94" s="119">
        <v>0</v>
      </c>
      <c r="I94" s="25">
        <v>0</v>
      </c>
      <c r="J94" s="120">
        <v>0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176720.44999999998</v>
      </c>
      <c r="E95" s="84">
        <v>176720.44999999998</v>
      </c>
      <c r="F95" s="118">
        <v>176720.44999999998</v>
      </c>
      <c r="G95" s="84">
        <v>274838.08</v>
      </c>
      <c r="H95" s="118">
        <v>-98117.630000000034</v>
      </c>
      <c r="I95" s="20">
        <v>0</v>
      </c>
      <c r="J95" s="86">
        <v>-0.35700158435104778</v>
      </c>
      <c r="K95" s="87">
        <v>176720.45</v>
      </c>
      <c r="L95" s="118">
        <v>-2.5465851649641991E-11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96348.099999999991</v>
      </c>
      <c r="E96" s="90">
        <v>96348.099999999991</v>
      </c>
      <c r="F96" s="91">
        <v>96348.099999999991</v>
      </c>
      <c r="G96" s="90">
        <v>57239.78</v>
      </c>
      <c r="H96" s="91">
        <v>39108.319999999992</v>
      </c>
      <c r="I96" s="21">
        <v>0</v>
      </c>
      <c r="J96" s="92">
        <v>0.68323672802376234</v>
      </c>
      <c r="K96" s="93">
        <v>96348.1</v>
      </c>
      <c r="L96" s="91">
        <v>-1.4551915228366852E-11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54219.279999999992</v>
      </c>
      <c r="E97" s="90">
        <v>54219.279999999992</v>
      </c>
      <c r="F97" s="91">
        <v>54219.279999999992</v>
      </c>
      <c r="G97" s="90">
        <v>19948.48</v>
      </c>
      <c r="H97" s="91">
        <v>34270.799999999988</v>
      </c>
      <c r="I97" s="21">
        <v>0</v>
      </c>
      <c r="J97" s="92">
        <v>1.7179654790740946</v>
      </c>
      <c r="K97" s="93">
        <v>54219.280000000006</v>
      </c>
      <c r="L97" s="91">
        <v>-1.4551915228366852E-11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26153.070000000003</v>
      </c>
      <c r="E98" s="90">
        <v>26153.070000000003</v>
      </c>
      <c r="F98" s="91">
        <v>26153.070000000003</v>
      </c>
      <c r="G98" s="90">
        <v>197649.82</v>
      </c>
      <c r="H98" s="91">
        <v>-171496.75</v>
      </c>
      <c r="I98" s="21">
        <v>0</v>
      </c>
      <c r="J98" s="92">
        <v>-0.86767976818800041</v>
      </c>
      <c r="K98" s="93">
        <v>26153.07</v>
      </c>
      <c r="L98" s="91">
        <v>3.637978807091713E-12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8730</v>
      </c>
      <c r="D100" s="90">
        <v>8730</v>
      </c>
      <c r="E100" s="90">
        <v>8730</v>
      </c>
      <c r="F100" s="91">
        <v>0</v>
      </c>
      <c r="G100" s="90">
        <v>8730</v>
      </c>
      <c r="H100" s="91">
        <v>0</v>
      </c>
      <c r="I100" s="96"/>
      <c r="J100" s="97"/>
      <c r="K100" s="93">
        <v>8730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1625</v>
      </c>
      <c r="E101" s="90">
        <v>1625</v>
      </c>
      <c r="F101" s="91">
        <v>1625</v>
      </c>
      <c r="G101" s="90">
        <v>923</v>
      </c>
      <c r="H101" s="91">
        <v>702</v>
      </c>
      <c r="I101" s="96"/>
      <c r="J101" s="97"/>
      <c r="K101" s="93">
        <v>1625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0.1861397479954181</v>
      </c>
      <c r="E102" s="86">
        <v>0.1861397479954181</v>
      </c>
      <c r="F102" s="100">
        <v>0.1861397479954181</v>
      </c>
      <c r="G102" s="86">
        <v>0.10572737686139748</v>
      </c>
      <c r="H102" s="100">
        <v>8.0412371134020624E-2</v>
      </c>
      <c r="I102" s="20">
        <v>0</v>
      </c>
      <c r="J102" s="86">
        <v>0.76056338028169024</v>
      </c>
      <c r="K102" s="101">
        <v>0.1861397479954181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2148</v>
      </c>
      <c r="E104" s="90">
        <v>2148</v>
      </c>
      <c r="F104" s="91">
        <v>2148</v>
      </c>
      <c r="G104" s="90">
        <v>1182</v>
      </c>
      <c r="H104" s="91">
        <v>966</v>
      </c>
      <c r="I104" s="21"/>
      <c r="J104" s="92"/>
      <c r="K104" s="93">
        <v>2148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1.3218461538461539</v>
      </c>
      <c r="E105" s="105">
        <v>1.3218461538461539</v>
      </c>
      <c r="F105" s="106">
        <v>1.3218461538461539</v>
      </c>
      <c r="G105" s="105">
        <v>1.2806067172264355</v>
      </c>
      <c r="H105" s="106">
        <v>4.1239436619718406E-2</v>
      </c>
      <c r="I105" s="21"/>
      <c r="J105" s="92"/>
      <c r="K105" s="107">
        <v>1.3218461538461539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59.291138461538459</v>
      </c>
      <c r="E107" s="105">
        <v>59.291138461538459</v>
      </c>
      <c r="F107" s="106">
        <v>59.291138461538459</v>
      </c>
      <c r="G107" s="105">
        <v>62.014929577464784</v>
      </c>
      <c r="H107" s="106">
        <v>-2.7237911159263248</v>
      </c>
      <c r="I107" s="21">
        <v>0</v>
      </c>
      <c r="J107" s="92">
        <v>-4.3921538482502909E-2</v>
      </c>
      <c r="K107" s="107">
        <v>59.291138461538466</v>
      </c>
      <c r="L107" s="106">
        <v>-7.1054273576010019E-15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11.036437571592209</v>
      </c>
      <c r="E108" s="108">
        <v>11.036437571592209</v>
      </c>
      <c r="F108" s="109">
        <v>11.036437571592209</v>
      </c>
      <c r="G108" s="108">
        <v>6.5566758304696444</v>
      </c>
      <c r="H108" s="109">
        <v>4.479761741122565</v>
      </c>
      <c r="I108" s="20">
        <v>0</v>
      </c>
      <c r="J108" s="86">
        <v>0.68323672802376234</v>
      </c>
      <c r="K108" s="110">
        <v>11.036437571592211</v>
      </c>
      <c r="L108" s="109">
        <v>-1.7763568394002505E-15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108.75104615384615</v>
      </c>
      <c r="E109" s="113">
        <v>108.75104615384615</v>
      </c>
      <c r="F109" s="119">
        <v>108.75104615384615</v>
      </c>
      <c r="G109" s="113">
        <v>297.7660671722644</v>
      </c>
      <c r="H109" s="119">
        <v>-189.01502101841825</v>
      </c>
      <c r="I109" s="25">
        <v>0</v>
      </c>
      <c r="J109" s="120">
        <v>-0.63477689991139519</v>
      </c>
      <c r="K109" s="115">
        <v>108.75104615384616</v>
      </c>
      <c r="L109" s="119">
        <v>-1.4210854715202004E-14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408848.75693377276</v>
      </c>
      <c r="D110" s="123">
        <v>347432.72999999992</v>
      </c>
      <c r="E110" s="123">
        <v>347432.72999999992</v>
      </c>
      <c r="F110" s="118">
        <v>-61416.02693377278</v>
      </c>
      <c r="G110" s="123">
        <v>217617.76</v>
      </c>
      <c r="H110" s="118">
        <v>129814.96999999991</v>
      </c>
      <c r="I110" s="59">
        <v>-0.15021698340083567</v>
      </c>
      <c r="J110" s="124">
        <v>0.59652746172922599</v>
      </c>
      <c r="K110" s="125">
        <v>347432.72999999992</v>
      </c>
      <c r="L110" s="118">
        <v>1.8189894035458565E-11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219871.71900000001</v>
      </c>
      <c r="D111" s="90">
        <v>213162.00999999989</v>
      </c>
      <c r="E111" s="90">
        <v>213162.00999999989</v>
      </c>
      <c r="F111" s="91">
        <v>-6709.709000000119</v>
      </c>
      <c r="G111" s="90">
        <v>131998.67000000001</v>
      </c>
      <c r="H111" s="91">
        <v>81163.33999999988</v>
      </c>
      <c r="I111" s="21">
        <v>-3.0516471288424829E-2</v>
      </c>
      <c r="J111" s="92">
        <v>0.61487998326043636</v>
      </c>
      <c r="K111" s="93">
        <v>213162.00999999989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143810.9489387807</v>
      </c>
      <c r="D112" s="90">
        <v>103647.89000000001</v>
      </c>
      <c r="E112" s="90">
        <v>103647.89000000001</v>
      </c>
      <c r="F112" s="91">
        <v>-40163.058938780683</v>
      </c>
      <c r="G112" s="90">
        <v>64029.84</v>
      </c>
      <c r="H112" s="91">
        <v>39618.050000000017</v>
      </c>
      <c r="I112" s="21">
        <v>-0.27927678132405487</v>
      </c>
      <c r="J112" s="92">
        <v>0.61874354207350857</v>
      </c>
      <c r="K112" s="93">
        <v>103647.89000000003</v>
      </c>
      <c r="L112" s="91">
        <v>-1.4551915228366852E-11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45166.088994992002</v>
      </c>
      <c r="D113" s="90">
        <v>30622.830000000024</v>
      </c>
      <c r="E113" s="90">
        <v>30622.830000000024</v>
      </c>
      <c r="F113" s="91">
        <v>-14543.258994991978</v>
      </c>
      <c r="G113" s="90">
        <v>21589.25</v>
      </c>
      <c r="H113" s="91">
        <v>9033.5800000000236</v>
      </c>
      <c r="I113" s="21">
        <v>-0.32199509230486012</v>
      </c>
      <c r="J113" s="92">
        <v>0.41842954248063391</v>
      </c>
      <c r="K113" s="93">
        <v>30622.829999999991</v>
      </c>
      <c r="L113" s="91">
        <v>3.2741809263825417E-11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9021</v>
      </c>
      <c r="D115" s="90">
        <v>9021</v>
      </c>
      <c r="E115" s="90">
        <v>9021</v>
      </c>
      <c r="F115" s="91">
        <v>0</v>
      </c>
      <c r="G115" s="90">
        <v>9021</v>
      </c>
      <c r="H115" s="91">
        <v>0</v>
      </c>
      <c r="I115" s="96"/>
      <c r="J115" s="97"/>
      <c r="K115" s="93">
        <v>9021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3530</v>
      </c>
      <c r="D116" s="90">
        <v>3599</v>
      </c>
      <c r="E116" s="90">
        <v>3599</v>
      </c>
      <c r="F116" s="91">
        <v>69</v>
      </c>
      <c r="G116" s="90">
        <v>2164</v>
      </c>
      <c r="H116" s="91">
        <v>1435</v>
      </c>
      <c r="I116" s="96"/>
      <c r="J116" s="97"/>
      <c r="K116" s="93">
        <v>3599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0.39130916749806011</v>
      </c>
      <c r="D117" s="86">
        <v>0.39895798691941026</v>
      </c>
      <c r="E117" s="86">
        <v>0.39895798691941026</v>
      </c>
      <c r="F117" s="100">
        <v>7.6488194213501504E-3</v>
      </c>
      <c r="G117" s="86">
        <v>0.23988471344640283</v>
      </c>
      <c r="H117" s="100">
        <v>0.15907327347300743</v>
      </c>
      <c r="I117" s="20">
        <v>1.9546742209631596E-2</v>
      </c>
      <c r="J117" s="86">
        <v>0.66312384473197783</v>
      </c>
      <c r="K117" s="101">
        <v>0.39895798691941026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5277</v>
      </c>
      <c r="D119" s="90">
        <v>5421</v>
      </c>
      <c r="E119" s="90">
        <v>5421</v>
      </c>
      <c r="F119" s="91">
        <v>144</v>
      </c>
      <c r="G119" s="90">
        <v>3127</v>
      </c>
      <c r="H119" s="91">
        <v>2294</v>
      </c>
      <c r="I119" s="21"/>
      <c r="J119" s="92"/>
      <c r="K119" s="93">
        <v>5421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1.4949008498583569</v>
      </c>
      <c r="D120" s="105">
        <v>1.5062517365934982</v>
      </c>
      <c r="E120" s="105">
        <v>1.5062517365934982</v>
      </c>
      <c r="F120" s="106">
        <v>1.1350886735141286E-2</v>
      </c>
      <c r="G120" s="105">
        <v>1.4450092421441774</v>
      </c>
      <c r="H120" s="106">
        <v>6.1242494449320839E-2</v>
      </c>
      <c r="I120" s="21"/>
      <c r="J120" s="92"/>
      <c r="K120" s="107">
        <v>1.5062517365934982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62.286605949008504</v>
      </c>
      <c r="D122" s="105">
        <v>59.228121700472322</v>
      </c>
      <c r="E122" s="105">
        <v>59.228121700472322</v>
      </c>
      <c r="F122" s="106">
        <v>-3.0584842485361818</v>
      </c>
      <c r="G122" s="105">
        <v>60.997536968576718</v>
      </c>
      <c r="H122" s="106">
        <v>-1.769415268104396</v>
      </c>
      <c r="I122" s="21">
        <v>-4.9103401958360604E-2</v>
      </c>
      <c r="J122" s="92">
        <v>-2.9007978945378099E-2</v>
      </c>
      <c r="K122" s="107">
        <v>59.228121700472322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24.373319920186233</v>
      </c>
      <c r="D123" s="108">
        <v>23.629532202638277</v>
      </c>
      <c r="E123" s="108">
        <v>23.629532202638277</v>
      </c>
      <c r="F123" s="109">
        <v>-0.74378771754795636</v>
      </c>
      <c r="G123" s="108">
        <v>14.632376676643389</v>
      </c>
      <c r="H123" s="109">
        <v>8.9971555259948879</v>
      </c>
      <c r="I123" s="20">
        <v>-3.0516471288424829E-2</v>
      </c>
      <c r="J123" s="86">
        <v>0.61487998326043636</v>
      </c>
      <c r="K123" s="110">
        <v>23.629532202638277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115.82117760163534</v>
      </c>
      <c r="D124" s="113">
        <v>96.535907196443432</v>
      </c>
      <c r="E124" s="113">
        <v>96.535907196443432</v>
      </c>
      <c r="F124" s="119">
        <v>-19.285270405191909</v>
      </c>
      <c r="G124" s="113">
        <v>100.56273567467653</v>
      </c>
      <c r="H124" s="119">
        <v>-4.0268284782330994</v>
      </c>
      <c r="I124" s="25">
        <v>-0.16650901678381491</v>
      </c>
      <c r="J124" s="120">
        <v>-4.0042948824105307E-2</v>
      </c>
      <c r="K124" s="115">
        <v>96.535907196443432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368102.04140635859</v>
      </c>
      <c r="D125" s="84">
        <v>441647.83000000007</v>
      </c>
      <c r="E125" s="84">
        <v>441647.83000000007</v>
      </c>
      <c r="F125" s="118">
        <v>73545.788593641497</v>
      </c>
      <c r="G125" s="84">
        <v>208861.46999999997</v>
      </c>
      <c r="H125" s="118">
        <v>232786.3600000001</v>
      </c>
      <c r="I125" s="20">
        <v>0.19979728531973051</v>
      </c>
      <c r="J125" s="86">
        <v>1.1145490836581784</v>
      </c>
      <c r="K125" s="87">
        <v>441647.83000000007</v>
      </c>
      <c r="L125" s="118">
        <v>1.4551915228366852E-11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229207.9302</v>
      </c>
      <c r="D126" s="90">
        <v>298947.46000000002</v>
      </c>
      <c r="E126" s="90">
        <v>298947.46000000002</v>
      </c>
      <c r="F126" s="91">
        <v>69739.529800000018</v>
      </c>
      <c r="G126" s="90">
        <v>142314.01</v>
      </c>
      <c r="H126" s="91">
        <v>156633.45000000001</v>
      </c>
      <c r="I126" s="21">
        <v>0.30426316288074062</v>
      </c>
      <c r="J126" s="92">
        <v>1.1006186249688277</v>
      </c>
      <c r="K126" s="93">
        <v>298947.46000000002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107494.55588581428</v>
      </c>
      <c r="D127" s="90">
        <v>113275.68000000004</v>
      </c>
      <c r="E127" s="90">
        <v>113275.68000000004</v>
      </c>
      <c r="F127" s="91">
        <v>5781.1241141857608</v>
      </c>
      <c r="G127" s="90">
        <v>46257.42</v>
      </c>
      <c r="H127" s="91">
        <v>67018.260000000038</v>
      </c>
      <c r="I127" s="21">
        <v>5.3780622344509643E-2</v>
      </c>
      <c r="J127" s="92">
        <v>1.4488110231828761</v>
      </c>
      <c r="K127" s="93">
        <v>113275.68000000005</v>
      </c>
      <c r="L127" s="91">
        <v>-1.4551915228366852E-11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31399.555320544299</v>
      </c>
      <c r="D128" s="90">
        <v>29424.690000000017</v>
      </c>
      <c r="E128" s="90">
        <v>29424.690000000017</v>
      </c>
      <c r="F128" s="91">
        <v>-1974.8653205442824</v>
      </c>
      <c r="G128" s="90">
        <v>20290.03999999999</v>
      </c>
      <c r="H128" s="91">
        <v>9134.6500000000269</v>
      </c>
      <c r="I128" s="21">
        <v>-6.2894690717233082E-2</v>
      </c>
      <c r="J128" s="92">
        <v>0.45020364671533586</v>
      </c>
      <c r="K128" s="93">
        <v>29424.689999999988</v>
      </c>
      <c r="L128" s="91">
        <v>2.9103830456733704E-11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9021</v>
      </c>
      <c r="D130" s="90">
        <v>9021</v>
      </c>
      <c r="E130" s="90">
        <v>9021</v>
      </c>
      <c r="F130" s="91">
        <v>0</v>
      </c>
      <c r="G130" s="90">
        <v>9021</v>
      </c>
      <c r="H130" s="91">
        <v>0</v>
      </c>
      <c r="I130" s="96"/>
      <c r="J130" s="97"/>
      <c r="K130" s="93">
        <v>9021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3798</v>
      </c>
      <c r="D131" s="90">
        <v>4516</v>
      </c>
      <c r="E131" s="90">
        <v>4516</v>
      </c>
      <c r="F131" s="91">
        <v>718</v>
      </c>
      <c r="G131" s="90">
        <v>2388</v>
      </c>
      <c r="H131" s="91">
        <v>2128</v>
      </c>
      <c r="I131" s="96"/>
      <c r="J131" s="97"/>
      <c r="K131" s="93">
        <v>4516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0.42101762554040573</v>
      </c>
      <c r="D132" s="86">
        <v>0.50060968850460041</v>
      </c>
      <c r="E132" s="86">
        <v>0.50060968850460041</v>
      </c>
      <c r="F132" s="100">
        <v>7.9592062964194688E-2</v>
      </c>
      <c r="G132" s="86">
        <v>0.26471566345194547</v>
      </c>
      <c r="H132" s="100">
        <v>0.23589402505265494</v>
      </c>
      <c r="I132" s="20">
        <v>0.18904686677198534</v>
      </c>
      <c r="J132" s="86">
        <v>0.89112227805695143</v>
      </c>
      <c r="K132" s="101">
        <v>0.50060968850460041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5357.54</v>
      </c>
      <c r="D134" s="90">
        <v>6904</v>
      </c>
      <c r="E134" s="90">
        <v>6904</v>
      </c>
      <c r="F134" s="91">
        <v>1546.46</v>
      </c>
      <c r="G134" s="90">
        <v>3421</v>
      </c>
      <c r="H134" s="91">
        <v>3483</v>
      </c>
      <c r="I134" s="21"/>
      <c r="J134" s="92"/>
      <c r="K134" s="93">
        <v>6904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1.4106213796735123</v>
      </c>
      <c r="D135" s="105">
        <v>1.528786536758193</v>
      </c>
      <c r="E135" s="105">
        <v>1.528786536758193</v>
      </c>
      <c r="F135" s="106">
        <v>0.11816515708468067</v>
      </c>
      <c r="G135" s="105">
        <v>1.4325795644891122</v>
      </c>
      <c r="H135" s="106">
        <v>9.6206972269080815E-2</v>
      </c>
      <c r="I135" s="21"/>
      <c r="J135" s="92"/>
      <c r="K135" s="107">
        <v>1.528786536758193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60.349639336492892</v>
      </c>
      <c r="D137" s="105">
        <v>66.197400354295837</v>
      </c>
      <c r="E137" s="105">
        <v>66.197400354295837</v>
      </c>
      <c r="F137" s="106">
        <v>5.8477610178029451</v>
      </c>
      <c r="G137" s="105">
        <v>59.59548157453937</v>
      </c>
      <c r="H137" s="106">
        <v>6.6019187797564669</v>
      </c>
      <c r="I137" s="21">
        <v>9.6898027595450076E-2</v>
      </c>
      <c r="J137" s="92">
        <v>0.11077884774702396</v>
      </c>
      <c r="K137" s="107">
        <v>66.197400354295837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25.408261855670105</v>
      </c>
      <c r="D138" s="108">
        <v>33.139059971178362</v>
      </c>
      <c r="E138" s="108">
        <v>33.139059971178362</v>
      </c>
      <c r="F138" s="109">
        <v>7.7307981155082572</v>
      </c>
      <c r="G138" s="108">
        <v>15.77585744374238</v>
      </c>
      <c r="H138" s="109">
        <v>17.36320252743598</v>
      </c>
      <c r="I138" s="20">
        <v>0.3042631628807404</v>
      </c>
      <c r="J138" s="86">
        <v>1.1006186249688277</v>
      </c>
      <c r="K138" s="110">
        <v>33.139059971178362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96.919968774712643</v>
      </c>
      <c r="D139" s="113">
        <v>97.796242249778587</v>
      </c>
      <c r="E139" s="113">
        <v>97.796242249778587</v>
      </c>
      <c r="F139" s="119">
        <v>0.87627347506594333</v>
      </c>
      <c r="G139" s="113">
        <v>87.462927135678385</v>
      </c>
      <c r="H139" s="119">
        <v>10.333315114100202</v>
      </c>
      <c r="I139" s="25">
        <v>9.04120674143849E-3</v>
      </c>
      <c r="J139" s="120">
        <v>0.11814508675281887</v>
      </c>
      <c r="K139" s="115">
        <v>97.796242249778587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674496.63366064662</v>
      </c>
      <c r="D140" s="84">
        <v>841442.75999999989</v>
      </c>
      <c r="E140" s="84">
        <v>841442.75999999989</v>
      </c>
      <c r="F140" s="118">
        <v>166946.12633935333</v>
      </c>
      <c r="G140" s="84">
        <v>515331.6700000001</v>
      </c>
      <c r="H140" s="118">
        <v>326111.08999999979</v>
      </c>
      <c r="I140" s="20">
        <v>0.24751217131106884</v>
      </c>
      <c r="J140" s="86">
        <v>0.63281787047941318</v>
      </c>
      <c r="K140" s="87">
        <v>841442.76000000024</v>
      </c>
      <c r="L140" s="118">
        <v>-2.3283064365386963E-10</v>
      </c>
      <c r="M140" s="142" t="s">
        <v>195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394057.52159999998</v>
      </c>
      <c r="D141" s="90">
        <v>410105.52000000008</v>
      </c>
      <c r="E141" s="90">
        <v>410105.52000000008</v>
      </c>
      <c r="F141" s="91">
        <v>16047.998400000099</v>
      </c>
      <c r="G141" s="90">
        <v>267024.03000000009</v>
      </c>
      <c r="H141" s="91">
        <v>143081.49</v>
      </c>
      <c r="I141" s="21">
        <v>4.0725014802001747E-2</v>
      </c>
      <c r="J141" s="92">
        <v>0.53583750496163196</v>
      </c>
      <c r="K141" s="93">
        <v>410105.52000000008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202538.8720553536</v>
      </c>
      <c r="D142" s="90">
        <v>236727.80999999991</v>
      </c>
      <c r="E142" s="90">
        <v>236727.80999999991</v>
      </c>
      <c r="F142" s="91">
        <v>34188.937944646314</v>
      </c>
      <c r="G142" s="90">
        <v>156758.88</v>
      </c>
      <c r="H142" s="91">
        <v>79968.929999999906</v>
      </c>
      <c r="I142" s="21">
        <v>0.16880185812085746</v>
      </c>
      <c r="J142" s="92">
        <v>0.51013971265933966</v>
      </c>
      <c r="K142" s="93">
        <v>236727.81000000008</v>
      </c>
      <c r="L142" s="91">
        <v>-1.7462298274040222E-10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77900.240005293002</v>
      </c>
      <c r="D143" s="90">
        <v>194609.42999999993</v>
      </c>
      <c r="E143" s="90">
        <v>194609.42999999993</v>
      </c>
      <c r="F143" s="91">
        <v>116709.18999470693</v>
      </c>
      <c r="G143" s="90">
        <v>91548.760000000009</v>
      </c>
      <c r="H143" s="91">
        <v>103060.66999999993</v>
      </c>
      <c r="I143" s="21">
        <v>1.4981878102914319</v>
      </c>
      <c r="J143" s="92">
        <v>1.1257462143670751</v>
      </c>
      <c r="K143" s="93">
        <v>194609.43</v>
      </c>
      <c r="L143" s="91">
        <v>-5.8207660913467407E-11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8730</v>
      </c>
      <c r="D145" s="90">
        <v>8730</v>
      </c>
      <c r="E145" s="90">
        <v>8730</v>
      </c>
      <c r="F145" s="91">
        <v>0</v>
      </c>
      <c r="G145" s="90">
        <v>8730</v>
      </c>
      <c r="H145" s="91">
        <v>0</v>
      </c>
      <c r="I145" s="96"/>
      <c r="J145" s="97"/>
      <c r="K145" s="93">
        <v>8730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4976</v>
      </c>
      <c r="D146" s="90">
        <v>5405</v>
      </c>
      <c r="E146" s="90">
        <v>5405</v>
      </c>
      <c r="F146" s="91">
        <v>429</v>
      </c>
      <c r="G146" s="90">
        <v>4081</v>
      </c>
      <c r="H146" s="91">
        <v>1324</v>
      </c>
      <c r="I146" s="96"/>
      <c r="J146" s="97"/>
      <c r="K146" s="93">
        <v>5405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0.56998854524627718</v>
      </c>
      <c r="D147" s="86">
        <v>0.6191294387170676</v>
      </c>
      <c r="E147" s="86">
        <v>0.6191294387170676</v>
      </c>
      <c r="F147" s="100">
        <v>4.9140893470790425E-2</v>
      </c>
      <c r="G147" s="86">
        <v>0.46746849942726232</v>
      </c>
      <c r="H147" s="100">
        <v>0.15166093928980529</v>
      </c>
      <c r="I147" s="20">
        <v>8.6213826366559498E-2</v>
      </c>
      <c r="J147" s="86">
        <v>0.32443028669443774</v>
      </c>
      <c r="K147" s="101">
        <v>0.6191294387170676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6342.3200000000006</v>
      </c>
      <c r="D149" s="90">
        <v>7218</v>
      </c>
      <c r="E149" s="90">
        <v>7218</v>
      </c>
      <c r="F149" s="91">
        <v>875.67999999999938</v>
      </c>
      <c r="G149" s="90">
        <v>5394</v>
      </c>
      <c r="H149" s="91">
        <v>1824</v>
      </c>
      <c r="I149" s="21"/>
      <c r="J149" s="92"/>
      <c r="K149" s="93">
        <v>7218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1.274581993569132</v>
      </c>
      <c r="D150" s="105">
        <v>1.3354301572617946</v>
      </c>
      <c r="E150" s="105">
        <v>1.3354301572617946</v>
      </c>
      <c r="F150" s="106">
        <v>6.0848163692662549E-2</v>
      </c>
      <c r="G150" s="105">
        <v>1.3217348689046802</v>
      </c>
      <c r="H150" s="106">
        <v>1.3695288357114421E-2</v>
      </c>
      <c r="I150" s="21"/>
      <c r="J150" s="92"/>
      <c r="K150" s="107">
        <v>1.3354301572617946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79.191624115755616</v>
      </c>
      <c r="D152" s="105">
        <v>75.875211840888085</v>
      </c>
      <c r="E152" s="105">
        <v>75.875211840888085</v>
      </c>
      <c r="F152" s="106">
        <v>-3.3164122748675311</v>
      </c>
      <c r="G152" s="105">
        <v>65.431029159519753</v>
      </c>
      <c r="H152" s="106">
        <v>10.444182681368332</v>
      </c>
      <c r="I152" s="21">
        <v>-4.1878321247962758E-2</v>
      </c>
      <c r="J152" s="92">
        <v>0.15962125027722851</v>
      </c>
      <c r="K152" s="107">
        <v>75.875211840888085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45.138318625429548</v>
      </c>
      <c r="D153" s="108">
        <v>46.976577319587641</v>
      </c>
      <c r="E153" s="108">
        <v>46.976577319587641</v>
      </c>
      <c r="F153" s="109">
        <v>1.8382586941580925</v>
      </c>
      <c r="G153" s="108">
        <v>30.586945017182142</v>
      </c>
      <c r="H153" s="109">
        <v>16.389632302405499</v>
      </c>
      <c r="I153" s="20">
        <v>4.0725014802001747E-2</v>
      </c>
      <c r="J153" s="86">
        <v>0.53583750496163196</v>
      </c>
      <c r="K153" s="110">
        <v>46.976577319587641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135.54996657167337</v>
      </c>
      <c r="D154" s="113">
        <v>155.67858649398704</v>
      </c>
      <c r="E154" s="113">
        <v>155.67858649398704</v>
      </c>
      <c r="F154" s="119">
        <v>20.128619922313675</v>
      </c>
      <c r="G154" s="113">
        <v>126.27583190394513</v>
      </c>
      <c r="H154" s="119">
        <v>29.402754590041909</v>
      </c>
      <c r="I154" s="25">
        <v>0.14849594161773894</v>
      </c>
      <c r="J154" s="120">
        <v>0.23284546335365142</v>
      </c>
      <c r="K154" s="115">
        <v>155.6785864939871</v>
      </c>
      <c r="L154" s="119">
        <v>-5.6843418860808015E-14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563588.68691452208</v>
      </c>
      <c r="D155" s="84">
        <v>672444.47</v>
      </c>
      <c r="E155" s="84">
        <v>672444.47</v>
      </c>
      <c r="F155" s="118">
        <v>108855.7830854778</v>
      </c>
      <c r="G155" s="84">
        <v>419136.94</v>
      </c>
      <c r="H155" s="118">
        <v>253307.52999999997</v>
      </c>
      <c r="I155" s="20">
        <v>0.19314756596948457</v>
      </c>
      <c r="J155" s="86">
        <v>0.60435505875478301</v>
      </c>
      <c r="K155" s="87">
        <v>672444.47</v>
      </c>
      <c r="L155" s="118">
        <v>-8.0035533756017685E-11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336933.495</v>
      </c>
      <c r="D156" s="90">
        <v>402133.35999999981</v>
      </c>
      <c r="E156" s="90">
        <v>402133.35999999981</v>
      </c>
      <c r="F156" s="91">
        <v>65199.864999999816</v>
      </c>
      <c r="G156" s="90">
        <v>207559.82</v>
      </c>
      <c r="H156" s="91">
        <v>194573.5399999998</v>
      </c>
      <c r="I156" s="21">
        <v>0.19350959749489971</v>
      </c>
      <c r="J156" s="92">
        <v>0.93743355529986383</v>
      </c>
      <c r="K156" s="93">
        <v>402133.35999999981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167671.2278205801</v>
      </c>
      <c r="D157" s="90">
        <v>221851.85000000009</v>
      </c>
      <c r="E157" s="90">
        <v>221851.85000000009</v>
      </c>
      <c r="F157" s="91">
        <v>54180.622179419996</v>
      </c>
      <c r="G157" s="90">
        <v>134577</v>
      </c>
      <c r="H157" s="91">
        <v>87274.850000000093</v>
      </c>
      <c r="I157" s="21">
        <v>0.32313607339594985</v>
      </c>
      <c r="J157" s="92">
        <v>0.64851237581459009</v>
      </c>
      <c r="K157" s="93">
        <v>221851.85000000018</v>
      </c>
      <c r="L157" s="91">
        <v>-8.7311491370201111E-11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58983.964093942006</v>
      </c>
      <c r="D158" s="90">
        <v>48459.26</v>
      </c>
      <c r="E158" s="90">
        <v>48459.26</v>
      </c>
      <c r="F158" s="91">
        <v>-10524.704093942004</v>
      </c>
      <c r="G158" s="90">
        <v>77000.12000000001</v>
      </c>
      <c r="H158" s="91">
        <v>-28540.860000000008</v>
      </c>
      <c r="I158" s="21">
        <v>-0.17843331243691285</v>
      </c>
      <c r="J158" s="92">
        <v>-0.37065994182866213</v>
      </c>
      <c r="K158" s="93">
        <v>48459.259999999995</v>
      </c>
      <c r="L158" s="91">
        <v>7.2759576141834259E-12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9021</v>
      </c>
      <c r="D160" s="90">
        <v>9021</v>
      </c>
      <c r="E160" s="90">
        <v>9021</v>
      </c>
      <c r="F160" s="91">
        <v>0</v>
      </c>
      <c r="G160" s="90">
        <v>9021</v>
      </c>
      <c r="H160" s="91">
        <v>0</v>
      </c>
      <c r="I160" s="96"/>
      <c r="J160" s="97"/>
      <c r="K160" s="93">
        <v>9021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5065</v>
      </c>
      <c r="D161" s="90">
        <v>5641</v>
      </c>
      <c r="E161" s="90">
        <v>5641</v>
      </c>
      <c r="F161" s="91">
        <v>576</v>
      </c>
      <c r="G161" s="90">
        <v>3330</v>
      </c>
      <c r="H161" s="91">
        <v>2311</v>
      </c>
      <c r="I161" s="96"/>
      <c r="J161" s="97"/>
      <c r="K161" s="93">
        <v>5641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0.56146768650925616</v>
      </c>
      <c r="D162" s="86">
        <v>0.62531870080922292</v>
      </c>
      <c r="E162" s="86">
        <v>0.62531870080922292</v>
      </c>
      <c r="F162" s="100">
        <v>6.3851014299966757E-2</v>
      </c>
      <c r="G162" s="86">
        <v>0.36913867642168274</v>
      </c>
      <c r="H162" s="100">
        <v>0.25618002438754017</v>
      </c>
      <c r="I162" s="20">
        <v>0.11372161895360322</v>
      </c>
      <c r="J162" s="86">
        <v>0.69399399399399386</v>
      </c>
      <c r="K162" s="101">
        <v>0.62531870080922292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7233.3</v>
      </c>
      <c r="D164" s="90">
        <v>8018</v>
      </c>
      <c r="E164" s="90">
        <v>8018</v>
      </c>
      <c r="F164" s="91">
        <v>784.69999999999982</v>
      </c>
      <c r="G164" s="90">
        <v>4770</v>
      </c>
      <c r="H164" s="91">
        <v>3248</v>
      </c>
      <c r="I164" s="21"/>
      <c r="J164" s="92"/>
      <c r="K164" s="93">
        <v>8018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1.4280947680157947</v>
      </c>
      <c r="D165" s="105">
        <v>1.4213791880872186</v>
      </c>
      <c r="E165" s="105">
        <v>1.4213791880872186</v>
      </c>
      <c r="F165" s="106">
        <v>-6.7155799285760764E-3</v>
      </c>
      <c r="G165" s="105">
        <v>1.4324324324324325</v>
      </c>
      <c r="H165" s="106">
        <v>-1.105324434521382E-2</v>
      </c>
      <c r="I165" s="21"/>
      <c r="J165" s="92"/>
      <c r="K165" s="107">
        <v>1.4213791880872186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66.521914116485689</v>
      </c>
      <c r="D167" s="105">
        <v>71.287601489097639</v>
      </c>
      <c r="E167" s="105">
        <v>71.287601489097639</v>
      </c>
      <c r="F167" s="106">
        <v>4.76568737261195</v>
      </c>
      <c r="G167" s="105">
        <v>62.33027627627628</v>
      </c>
      <c r="H167" s="106">
        <v>8.9573252128213596</v>
      </c>
      <c r="I167" s="21">
        <v>7.164086355462973E-2</v>
      </c>
      <c r="J167" s="92">
        <v>0.14370745242838967</v>
      </c>
      <c r="K167" s="107">
        <v>71.287601489097639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37.349905221150649</v>
      </c>
      <c r="D168" s="108">
        <v>44.577470346968163</v>
      </c>
      <c r="E168" s="108">
        <v>44.577470346968163</v>
      </c>
      <c r="F168" s="109">
        <v>7.2275651258175131</v>
      </c>
      <c r="G168" s="108">
        <v>23.008515685622438</v>
      </c>
      <c r="H168" s="109">
        <v>21.568954661345725</v>
      </c>
      <c r="I168" s="20">
        <v>0.19350959749489971</v>
      </c>
      <c r="J168" s="86">
        <v>0.93743355529986383</v>
      </c>
      <c r="K168" s="110">
        <v>44.577470346968163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111.27121163169241</v>
      </c>
      <c r="D169" s="113">
        <v>119.20660698457719</v>
      </c>
      <c r="E169" s="113">
        <v>119.20660698457719</v>
      </c>
      <c r="F169" s="119">
        <v>7.9353953528847825</v>
      </c>
      <c r="G169" s="113">
        <v>125.86694894894895</v>
      </c>
      <c r="H169" s="119">
        <v>-6.660341964371753</v>
      </c>
      <c r="I169" s="25">
        <v>7.1315798907186645E-2</v>
      </c>
      <c r="J169" s="120">
        <v>-5.2915733796591535E-2</v>
      </c>
      <c r="K169" s="115">
        <v>119.20660698457719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663027.97989433748</v>
      </c>
      <c r="D170" s="84">
        <v>672411.4079583243</v>
      </c>
      <c r="E170" s="84">
        <v>746434.73581495322</v>
      </c>
      <c r="F170" s="118">
        <v>83406.755920615789</v>
      </c>
      <c r="G170" s="84">
        <v>-1126.1699999999998</v>
      </c>
      <c r="H170" s="118">
        <v>747560.90581495326</v>
      </c>
      <c r="I170" s="20">
        <v>0.12579673626127774</v>
      </c>
      <c r="J170" s="86">
        <v>-663.80822239533404</v>
      </c>
      <c r="K170" s="87">
        <v>755695.83434904751</v>
      </c>
      <c r="L170" s="118">
        <v>-9261.0985340941697</v>
      </c>
      <c r="M170" s="142" t="s">
        <v>228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361664.28399999999</v>
      </c>
      <c r="D171" s="90">
        <v>349640.68957302527</v>
      </c>
      <c r="E171" s="90">
        <v>353176.71821495326</v>
      </c>
      <c r="F171" s="91">
        <v>-8487.5657850467251</v>
      </c>
      <c r="G171" s="90">
        <v>61.35</v>
      </c>
      <c r="H171" s="91">
        <v>353115.36821495328</v>
      </c>
      <c r="I171" s="21">
        <v>-2.3468078437755668E-2</v>
      </c>
      <c r="J171" s="92">
        <v>5755.751723145122</v>
      </c>
      <c r="K171" s="93">
        <v>398939.58100000001</v>
      </c>
      <c r="L171" s="91">
        <v>-45762.862785046746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221056.96705962651</v>
      </c>
      <c r="D172" s="90">
        <v>173399.05309039631</v>
      </c>
      <c r="E172" s="90">
        <v>189268.10159999999</v>
      </c>
      <c r="F172" s="91">
        <v>-31788.865459626511</v>
      </c>
      <c r="G172" s="90">
        <v>37.340000000000003</v>
      </c>
      <c r="H172" s="91">
        <v>189230.7616</v>
      </c>
      <c r="I172" s="21">
        <v>-0.14380395190644224</v>
      </c>
      <c r="J172" s="92">
        <v>5067.7761542581675</v>
      </c>
      <c r="K172" s="93">
        <v>214296.39474904744</v>
      </c>
      <c r="L172" s="91">
        <v>-25028.293149047444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80306.728834711001</v>
      </c>
      <c r="D173" s="90">
        <v>149371.66529490278</v>
      </c>
      <c r="E173" s="90">
        <v>203989.91600000003</v>
      </c>
      <c r="F173" s="91">
        <v>123683.18716528903</v>
      </c>
      <c r="G173" s="90">
        <v>-1224.8599999999999</v>
      </c>
      <c r="H173" s="91">
        <v>205214.77600000001</v>
      </c>
      <c r="I173" s="21">
        <v>1.540134792687875</v>
      </c>
      <c r="J173" s="92">
        <v>-167.5414137125876</v>
      </c>
      <c r="K173" s="93">
        <v>142459.85860000001</v>
      </c>
      <c r="L173" s="91">
        <v>61530.05740000002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8730</v>
      </c>
      <c r="D175" s="90">
        <v>8730</v>
      </c>
      <c r="E175" s="90">
        <v>8730</v>
      </c>
      <c r="F175" s="91">
        <v>0</v>
      </c>
      <c r="G175" s="90">
        <v>8730</v>
      </c>
      <c r="H175" s="91">
        <v>0</v>
      </c>
      <c r="I175" s="96"/>
      <c r="J175" s="97"/>
      <c r="K175" s="93">
        <v>8730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5480</v>
      </c>
      <c r="D176" s="90">
        <v>5185</v>
      </c>
      <c r="E176" s="90">
        <v>5269</v>
      </c>
      <c r="F176" s="91">
        <v>-211</v>
      </c>
      <c r="G176" s="90">
        <v>0</v>
      </c>
      <c r="H176" s="91">
        <v>5269</v>
      </c>
      <c r="I176" s="96"/>
      <c r="J176" s="97"/>
      <c r="K176" s="93">
        <v>5299</v>
      </c>
      <c r="L176" s="91">
        <v>-30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0.62772050400916379</v>
      </c>
      <c r="D177" s="86">
        <v>0.59392898052691867</v>
      </c>
      <c r="E177" s="86">
        <v>0.6035509736540664</v>
      </c>
      <c r="F177" s="100">
        <v>-2.4169530355097391E-2</v>
      </c>
      <c r="G177" s="86">
        <v>0</v>
      </c>
      <c r="H177" s="100">
        <v>0.6035509736540664</v>
      </c>
      <c r="I177" s="20">
        <v>-3.8503649635036497E-2</v>
      </c>
      <c r="J177" s="86">
        <v>0</v>
      </c>
      <c r="K177" s="101">
        <v>0.60698739977090488</v>
      </c>
      <c r="L177" s="100">
        <v>-3.4364261168384758E-3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6849.9</v>
      </c>
      <c r="D179" s="90">
        <v>5863</v>
      </c>
      <c r="E179" s="90">
        <v>6554.66</v>
      </c>
      <c r="F179" s="91">
        <v>-295.23999999999978</v>
      </c>
      <c r="G179" s="90">
        <v>0</v>
      </c>
      <c r="H179" s="91">
        <v>6554.66</v>
      </c>
      <c r="I179" s="21"/>
      <c r="J179" s="92"/>
      <c r="K179" s="93">
        <v>6555.5</v>
      </c>
      <c r="L179" s="91">
        <v>-0.84000000000014552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1.2499817518248175</v>
      </c>
      <c r="D180" s="105">
        <v>1.1307618129218902</v>
      </c>
      <c r="E180" s="105">
        <v>1.2440045549440122</v>
      </c>
      <c r="F180" s="106">
        <v>-5.9771968808053355E-3</v>
      </c>
      <c r="G180" s="105">
        <v>0</v>
      </c>
      <c r="H180" s="106">
        <v>1.2440045549440122</v>
      </c>
      <c r="I180" s="21"/>
      <c r="J180" s="92"/>
      <c r="K180" s="107">
        <v>1.2371202113606341</v>
      </c>
      <c r="L180" s="106">
        <v>6.8843435833780831E-3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65.997132116788322</v>
      </c>
      <c r="D182" s="105">
        <v>67.433112743109987</v>
      </c>
      <c r="E182" s="105">
        <v>67.029174077614968</v>
      </c>
      <c r="F182" s="106">
        <v>1.0320419608266462</v>
      </c>
      <c r="G182" s="105">
        <v>0</v>
      </c>
      <c r="H182" s="106">
        <v>67.029174077614968</v>
      </c>
      <c r="I182" s="21">
        <v>1.5637678907022057E-2</v>
      </c>
      <c r="J182" s="92">
        <v>0</v>
      </c>
      <c r="K182" s="107">
        <v>75.285823929043218</v>
      </c>
      <c r="L182" s="106">
        <v>-8.25664985142825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41.427753035509738</v>
      </c>
      <c r="D183" s="108">
        <v>40.050479905272084</v>
      </c>
      <c r="E183" s="108">
        <v>40.455523277772421</v>
      </c>
      <c r="F183" s="109">
        <v>-0.9722297577373169</v>
      </c>
      <c r="G183" s="108">
        <v>7.0274914089347084E-3</v>
      </c>
      <c r="H183" s="109">
        <v>40.448495786363488</v>
      </c>
      <c r="I183" s="20">
        <v>-2.3468078437755779E-2</v>
      </c>
      <c r="J183" s="86">
        <v>5755.751723145122</v>
      </c>
      <c r="K183" s="110">
        <v>45.697546506300114</v>
      </c>
      <c r="L183" s="109">
        <v>-5.2420232285276924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120.99050727998859</v>
      </c>
      <c r="D184" s="113">
        <v>129.68397453391017</v>
      </c>
      <c r="E184" s="113">
        <v>141.66535126493704</v>
      </c>
      <c r="F184" s="119">
        <v>20.674843984948453</v>
      </c>
      <c r="G184" s="113">
        <v>0</v>
      </c>
      <c r="H184" s="119">
        <v>141.66535126493704</v>
      </c>
      <c r="I184" s="25">
        <v>0.1708798851227562</v>
      </c>
      <c r="J184" s="120">
        <v>0</v>
      </c>
      <c r="K184" s="115">
        <v>142.61102742952397</v>
      </c>
      <c r="L184" s="119">
        <v>-0.94567616458692783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605045.93705684028</v>
      </c>
      <c r="D185" s="84">
        <v>82920.96298332428</v>
      </c>
      <c r="E185" s="84">
        <v>271671.87532990571</v>
      </c>
      <c r="F185" s="118">
        <v>-333374.06172693451</v>
      </c>
      <c r="G185" s="84">
        <v>3927.130000000001</v>
      </c>
      <c r="H185" s="118">
        <v>267744.74532990571</v>
      </c>
      <c r="I185" s="20">
        <v>-0.55098967088116513</v>
      </c>
      <c r="J185" s="86">
        <v>68.178223112019623</v>
      </c>
      <c r="K185" s="87">
        <v>399756.59489004308</v>
      </c>
      <c r="L185" s="118">
        <v>-128084.71956013734</v>
      </c>
      <c r="M185" s="142" t="s">
        <v>229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357133.88569999998</v>
      </c>
      <c r="D186" s="90">
        <v>65710.878949710837</v>
      </c>
      <c r="E186" s="90">
        <v>186860.41949999999</v>
      </c>
      <c r="F186" s="91">
        <v>-170273.4662</v>
      </c>
      <c r="G186" s="90">
        <v>665.58</v>
      </c>
      <c r="H186" s="91">
        <v>186194.8395</v>
      </c>
      <c r="I186" s="21">
        <v>-0.47677768203444382</v>
      </c>
      <c r="J186" s="92">
        <v>279.74824889569993</v>
      </c>
      <c r="K186" s="93">
        <v>255621.63740000001</v>
      </c>
      <c r="L186" s="91">
        <v>-68761.217900000018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184882.19634071129</v>
      </c>
      <c r="D187" s="90">
        <v>11392.436974789916</v>
      </c>
      <c r="E187" s="90">
        <v>73695.508642490167</v>
      </c>
      <c r="F187" s="91">
        <v>-111186.68769822113</v>
      </c>
      <c r="G187" s="90">
        <v>-156.38</v>
      </c>
      <c r="H187" s="91">
        <v>73851.888642490172</v>
      </c>
      <c r="I187" s="21">
        <v>-0.60139207505583747</v>
      </c>
      <c r="J187" s="92">
        <v>-472.25916768442363</v>
      </c>
      <c r="K187" s="93">
        <v>114732.86054774687</v>
      </c>
      <c r="L187" s="91">
        <v>-41037.351905256699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63029.855016129004</v>
      </c>
      <c r="D188" s="90">
        <v>5817.6470588235297</v>
      </c>
      <c r="E188" s="90">
        <v>11115.947187415559</v>
      </c>
      <c r="F188" s="91">
        <v>-51913.907828713447</v>
      </c>
      <c r="G188" s="90">
        <v>3417.9300000000012</v>
      </c>
      <c r="H188" s="91">
        <v>7698.0171874155576</v>
      </c>
      <c r="I188" s="21">
        <v>-0.82363996895485403</v>
      </c>
      <c r="J188" s="92">
        <v>2.252245419717652</v>
      </c>
      <c r="K188" s="93">
        <v>29402.096942296183</v>
      </c>
      <c r="L188" s="91">
        <v>-18286.149754880622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9021</v>
      </c>
      <c r="D190" s="90">
        <v>9021</v>
      </c>
      <c r="E190" s="90">
        <v>9021</v>
      </c>
      <c r="F190" s="91">
        <v>0</v>
      </c>
      <c r="G190" s="90">
        <v>9021</v>
      </c>
      <c r="H190" s="91">
        <v>0</v>
      </c>
      <c r="I190" s="96"/>
      <c r="J190" s="97"/>
      <c r="K190" s="93">
        <v>9021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5181</v>
      </c>
      <c r="D191" s="90">
        <v>955</v>
      </c>
      <c r="E191" s="90">
        <v>3835</v>
      </c>
      <c r="F191" s="91">
        <v>-1346</v>
      </c>
      <c r="G191" s="90">
        <v>0</v>
      </c>
      <c r="H191" s="91">
        <v>3835</v>
      </c>
      <c r="I191" s="96"/>
      <c r="J191" s="97"/>
      <c r="K191" s="93">
        <v>3442</v>
      </c>
      <c r="L191" s="91">
        <v>393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0.57432657133355502</v>
      </c>
      <c r="D192" s="86">
        <v>0.1058640948897018</v>
      </c>
      <c r="E192" s="86">
        <v>0.42511916638953551</v>
      </c>
      <c r="F192" s="100">
        <v>-0.14920740494401952</v>
      </c>
      <c r="G192" s="86">
        <v>0</v>
      </c>
      <c r="H192" s="100">
        <v>0.42511916638953551</v>
      </c>
      <c r="I192" s="20">
        <v>-0.25979540629222164</v>
      </c>
      <c r="J192" s="86">
        <v>0</v>
      </c>
      <c r="K192" s="101">
        <v>0.38155415142445404</v>
      </c>
      <c r="L192" s="100">
        <v>4.3565014965081472E-2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7790.25</v>
      </c>
      <c r="D194" s="90">
        <v>1302</v>
      </c>
      <c r="E194" s="90">
        <v>4426.75</v>
      </c>
      <c r="F194" s="91">
        <v>-3363.5</v>
      </c>
      <c r="G194" s="90">
        <v>0</v>
      </c>
      <c r="H194" s="91">
        <v>4426.75</v>
      </c>
      <c r="I194" s="21"/>
      <c r="J194" s="92"/>
      <c r="K194" s="93">
        <v>5294.74</v>
      </c>
      <c r="L194" s="91">
        <v>-867.98999999999978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1.5036189924724956</v>
      </c>
      <c r="D195" s="105">
        <v>1.3633507853403142</v>
      </c>
      <c r="E195" s="105">
        <v>1.1543024771838331</v>
      </c>
      <c r="F195" s="106">
        <v>-0.34931651528866259</v>
      </c>
      <c r="G195" s="105">
        <v>0</v>
      </c>
      <c r="H195" s="106">
        <v>1.1543024771838331</v>
      </c>
      <c r="I195" s="21"/>
      <c r="J195" s="92"/>
      <c r="K195" s="107">
        <v>1.5382742591516561</v>
      </c>
      <c r="L195" s="106">
        <v>-0.383971781967823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68.931458347809297</v>
      </c>
      <c r="D197" s="105">
        <v>68.807203088702451</v>
      </c>
      <c r="E197" s="105">
        <v>48.725011603650586</v>
      </c>
      <c r="F197" s="106">
        <v>-20.206446744158711</v>
      </c>
      <c r="G197" s="105">
        <v>0</v>
      </c>
      <c r="H197" s="106">
        <v>48.725011603650586</v>
      </c>
      <c r="I197" s="21">
        <v>-0.29313824527260834</v>
      </c>
      <c r="J197" s="92">
        <v>0</v>
      </c>
      <c r="K197" s="107">
        <v>74.265437943056369</v>
      </c>
      <c r="L197" s="106">
        <v>-25.540426339405784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39.589168129919074</v>
      </c>
      <c r="D198" s="108">
        <v>7.2842122768773789</v>
      </c>
      <c r="E198" s="108">
        <v>20.71393631526438</v>
      </c>
      <c r="F198" s="109">
        <v>-18.875231814654693</v>
      </c>
      <c r="G198" s="108">
        <v>7.3781177253076161E-2</v>
      </c>
      <c r="H198" s="109">
        <v>20.640155138011306</v>
      </c>
      <c r="I198" s="20">
        <v>-0.47677768203444382</v>
      </c>
      <c r="J198" s="86">
        <v>279.74824889569993</v>
      </c>
      <c r="K198" s="110">
        <v>28.336286154528324</v>
      </c>
      <c r="L198" s="109">
        <v>-7.6223498392639435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116.78169022521526</v>
      </c>
      <c r="D199" s="113">
        <v>86.828233490391909</v>
      </c>
      <c r="E199" s="113">
        <v>70.840123945216618</v>
      </c>
      <c r="F199" s="119">
        <v>-45.941566279998639</v>
      </c>
      <c r="G199" s="113">
        <v>0</v>
      </c>
      <c r="H199" s="119">
        <v>70.840123945216618</v>
      </c>
      <c r="I199" s="25">
        <v>-0.39339699734949574</v>
      </c>
      <c r="J199" s="120">
        <v>0</v>
      </c>
      <c r="K199" s="115">
        <v>116.14078875364413</v>
      </c>
      <c r="L199" s="119">
        <v>-45.300664808427513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3283110.035866478</v>
      </c>
      <c r="D200" s="84">
        <v>3279925.4709416479</v>
      </c>
      <c r="E200" s="84">
        <v>3542699.711144859</v>
      </c>
      <c r="F200" s="118">
        <v>259589.67527838057</v>
      </c>
      <c r="G200" s="84">
        <v>3259194.71</v>
      </c>
      <c r="H200" s="118">
        <v>283505.00114485901</v>
      </c>
      <c r="I200" s="20">
        <v>7.9068222643311481E-2</v>
      </c>
      <c r="J200" s="86">
        <v>8.6986211739665809E-2</v>
      </c>
      <c r="K200" s="87">
        <v>3680045.5292390906</v>
      </c>
      <c r="L200" s="118">
        <v>-137345.81809423189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1898868.8355000003</v>
      </c>
      <c r="D201" s="90">
        <v>1836375.9085227356</v>
      </c>
      <c r="E201" s="90">
        <v>1961061.4777149528</v>
      </c>
      <c r="F201" s="91">
        <v>62192.642214952502</v>
      </c>
      <c r="G201" s="90">
        <v>1403497.6300000001</v>
      </c>
      <c r="H201" s="91">
        <v>557563.84771495266</v>
      </c>
      <c r="I201" s="21">
        <v>3.2752468760474551E-2</v>
      </c>
      <c r="J201" s="92">
        <v>0.3972673952537793</v>
      </c>
      <c r="K201" s="93">
        <v>2075585.5583999997</v>
      </c>
      <c r="L201" s="91">
        <v>-114524.08068504697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1027454.7681008665</v>
      </c>
      <c r="D202" s="90">
        <v>914513.6300651863</v>
      </c>
      <c r="E202" s="90">
        <v>992685.75024249032</v>
      </c>
      <c r="F202" s="91">
        <v>-34769.017858376144</v>
      </c>
      <c r="G202" s="90">
        <v>975190.99</v>
      </c>
      <c r="H202" s="91">
        <v>17494.760242490331</v>
      </c>
      <c r="I202" s="21">
        <v>-3.3839949881825704E-2</v>
      </c>
      <c r="J202" s="92">
        <v>1.7939829655819972E-2</v>
      </c>
      <c r="K202" s="93">
        <v>1058751.3952967946</v>
      </c>
      <c r="L202" s="91">
        <v>-66065.645054304274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356786.43226561131</v>
      </c>
      <c r="D203" s="90">
        <v>529035.93235372624</v>
      </c>
      <c r="E203" s="90">
        <v>588952.48318741552</v>
      </c>
      <c r="F203" s="91">
        <v>232166.05092180421</v>
      </c>
      <c r="G203" s="90">
        <v>880506.09000000008</v>
      </c>
      <c r="H203" s="91">
        <v>-291553.60681258456</v>
      </c>
      <c r="I203" s="21">
        <v>0.65071434877032308</v>
      </c>
      <c r="J203" s="92">
        <v>-0.33112048868689203</v>
      </c>
      <c r="K203" s="93">
        <v>545708.57554229617</v>
      </c>
      <c r="L203" s="91">
        <v>43243.907645119354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106215</v>
      </c>
      <c r="D205" s="90">
        <v>106215</v>
      </c>
      <c r="E205" s="90">
        <v>106215</v>
      </c>
      <c r="F205" s="91">
        <v>0</v>
      </c>
      <c r="G205" s="90">
        <v>106506</v>
      </c>
      <c r="H205" s="91">
        <v>-291</v>
      </c>
      <c r="I205" s="96"/>
      <c r="J205" s="97"/>
      <c r="K205" s="93">
        <v>106215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28030</v>
      </c>
      <c r="D206" s="90">
        <v>26926</v>
      </c>
      <c r="E206" s="90">
        <v>29890</v>
      </c>
      <c r="F206" s="91">
        <v>1860</v>
      </c>
      <c r="G206" s="90">
        <v>21943</v>
      </c>
      <c r="H206" s="91">
        <v>7947</v>
      </c>
      <c r="I206" s="96"/>
      <c r="J206" s="97"/>
      <c r="K206" s="93">
        <v>29527</v>
      </c>
      <c r="L206" s="91">
        <v>363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0.26389869604104882</v>
      </c>
      <c r="D207" s="86">
        <v>0.25350468389587161</v>
      </c>
      <c r="E207" s="86">
        <v>0.2814103469378148</v>
      </c>
      <c r="F207" s="100">
        <v>1.7511650896765985E-2</v>
      </c>
      <c r="G207" s="86">
        <v>0.20602595158958181</v>
      </c>
      <c r="H207" s="100">
        <v>7.5384395348232991E-2</v>
      </c>
      <c r="I207" s="20">
        <v>6.6357474134855376E-2</v>
      </c>
      <c r="J207" s="86">
        <v>0.36589757147878155</v>
      </c>
      <c r="K207" s="101">
        <v>0.27799275055312339</v>
      </c>
      <c r="L207" s="100">
        <v>3.4175963846914126E-3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38850.31</v>
      </c>
      <c r="D209" s="90">
        <v>36874</v>
      </c>
      <c r="E209" s="90">
        <v>40690.410000000003</v>
      </c>
      <c r="F209" s="91">
        <v>1840.1000000000058</v>
      </c>
      <c r="G209" s="90">
        <v>28678</v>
      </c>
      <c r="H209" s="91">
        <v>12012.410000000003</v>
      </c>
      <c r="I209" s="21">
        <v>4.7363843428791297E-2</v>
      </c>
      <c r="J209" s="92">
        <v>0.41887195759815898</v>
      </c>
      <c r="K209" s="93">
        <v>41559.24</v>
      </c>
      <c r="L209" s="91">
        <v>-868.82999999999447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1.3860260435247949</v>
      </c>
      <c r="D210" s="105">
        <v>1.3694570303795588</v>
      </c>
      <c r="E210" s="105">
        <v>1.361338574774172</v>
      </c>
      <c r="F210" s="106">
        <v>-2.4687468750622887E-2</v>
      </c>
      <c r="G210" s="105">
        <v>1.3069315954974252</v>
      </c>
      <c r="H210" s="106">
        <v>5.4406979276746759E-2</v>
      </c>
      <c r="I210" s="21"/>
      <c r="J210" s="92"/>
      <c r="K210" s="107">
        <v>1.4074995766586513</v>
      </c>
      <c r="L210" s="106">
        <v>-4.6161001884479358E-2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67.744161095255095</v>
      </c>
      <c r="D212" s="105">
        <v>68.20084336785024</v>
      </c>
      <c r="E212" s="105">
        <v>65.609283295916782</v>
      </c>
      <c r="F212" s="106">
        <v>-2.1348777993383123</v>
      </c>
      <c r="G212" s="105">
        <v>63.961064120676305</v>
      </c>
      <c r="H212" s="106">
        <v>1.6482191752404773</v>
      </c>
      <c r="I212" s="21">
        <v>-3.1513827388554683E-2</v>
      </c>
      <c r="J212" s="92">
        <v>2.5769101841876196E-2</v>
      </c>
      <c r="K212" s="107">
        <v>70.29449515358823</v>
      </c>
      <c r="L212" s="106">
        <v>-4.6852118576714474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17.877595777432568</v>
      </c>
      <c r="D213" s="108">
        <v>17.289233239398726</v>
      </c>
      <c r="E213" s="108">
        <v>18.463131174645323</v>
      </c>
      <c r="F213" s="109">
        <v>0.58553539721275527</v>
      </c>
      <c r="G213" s="108">
        <v>13.177639100144594</v>
      </c>
      <c r="H213" s="109">
        <v>5.2854920745007288</v>
      </c>
      <c r="I213" s="20">
        <v>3.2752468760474773E-2</v>
      </c>
      <c r="J213" s="86">
        <v>0.40109552510378976</v>
      </c>
      <c r="K213" s="110">
        <v>19.541360056489193</v>
      </c>
      <c r="L213" s="109">
        <v>-1.0782288818438701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117.12843510048084</v>
      </c>
      <c r="D214" s="113">
        <v>121.81257784080992</v>
      </c>
      <c r="E214" s="113">
        <v>118.52458049999528</v>
      </c>
      <c r="F214" s="119">
        <v>1.3961453995144382</v>
      </c>
      <c r="G214" s="113">
        <v>148.53004192681038</v>
      </c>
      <c r="H214" s="119">
        <v>-30.005461426815103</v>
      </c>
      <c r="I214" s="25">
        <v>1.1919781889997427E-2</v>
      </c>
      <c r="J214" s="120">
        <v>-0.20201611093330585</v>
      </c>
      <c r="K214" s="115">
        <v>124.63323497947948</v>
      </c>
      <c r="L214" s="119">
        <v>-6.1086544794842013</v>
      </c>
      <c r="M214" s="142"/>
      <c r="N214" s="143"/>
    </row>
  </sheetData>
  <sheetProtection algorithmName="SHA-512" hashValue="fIRcBBUMqmLfuO+pGAEuJKJqxdiznMdpsTaOeDLulM/wqRYRhmqHbYMB1AQOWUJBVE1WgP0RDRtlTPG+SiIygw==" saltValue="+jMPK5ioIhuXHXRFrRd6v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844" priority="58">
      <formula>$I155&gt;=0</formula>
    </cfRule>
    <cfRule type="expression" dxfId="4843" priority="59">
      <formula>$I155&lt;0</formula>
    </cfRule>
  </conditionalFormatting>
  <conditionalFormatting sqref="J159">
    <cfRule type="expression" dxfId="4842" priority="56">
      <formula>$J155&gt;=0</formula>
    </cfRule>
    <cfRule type="expression" dxfId="4841" priority="57">
      <formula>$J155&lt;0</formula>
    </cfRule>
  </conditionalFormatting>
  <conditionalFormatting sqref="I174">
    <cfRule type="expression" dxfId="4840" priority="54">
      <formula>$I170&gt;=0</formula>
    </cfRule>
    <cfRule type="expression" dxfId="4839" priority="55">
      <formula>$I170&lt;0</formula>
    </cfRule>
  </conditionalFormatting>
  <conditionalFormatting sqref="J174">
    <cfRule type="expression" dxfId="4838" priority="52">
      <formula>$J170&gt;=0</formula>
    </cfRule>
    <cfRule type="expression" dxfId="4837" priority="53">
      <formula>$J170&lt;0</formula>
    </cfRule>
  </conditionalFormatting>
  <conditionalFormatting sqref="I24">
    <cfRule type="expression" dxfId="4836" priority="94">
      <formula>$I20&gt;=0</formula>
    </cfRule>
    <cfRule type="expression" dxfId="4835" priority="95">
      <formula>$I20&lt;0</formula>
    </cfRule>
  </conditionalFormatting>
  <conditionalFormatting sqref="J24">
    <cfRule type="expression" dxfId="4834" priority="92">
      <formula>$J20&gt;=0</formula>
    </cfRule>
    <cfRule type="expression" dxfId="4833" priority="93">
      <formula>$J20&lt;0</formula>
    </cfRule>
  </conditionalFormatting>
  <conditionalFormatting sqref="I39">
    <cfRule type="expression" dxfId="4832" priority="90">
      <formula>$I35&gt;=0</formula>
    </cfRule>
    <cfRule type="expression" dxfId="4831" priority="91">
      <formula>$I35&lt;0</formula>
    </cfRule>
  </conditionalFormatting>
  <conditionalFormatting sqref="J39">
    <cfRule type="expression" dxfId="4830" priority="88">
      <formula>$J35&gt;=0</formula>
    </cfRule>
    <cfRule type="expression" dxfId="4829" priority="89">
      <formula>$J35&lt;0</formula>
    </cfRule>
  </conditionalFormatting>
  <conditionalFormatting sqref="I54">
    <cfRule type="expression" dxfId="4828" priority="86">
      <formula>$I50&gt;=0</formula>
    </cfRule>
    <cfRule type="expression" dxfId="4827" priority="87">
      <formula>$I50&lt;0</formula>
    </cfRule>
  </conditionalFormatting>
  <conditionalFormatting sqref="J54">
    <cfRule type="expression" dxfId="4826" priority="84">
      <formula>$J50&gt;=0</formula>
    </cfRule>
    <cfRule type="expression" dxfId="4825" priority="85">
      <formula>$J50&lt;0</formula>
    </cfRule>
  </conditionalFormatting>
  <conditionalFormatting sqref="I69">
    <cfRule type="expression" dxfId="4824" priority="82">
      <formula>$I65&gt;=0</formula>
    </cfRule>
    <cfRule type="expression" dxfId="4823" priority="83">
      <formula>$I65&lt;0</formula>
    </cfRule>
  </conditionalFormatting>
  <conditionalFormatting sqref="J69">
    <cfRule type="expression" dxfId="4822" priority="80">
      <formula>$J65&gt;=0</formula>
    </cfRule>
    <cfRule type="expression" dxfId="4821" priority="81">
      <formula>$J65&lt;0</formula>
    </cfRule>
  </conditionalFormatting>
  <conditionalFormatting sqref="I84">
    <cfRule type="expression" dxfId="4820" priority="78">
      <formula>$I80&gt;=0</formula>
    </cfRule>
    <cfRule type="expression" dxfId="4819" priority="79">
      <formula>$I80&lt;0</formula>
    </cfRule>
  </conditionalFormatting>
  <conditionalFormatting sqref="J84">
    <cfRule type="expression" dxfId="4818" priority="76">
      <formula>$J80&gt;=0</formula>
    </cfRule>
    <cfRule type="expression" dxfId="4817" priority="77">
      <formula>$J80&lt;0</formula>
    </cfRule>
  </conditionalFormatting>
  <conditionalFormatting sqref="I99">
    <cfRule type="expression" dxfId="4816" priority="74">
      <formula>$I95&gt;=0</formula>
    </cfRule>
    <cfRule type="expression" dxfId="4815" priority="75">
      <formula>$I95&lt;0</formula>
    </cfRule>
  </conditionalFormatting>
  <conditionalFormatting sqref="J99">
    <cfRule type="expression" dxfId="4814" priority="72">
      <formula>$J95&gt;=0</formula>
    </cfRule>
    <cfRule type="expression" dxfId="4813" priority="73">
      <formula>$J95&lt;0</formula>
    </cfRule>
  </conditionalFormatting>
  <conditionalFormatting sqref="I114">
    <cfRule type="expression" dxfId="4812" priority="70">
      <formula>$I110&gt;=0</formula>
    </cfRule>
    <cfRule type="expression" dxfId="4811" priority="71">
      <formula>$I110&lt;0</formula>
    </cfRule>
  </conditionalFormatting>
  <conditionalFormatting sqref="J114">
    <cfRule type="expression" dxfId="4810" priority="68">
      <formula>$J110&gt;=0</formula>
    </cfRule>
    <cfRule type="expression" dxfId="4809" priority="69">
      <formula>$J110&lt;0</formula>
    </cfRule>
  </conditionalFormatting>
  <conditionalFormatting sqref="I129">
    <cfRule type="expression" dxfId="4808" priority="66">
      <formula>$I125&gt;=0</formula>
    </cfRule>
    <cfRule type="expression" dxfId="4807" priority="67">
      <formula>$I125&lt;0</formula>
    </cfRule>
  </conditionalFormatting>
  <conditionalFormatting sqref="J129">
    <cfRule type="expression" dxfId="4806" priority="64">
      <formula>$J125&gt;=0</formula>
    </cfRule>
    <cfRule type="expression" dxfId="4805" priority="65">
      <formula>$J125&lt;0</formula>
    </cfRule>
  </conditionalFormatting>
  <conditionalFormatting sqref="I144">
    <cfRule type="expression" dxfId="4804" priority="62">
      <formula>$I140&gt;=0</formula>
    </cfRule>
    <cfRule type="expression" dxfId="4803" priority="63">
      <formula>$I140&lt;0</formula>
    </cfRule>
  </conditionalFormatting>
  <conditionalFormatting sqref="J144">
    <cfRule type="expression" dxfId="4802" priority="60">
      <formula>$J140&gt;=0</formula>
    </cfRule>
    <cfRule type="expression" dxfId="4801" priority="61">
      <formula>$J140&lt;0</formula>
    </cfRule>
  </conditionalFormatting>
  <conditionalFormatting sqref="I189">
    <cfRule type="expression" dxfId="4800" priority="50">
      <formula>$I185&gt;=0</formula>
    </cfRule>
    <cfRule type="expression" dxfId="4799" priority="51">
      <formula>$I185&lt;0</formula>
    </cfRule>
  </conditionalFormatting>
  <conditionalFormatting sqref="J189">
    <cfRule type="expression" dxfId="4798" priority="48">
      <formula>$J185&gt;=0</formula>
    </cfRule>
    <cfRule type="expression" dxfId="4797" priority="49">
      <formula>$J185&lt;0</formula>
    </cfRule>
  </conditionalFormatting>
  <conditionalFormatting sqref="I204">
    <cfRule type="expression" dxfId="4796" priority="46">
      <formula>$I200&gt;=0</formula>
    </cfRule>
    <cfRule type="expression" dxfId="4795" priority="47">
      <formula>$I200&lt;0</formula>
    </cfRule>
  </conditionalFormatting>
  <conditionalFormatting sqref="J204">
    <cfRule type="expression" dxfId="4794" priority="44">
      <formula>$J200&gt;=0</formula>
    </cfRule>
    <cfRule type="expression" dxfId="4793" priority="45">
      <formula>$J200&lt;0</formula>
    </cfRule>
  </conditionalFormatting>
  <conditionalFormatting sqref="I9">
    <cfRule type="expression" dxfId="4792" priority="42">
      <formula>$I5&gt;=0</formula>
    </cfRule>
    <cfRule type="expression" dxfId="4791" priority="43">
      <formula>$I5&lt;0</formula>
    </cfRule>
  </conditionalFormatting>
  <conditionalFormatting sqref="J9">
    <cfRule type="expression" dxfId="4790" priority="40">
      <formula>$J5&gt;=0</formula>
    </cfRule>
    <cfRule type="expression" dxfId="4789" priority="41">
      <formula>$J5&lt;0</formula>
    </cfRule>
  </conditionalFormatting>
  <conditionalFormatting sqref="L207">
    <cfRule type="cellIs" dxfId="4788" priority="39" operator="lessThan">
      <formula>0</formula>
    </cfRule>
  </conditionalFormatting>
  <conditionalFormatting sqref="H207">
    <cfRule type="cellIs" dxfId="4787" priority="38" operator="lessThan">
      <formula>0</formula>
    </cfRule>
  </conditionalFormatting>
  <conditionalFormatting sqref="F207">
    <cfRule type="cellIs" dxfId="4786" priority="37" operator="lessThan">
      <formula>0</formula>
    </cfRule>
  </conditionalFormatting>
  <conditionalFormatting sqref="F192">
    <cfRule type="cellIs" dxfId="4785" priority="36" operator="lessThan">
      <formula>0</formula>
    </cfRule>
  </conditionalFormatting>
  <conditionalFormatting sqref="H192">
    <cfRule type="cellIs" dxfId="4784" priority="35" operator="lessThan">
      <formula>0</formula>
    </cfRule>
  </conditionalFormatting>
  <conditionalFormatting sqref="L192">
    <cfRule type="cellIs" dxfId="4783" priority="34" operator="lessThan">
      <formula>0</formula>
    </cfRule>
  </conditionalFormatting>
  <conditionalFormatting sqref="L177">
    <cfRule type="cellIs" dxfId="4782" priority="33" operator="lessThan">
      <formula>0</formula>
    </cfRule>
  </conditionalFormatting>
  <conditionalFormatting sqref="H177">
    <cfRule type="cellIs" dxfId="4781" priority="32" operator="lessThan">
      <formula>0</formula>
    </cfRule>
  </conditionalFormatting>
  <conditionalFormatting sqref="F177">
    <cfRule type="cellIs" dxfId="4780" priority="31" operator="lessThan">
      <formula>0</formula>
    </cfRule>
  </conditionalFormatting>
  <conditionalFormatting sqref="F162">
    <cfRule type="cellIs" dxfId="4779" priority="30" operator="lessThan">
      <formula>0</formula>
    </cfRule>
  </conditionalFormatting>
  <conditionalFormatting sqref="H162">
    <cfRule type="cellIs" dxfId="4778" priority="29" operator="lessThan">
      <formula>0</formula>
    </cfRule>
  </conditionalFormatting>
  <conditionalFormatting sqref="L162">
    <cfRule type="cellIs" dxfId="4777" priority="28" operator="lessThan">
      <formula>0</formula>
    </cfRule>
  </conditionalFormatting>
  <conditionalFormatting sqref="L147">
    <cfRule type="cellIs" dxfId="4776" priority="27" operator="lessThan">
      <formula>0</formula>
    </cfRule>
  </conditionalFormatting>
  <conditionalFormatting sqref="H147">
    <cfRule type="cellIs" dxfId="4775" priority="26" operator="lessThan">
      <formula>0</formula>
    </cfRule>
  </conditionalFormatting>
  <conditionalFormatting sqref="F147">
    <cfRule type="cellIs" dxfId="4774" priority="25" operator="lessThan">
      <formula>0</formula>
    </cfRule>
  </conditionalFormatting>
  <conditionalFormatting sqref="F132">
    <cfRule type="cellIs" dxfId="4773" priority="24" operator="lessThan">
      <formula>0</formula>
    </cfRule>
  </conditionalFormatting>
  <conditionalFormatting sqref="H132">
    <cfRule type="cellIs" dxfId="4772" priority="23" operator="lessThan">
      <formula>0</formula>
    </cfRule>
  </conditionalFormatting>
  <conditionalFormatting sqref="L132">
    <cfRule type="cellIs" dxfId="4771" priority="22" operator="lessThan">
      <formula>0</formula>
    </cfRule>
  </conditionalFormatting>
  <conditionalFormatting sqref="L117">
    <cfRule type="cellIs" dxfId="4770" priority="21" operator="lessThan">
      <formula>0</formula>
    </cfRule>
  </conditionalFormatting>
  <conditionalFormatting sqref="H117">
    <cfRule type="cellIs" dxfId="4769" priority="20" operator="lessThan">
      <formula>0</formula>
    </cfRule>
  </conditionalFormatting>
  <conditionalFormatting sqref="F117">
    <cfRule type="cellIs" dxfId="4768" priority="19" operator="lessThan">
      <formula>0</formula>
    </cfRule>
  </conditionalFormatting>
  <conditionalFormatting sqref="F102">
    <cfRule type="cellIs" dxfId="4767" priority="18" operator="lessThan">
      <formula>0</formula>
    </cfRule>
  </conditionalFormatting>
  <conditionalFormatting sqref="H102">
    <cfRule type="cellIs" dxfId="4766" priority="17" operator="lessThan">
      <formula>0</formula>
    </cfRule>
  </conditionalFormatting>
  <conditionalFormatting sqref="L102">
    <cfRule type="cellIs" dxfId="4765" priority="16" operator="lessThan">
      <formula>0</formula>
    </cfRule>
  </conditionalFormatting>
  <conditionalFormatting sqref="L87">
    <cfRule type="cellIs" dxfId="4764" priority="15" operator="lessThan">
      <formula>0</formula>
    </cfRule>
  </conditionalFormatting>
  <conditionalFormatting sqref="H87">
    <cfRule type="cellIs" dxfId="4763" priority="14" operator="lessThan">
      <formula>0</formula>
    </cfRule>
  </conditionalFormatting>
  <conditionalFormatting sqref="F87">
    <cfRule type="cellIs" dxfId="4762" priority="13" operator="lessThan">
      <formula>0</formula>
    </cfRule>
  </conditionalFormatting>
  <conditionalFormatting sqref="F72">
    <cfRule type="cellIs" dxfId="4761" priority="12" operator="lessThan">
      <formula>0</formula>
    </cfRule>
  </conditionalFormatting>
  <conditionalFormatting sqref="H72">
    <cfRule type="cellIs" dxfId="4760" priority="11" operator="lessThan">
      <formula>0</formula>
    </cfRule>
  </conditionalFormatting>
  <conditionalFormatting sqref="L72">
    <cfRule type="cellIs" dxfId="4759" priority="10" operator="lessThan">
      <formula>0</formula>
    </cfRule>
  </conditionalFormatting>
  <conditionalFormatting sqref="L57">
    <cfRule type="cellIs" dxfId="4758" priority="9" operator="lessThan">
      <formula>0</formula>
    </cfRule>
  </conditionalFormatting>
  <conditionalFormatting sqref="H57">
    <cfRule type="cellIs" dxfId="4757" priority="8" operator="lessThan">
      <formula>0</formula>
    </cfRule>
  </conditionalFormatting>
  <conditionalFormatting sqref="F57">
    <cfRule type="cellIs" dxfId="4756" priority="7" operator="lessThan">
      <formula>0</formula>
    </cfRule>
  </conditionalFormatting>
  <conditionalFormatting sqref="F42">
    <cfRule type="cellIs" dxfId="4755" priority="6" operator="lessThan">
      <formula>0</formula>
    </cfRule>
  </conditionalFormatting>
  <conditionalFormatting sqref="H42">
    <cfRule type="cellIs" dxfId="4754" priority="5" operator="lessThan">
      <formula>0</formula>
    </cfRule>
  </conditionalFormatting>
  <conditionalFormatting sqref="L42">
    <cfRule type="cellIs" dxfId="4753" priority="4" operator="lessThan">
      <formula>0</formula>
    </cfRule>
  </conditionalFormatting>
  <conditionalFormatting sqref="L27">
    <cfRule type="cellIs" dxfId="4752" priority="3" operator="lessThan">
      <formula>0</formula>
    </cfRule>
  </conditionalFormatting>
  <conditionalFormatting sqref="H27">
    <cfRule type="cellIs" dxfId="4751" priority="2" operator="lessThan">
      <formula>0</formula>
    </cfRule>
  </conditionalFormatting>
  <conditionalFormatting sqref="F27">
    <cfRule type="cellIs" dxfId="4750" priority="1" operator="lessThan">
      <formula>0</formula>
    </cfRule>
  </conditionalFormatting>
  <dataValidations count="1">
    <dataValidation type="list" allowBlank="1" showInputMessage="1" showErrorMessage="1" sqref="B3:B4" xr:uid="{D6B904E9-DC26-4987-BC1E-B6BB4523470B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28003-A5C4-4982-817F-E7A7502D1F82}">
  <sheetPr codeName="Tabelle47">
    <tabColor rgb="FFFFFF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82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153</v>
      </c>
      <c r="N1" s="73" t="s">
        <v>28</v>
      </c>
    </row>
    <row r="2" spans="1:14" ht="15.75" thickBot="1" x14ac:dyDescent="0.3">
      <c r="M2" s="72">
        <v>291</v>
      </c>
      <c r="N2" s="73" t="s">
        <v>29</v>
      </c>
    </row>
    <row r="3" spans="1:14" s="70" customFormat="1" ht="13.5" customHeight="1" thickBot="1" x14ac:dyDescent="0.25">
      <c r="A3" s="144"/>
      <c r="B3" s="146" t="s">
        <v>73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61.723715641203398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4871530</v>
      </c>
      <c r="D5" s="84">
        <v>2858244</v>
      </c>
      <c r="E5" s="84">
        <v>3021516</v>
      </c>
      <c r="F5" s="85">
        <v>-1850014</v>
      </c>
      <c r="G5" s="84">
        <v>3222074</v>
      </c>
      <c r="H5" s="85">
        <v>-200558</v>
      </c>
      <c r="I5" s="20">
        <v>-0.37976036276077541</v>
      </c>
      <c r="J5" s="86">
        <v>-6.2245001201089778E-2</v>
      </c>
      <c r="K5" s="87">
        <v>3289052</v>
      </c>
      <c r="L5" s="85">
        <v>-267536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2950005</v>
      </c>
      <c r="D6" s="90">
        <v>1875000</v>
      </c>
      <c r="E6" s="90">
        <v>1919444</v>
      </c>
      <c r="F6" s="91">
        <v>-1030561</v>
      </c>
      <c r="G6" s="90">
        <v>1993923</v>
      </c>
      <c r="H6" s="91">
        <v>-74479</v>
      </c>
      <c r="I6" s="21">
        <v>-0.34934211975911911</v>
      </c>
      <c r="J6" s="92">
        <v>-3.7352997081632533E-2</v>
      </c>
      <c r="K6" s="93">
        <v>2100293</v>
      </c>
      <c r="L6" s="91">
        <v>-180849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1491721</v>
      </c>
      <c r="D7" s="90">
        <v>814072</v>
      </c>
      <c r="E7" s="90">
        <v>905252</v>
      </c>
      <c r="F7" s="91">
        <v>-586469</v>
      </c>
      <c r="G7" s="90">
        <v>918587</v>
      </c>
      <c r="H7" s="91">
        <v>-13335</v>
      </c>
      <c r="I7" s="21">
        <v>-0.39314925512210397</v>
      </c>
      <c r="J7" s="92">
        <v>-1.4516861222725774E-2</v>
      </c>
      <c r="K7" s="93">
        <v>975612</v>
      </c>
      <c r="L7" s="91">
        <v>-70360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429804</v>
      </c>
      <c r="D8" s="90">
        <v>169172</v>
      </c>
      <c r="E8" s="90">
        <v>196820</v>
      </c>
      <c r="F8" s="91">
        <v>-232984</v>
      </c>
      <c r="G8" s="90">
        <v>309564</v>
      </c>
      <c r="H8" s="91">
        <v>-112744</v>
      </c>
      <c r="I8" s="21">
        <v>-0.5420703390382593</v>
      </c>
      <c r="J8" s="92">
        <v>-0.36420255585274774</v>
      </c>
      <c r="K8" s="93">
        <v>213147</v>
      </c>
      <c r="L8" s="91">
        <v>-16327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55845</v>
      </c>
      <c r="D10" s="90">
        <v>55845</v>
      </c>
      <c r="E10" s="90">
        <v>55845</v>
      </c>
      <c r="F10" s="91">
        <v>0</v>
      </c>
      <c r="G10" s="90">
        <v>55998</v>
      </c>
      <c r="H10" s="91">
        <v>-153</v>
      </c>
      <c r="I10" s="96"/>
      <c r="J10" s="97"/>
      <c r="K10" s="93">
        <v>55845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35909</v>
      </c>
      <c r="D11" s="90">
        <v>20201</v>
      </c>
      <c r="E11" s="90">
        <v>20800</v>
      </c>
      <c r="F11" s="91">
        <v>-15109</v>
      </c>
      <c r="G11" s="90">
        <v>23003</v>
      </c>
      <c r="H11" s="91">
        <v>-2203</v>
      </c>
      <c r="I11" s="96"/>
      <c r="J11" s="97"/>
      <c r="K11" s="93">
        <v>22432</v>
      </c>
      <c r="L11" s="91">
        <v>-1632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0.64301190795953089</v>
      </c>
      <c r="D12" s="86">
        <v>0.36173336914674548</v>
      </c>
      <c r="E12" s="86">
        <v>0.37245948607753604</v>
      </c>
      <c r="F12" s="100">
        <v>-0.27055242188199485</v>
      </c>
      <c r="G12" s="86">
        <v>0.4107825279474267</v>
      </c>
      <c r="H12" s="100">
        <v>-3.8323041869890662E-2</v>
      </c>
      <c r="I12" s="20">
        <v>-0.42075802723551203</v>
      </c>
      <c r="J12" s="86">
        <v>-9.3292774795902145E-2</v>
      </c>
      <c r="K12" s="101">
        <v>0.40168323036977349</v>
      </c>
      <c r="L12" s="100">
        <v>-2.9223744292237452E-2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61436</v>
      </c>
      <c r="D14" s="90">
        <v>34622</v>
      </c>
      <c r="E14" s="90">
        <v>35591</v>
      </c>
      <c r="F14" s="91">
        <v>-25845</v>
      </c>
      <c r="G14" s="90">
        <v>40307</v>
      </c>
      <c r="H14" s="91">
        <v>-4716</v>
      </c>
      <c r="I14" s="21">
        <v>-0.42068168500553427</v>
      </c>
      <c r="J14" s="92">
        <v>-0.11700200957650031</v>
      </c>
      <c r="K14" s="93">
        <v>38358</v>
      </c>
      <c r="L14" s="91">
        <v>-2767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1.7108802807095713</v>
      </c>
      <c r="D15" s="105">
        <v>1.7138755507153112</v>
      </c>
      <c r="E15" s="105">
        <v>1.7111057692307692</v>
      </c>
      <c r="F15" s="106">
        <v>2.2548852119785856E-4</v>
      </c>
      <c r="G15" s="105">
        <v>1.752249706560014</v>
      </c>
      <c r="H15" s="106">
        <v>-4.1143937329244817E-2</v>
      </c>
      <c r="I15" s="21"/>
      <c r="J15" s="92"/>
      <c r="K15" s="107">
        <v>1.7099679029957204</v>
      </c>
      <c r="L15" s="106">
        <v>1.1378662350487456E-3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82.152245955053047</v>
      </c>
      <c r="D17" s="105">
        <v>92.817187267957038</v>
      </c>
      <c r="E17" s="105">
        <v>92.28096153846154</v>
      </c>
      <c r="F17" s="106">
        <v>10.128715583408493</v>
      </c>
      <c r="G17" s="105">
        <v>86.680998130678603</v>
      </c>
      <c r="H17" s="106">
        <v>5.599963407782937</v>
      </c>
      <c r="I17" s="20">
        <v>0.12329201065239404</v>
      </c>
      <c r="J17" s="86">
        <v>6.4604279237077344E-2</v>
      </c>
      <c r="K17" s="107">
        <v>93.629324179743222</v>
      </c>
      <c r="L17" s="106">
        <v>-1.3483626412816818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52.824872414719316</v>
      </c>
      <c r="D18" s="108">
        <v>33.575073865162501</v>
      </c>
      <c r="E18" s="108">
        <v>34.370919509356256</v>
      </c>
      <c r="F18" s="109">
        <v>-18.45395290536306</v>
      </c>
      <c r="G18" s="108">
        <v>35.607039537126326</v>
      </c>
      <c r="H18" s="109">
        <v>-1.2361200277700704</v>
      </c>
      <c r="I18" s="20">
        <v>-0.34934211975911911</v>
      </c>
      <c r="J18" s="86">
        <v>-3.4715608032541034E-2</v>
      </c>
      <c r="K18" s="110">
        <v>37.609329393857998</v>
      </c>
      <c r="L18" s="109">
        <v>-3.2384098845017419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135.66320421064358</v>
      </c>
      <c r="D19" s="113">
        <v>141.49022325627445</v>
      </c>
      <c r="E19" s="113">
        <v>145.2651923076923</v>
      </c>
      <c r="F19" s="106">
        <v>9.6019880970487179</v>
      </c>
      <c r="G19" s="113">
        <v>140.07190366473938</v>
      </c>
      <c r="H19" s="106">
        <v>5.1932886429529219</v>
      </c>
      <c r="I19" s="38">
        <v>7.0778131424197754E-2</v>
      </c>
      <c r="J19" s="114">
        <v>3.707587679669877E-2</v>
      </c>
      <c r="K19" s="115">
        <v>146.62321683309557</v>
      </c>
      <c r="L19" s="106">
        <v>-1.3580245254032661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234854.45854578557</v>
      </c>
      <c r="D20" s="84">
        <v>-2.7999999999999901</v>
      </c>
      <c r="E20" s="84">
        <v>-2.7999999999999901</v>
      </c>
      <c r="F20" s="118">
        <v>-234857.25854578559</v>
      </c>
      <c r="G20" s="84">
        <v>386851.91</v>
      </c>
      <c r="H20" s="118">
        <v>-386854.70999999996</v>
      </c>
      <c r="I20" s="20">
        <v>-1.0000119222773856</v>
      </c>
      <c r="J20" s="86">
        <v>-1.000007237911789</v>
      </c>
      <c r="K20" s="87">
        <v>-2.8000000000000007</v>
      </c>
      <c r="L20" s="118">
        <v>1.0658141036401503E-14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141200.18193381318</v>
      </c>
      <c r="D21" s="90">
        <v>-27.51</v>
      </c>
      <c r="E21" s="90">
        <v>-27.51</v>
      </c>
      <c r="F21" s="91">
        <v>-141227.69193381318</v>
      </c>
      <c r="G21" s="90">
        <v>238151.03</v>
      </c>
      <c r="H21" s="91">
        <v>-238178.54</v>
      </c>
      <c r="I21" s="21">
        <v>-1.0001948297772938</v>
      </c>
      <c r="J21" s="92">
        <v>-1.0001155149318481</v>
      </c>
      <c r="K21" s="93">
        <v>-27.51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72715.193930907</v>
      </c>
      <c r="D22" s="90">
        <v>0</v>
      </c>
      <c r="E22" s="90">
        <v>0</v>
      </c>
      <c r="F22" s="91">
        <v>-72715.193930907</v>
      </c>
      <c r="G22" s="90">
        <v>113391.71</v>
      </c>
      <c r="H22" s="91">
        <v>-113391.71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20939.0826810654</v>
      </c>
      <c r="D23" s="90">
        <v>24.710000000000012</v>
      </c>
      <c r="E23" s="90">
        <v>24.710000000000012</v>
      </c>
      <c r="F23" s="91">
        <v>-20914.372681065401</v>
      </c>
      <c r="G23" s="90">
        <v>35309.17</v>
      </c>
      <c r="H23" s="91">
        <v>-35284.46</v>
      </c>
      <c r="I23" s="21">
        <v>-0.9988199100993882</v>
      </c>
      <c r="J23" s="92">
        <v>-0.99930018179413449</v>
      </c>
      <c r="K23" s="93">
        <v>24.71</v>
      </c>
      <c r="L23" s="91">
        <v>1.0658141036401503E-14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4743</v>
      </c>
      <c r="D25" s="90">
        <v>4743</v>
      </c>
      <c r="E25" s="90">
        <v>4743</v>
      </c>
      <c r="F25" s="91">
        <v>0</v>
      </c>
      <c r="G25" s="90">
        <v>4743</v>
      </c>
      <c r="H25" s="91">
        <v>0</v>
      </c>
      <c r="I25" s="96"/>
      <c r="J25" s="97"/>
      <c r="K25" s="93">
        <v>4743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1714</v>
      </c>
      <c r="D26" s="90">
        <v>0</v>
      </c>
      <c r="E26" s="90">
        <v>0</v>
      </c>
      <c r="F26" s="91">
        <v>-1714</v>
      </c>
      <c r="G26" s="90">
        <v>2855</v>
      </c>
      <c r="H26" s="91">
        <v>-2855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0.36137465738983765</v>
      </c>
      <c r="D27" s="86">
        <v>0</v>
      </c>
      <c r="E27" s="86">
        <v>0</v>
      </c>
      <c r="F27" s="100">
        <v>-0.36137465738983765</v>
      </c>
      <c r="G27" s="86">
        <v>0.60193970061142732</v>
      </c>
      <c r="H27" s="100">
        <v>-0.60193970061142732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3016.9800000000005</v>
      </c>
      <c r="D29" s="90">
        <v>0</v>
      </c>
      <c r="E29" s="90">
        <v>0</v>
      </c>
      <c r="F29" s="91">
        <v>-3016.9800000000005</v>
      </c>
      <c r="G29" s="90">
        <v>4839</v>
      </c>
      <c r="H29" s="91">
        <v>-4839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1.7601983663943994</v>
      </c>
      <c r="D30" s="105">
        <v>0</v>
      </c>
      <c r="E30" s="105">
        <v>0</v>
      </c>
      <c r="F30" s="106">
        <v>-1.7601983663943994</v>
      </c>
      <c r="G30" s="105">
        <v>1.6949211908931698</v>
      </c>
      <c r="H30" s="106">
        <v>-1.6949211908931698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82.380502878537442</v>
      </c>
      <c r="D32" s="105">
        <v>0</v>
      </c>
      <c r="E32" s="105">
        <v>0</v>
      </c>
      <c r="F32" s="106">
        <v>-82.380502878537442</v>
      </c>
      <c r="G32" s="105">
        <v>83.415422066549908</v>
      </c>
      <c r="H32" s="106">
        <v>-83.415422066549908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29.770226003334002</v>
      </c>
      <c r="D33" s="108">
        <v>-5.8001265022137889E-3</v>
      </c>
      <c r="E33" s="108">
        <v>-5.8001265022137889E-3</v>
      </c>
      <c r="F33" s="109">
        <v>-29.776026129836215</v>
      </c>
      <c r="G33" s="108">
        <v>50.211054185114904</v>
      </c>
      <c r="H33" s="109">
        <v>-50.216854311617119</v>
      </c>
      <c r="I33" s="20">
        <v>-1.0001948297772938</v>
      </c>
      <c r="J33" s="86">
        <v>-1.0001155149318481</v>
      </c>
      <c r="K33" s="110">
        <v>-5.8001265022137889E-3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137.02127103021328</v>
      </c>
      <c r="D34" s="113">
        <v>0</v>
      </c>
      <c r="E34" s="113">
        <v>0</v>
      </c>
      <c r="F34" s="119">
        <v>-137.02127103021328</v>
      </c>
      <c r="G34" s="113">
        <v>135.49979334500875</v>
      </c>
      <c r="H34" s="119">
        <v>-135.49979334500875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294421.14840528462</v>
      </c>
      <c r="D35" s="84">
        <v>0</v>
      </c>
      <c r="E35" s="84">
        <v>0</v>
      </c>
      <c r="F35" s="118">
        <v>-294421.14840528462</v>
      </c>
      <c r="G35" s="84">
        <v>466862.94</v>
      </c>
      <c r="H35" s="118">
        <v>-466862.94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180368.47333311918</v>
      </c>
      <c r="D36" s="90">
        <v>0</v>
      </c>
      <c r="E36" s="90">
        <v>0</v>
      </c>
      <c r="F36" s="91">
        <v>-180368.47333311918</v>
      </c>
      <c r="G36" s="90">
        <v>281239.03999999998</v>
      </c>
      <c r="H36" s="91">
        <v>-281239.03999999998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84891.417913468991</v>
      </c>
      <c r="D37" s="90">
        <v>0</v>
      </c>
      <c r="E37" s="90">
        <v>0</v>
      </c>
      <c r="F37" s="91">
        <v>-84891.417913468991</v>
      </c>
      <c r="G37" s="90">
        <v>138203.95000000001</v>
      </c>
      <c r="H37" s="91">
        <v>-138203.95000000001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29161.2571586964</v>
      </c>
      <c r="D38" s="90">
        <v>0</v>
      </c>
      <c r="E38" s="90">
        <v>0</v>
      </c>
      <c r="F38" s="91">
        <v>-29161.2571586964</v>
      </c>
      <c r="G38" s="90">
        <v>47419.950000000012</v>
      </c>
      <c r="H38" s="91">
        <v>-47419.950000000012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4284</v>
      </c>
      <c r="D40" s="90">
        <v>4284</v>
      </c>
      <c r="E40" s="90">
        <v>4284</v>
      </c>
      <c r="F40" s="91">
        <v>0</v>
      </c>
      <c r="G40" s="90">
        <v>4437</v>
      </c>
      <c r="H40" s="91">
        <v>-153</v>
      </c>
      <c r="I40" s="96"/>
      <c r="J40" s="97"/>
      <c r="K40" s="93">
        <v>4284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2033</v>
      </c>
      <c r="D41" s="90">
        <v>0</v>
      </c>
      <c r="E41" s="90">
        <v>0</v>
      </c>
      <c r="F41" s="91">
        <v>-2033</v>
      </c>
      <c r="G41" s="90">
        <v>3262</v>
      </c>
      <c r="H41" s="91">
        <v>-3262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0.47455648926237159</v>
      </c>
      <c r="D42" s="86">
        <v>0</v>
      </c>
      <c r="E42" s="86">
        <v>0</v>
      </c>
      <c r="F42" s="100">
        <v>-0.47455648926237159</v>
      </c>
      <c r="G42" s="86">
        <v>0.73518142889339644</v>
      </c>
      <c r="H42" s="100">
        <v>-0.73518142889339644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3705.7300000000005</v>
      </c>
      <c r="D44" s="90">
        <v>0</v>
      </c>
      <c r="E44" s="90">
        <v>0</v>
      </c>
      <c r="F44" s="91">
        <v>-3705.7300000000005</v>
      </c>
      <c r="G44" s="90">
        <v>5773</v>
      </c>
      <c r="H44" s="91">
        <v>-5773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1.8227889818002954</v>
      </c>
      <c r="D45" s="105">
        <v>0</v>
      </c>
      <c r="E45" s="105">
        <v>0</v>
      </c>
      <c r="F45" s="106">
        <v>-1.8227889818002954</v>
      </c>
      <c r="G45" s="105">
        <v>1.7697731453096259</v>
      </c>
      <c r="H45" s="106">
        <v>-1.7697731453096259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88.72035087708764</v>
      </c>
      <c r="D47" s="105">
        <v>0</v>
      </c>
      <c r="E47" s="105">
        <v>0</v>
      </c>
      <c r="F47" s="106">
        <v>-88.72035087708764</v>
      </c>
      <c r="G47" s="105">
        <v>86.216750459840583</v>
      </c>
      <c r="H47" s="106">
        <v>-86.216750459840583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42.102818238356484</v>
      </c>
      <c r="D48" s="108">
        <v>0</v>
      </c>
      <c r="E48" s="108">
        <v>0</v>
      </c>
      <c r="F48" s="109">
        <v>-42.102818238356484</v>
      </c>
      <c r="G48" s="108">
        <v>63.384953797610997</v>
      </c>
      <c r="H48" s="109">
        <v>-63.384953797610997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144.82102725296832</v>
      </c>
      <c r="D49" s="113">
        <v>0</v>
      </c>
      <c r="E49" s="113">
        <v>0</v>
      </c>
      <c r="F49" s="119">
        <v>-144.82102725296832</v>
      </c>
      <c r="G49" s="113">
        <v>143.12168608215819</v>
      </c>
      <c r="H49" s="119">
        <v>-143.12168608215819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382858.17431113601</v>
      </c>
      <c r="D50" s="84">
        <v>0</v>
      </c>
      <c r="E50" s="84">
        <v>0</v>
      </c>
      <c r="F50" s="118">
        <v>-382858.17431113601</v>
      </c>
      <c r="G50" s="84">
        <v>198670.59</v>
      </c>
      <c r="H50" s="118">
        <v>-198670.59</v>
      </c>
      <c r="I50" s="20">
        <v>-1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215755</v>
      </c>
      <c r="D51" s="90">
        <v>0</v>
      </c>
      <c r="E51" s="90">
        <v>0</v>
      </c>
      <c r="F51" s="91">
        <v>-215755</v>
      </c>
      <c r="G51" s="90">
        <v>96983.59</v>
      </c>
      <c r="H51" s="91">
        <v>-96983.59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124592.02835011001</v>
      </c>
      <c r="D52" s="90">
        <v>0</v>
      </c>
      <c r="E52" s="90">
        <v>0</v>
      </c>
      <c r="F52" s="91">
        <v>-124592.02835011001</v>
      </c>
      <c r="G52" s="90">
        <v>53748.91</v>
      </c>
      <c r="H52" s="91">
        <v>-53748.91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42511.14596102605</v>
      </c>
      <c r="D53" s="90">
        <v>0</v>
      </c>
      <c r="E53" s="90">
        <v>0</v>
      </c>
      <c r="F53" s="91">
        <v>-42511.14596102605</v>
      </c>
      <c r="G53" s="90">
        <v>47938.09</v>
      </c>
      <c r="H53" s="91">
        <v>-47938.09</v>
      </c>
      <c r="I53" s="21">
        <v>-1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4743</v>
      </c>
      <c r="D55" s="90">
        <v>4743</v>
      </c>
      <c r="E55" s="90">
        <v>4743</v>
      </c>
      <c r="F55" s="91">
        <v>0</v>
      </c>
      <c r="G55" s="90">
        <v>4743</v>
      </c>
      <c r="H55" s="91">
        <v>0</v>
      </c>
      <c r="I55" s="96"/>
      <c r="J55" s="97"/>
      <c r="K55" s="93">
        <v>4743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2658</v>
      </c>
      <c r="D56" s="90">
        <v>0</v>
      </c>
      <c r="E56" s="90">
        <v>0</v>
      </c>
      <c r="F56" s="91">
        <v>-2658</v>
      </c>
      <c r="G56" s="90">
        <v>1306</v>
      </c>
      <c r="H56" s="91">
        <v>-1306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0.56040480708412399</v>
      </c>
      <c r="D57" s="86">
        <v>0</v>
      </c>
      <c r="E57" s="86">
        <v>0</v>
      </c>
      <c r="F57" s="100">
        <v>-0.56040480708412399</v>
      </c>
      <c r="G57" s="86">
        <v>0.27535315201349359</v>
      </c>
      <c r="H57" s="100">
        <v>-0.27535315201349359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4441.2299999999996</v>
      </c>
      <c r="D59" s="90">
        <v>0</v>
      </c>
      <c r="E59" s="90">
        <v>0</v>
      </c>
      <c r="F59" s="91">
        <v>-4441.2299999999996</v>
      </c>
      <c r="G59" s="90">
        <v>2125</v>
      </c>
      <c r="H59" s="91">
        <v>-2125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1.6708916478555302</v>
      </c>
      <c r="D60" s="105">
        <v>0</v>
      </c>
      <c r="E60" s="105">
        <v>0</v>
      </c>
      <c r="F60" s="106">
        <v>-1.6708916478555302</v>
      </c>
      <c r="G60" s="105">
        <v>1.6271056661562022</v>
      </c>
      <c r="H60" s="106">
        <v>-1.6271056661562022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81.171933784800601</v>
      </c>
      <c r="D62" s="105">
        <v>0</v>
      </c>
      <c r="E62" s="105">
        <v>0</v>
      </c>
      <c r="F62" s="106">
        <v>-81.171933784800601</v>
      </c>
      <c r="G62" s="105">
        <v>74.26002297090352</v>
      </c>
      <c r="H62" s="106">
        <v>-74.26002297090352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45.489141893316464</v>
      </c>
      <c r="D63" s="108">
        <v>0</v>
      </c>
      <c r="E63" s="108">
        <v>0</v>
      </c>
      <c r="F63" s="109">
        <v>-45.489141893316464</v>
      </c>
      <c r="G63" s="108">
        <v>20.447731393632722</v>
      </c>
      <c r="H63" s="109">
        <v>-20.447731393632722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144.03994518853875</v>
      </c>
      <c r="D64" s="113">
        <v>0</v>
      </c>
      <c r="E64" s="113">
        <v>0</v>
      </c>
      <c r="F64" s="119">
        <v>-144.03994518853875</v>
      </c>
      <c r="G64" s="113">
        <v>152.12143185298621</v>
      </c>
      <c r="H64" s="119">
        <v>-152.12143185298621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433039.63411674515</v>
      </c>
      <c r="D65" s="84">
        <v>0</v>
      </c>
      <c r="E65" s="84">
        <v>0</v>
      </c>
      <c r="F65" s="118">
        <v>-433039.63411674515</v>
      </c>
      <c r="G65" s="84">
        <v>-1424.07</v>
      </c>
      <c r="H65" s="118">
        <v>1424.07</v>
      </c>
      <c r="I65" s="20">
        <v>-1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251896</v>
      </c>
      <c r="D66" s="90">
        <v>0</v>
      </c>
      <c r="E66" s="90">
        <v>0</v>
      </c>
      <c r="F66" s="91">
        <v>-251896</v>
      </c>
      <c r="G66" s="90">
        <v>-107.85</v>
      </c>
      <c r="H66" s="91">
        <v>107.85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143546.79044974703</v>
      </c>
      <c r="D67" s="90">
        <v>0</v>
      </c>
      <c r="E67" s="90">
        <v>0</v>
      </c>
      <c r="F67" s="91">
        <v>-143546.79044974703</v>
      </c>
      <c r="G67" s="90">
        <v>-29.41</v>
      </c>
      <c r="H67" s="91">
        <v>29.41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37596.843666998131</v>
      </c>
      <c r="D68" s="90">
        <v>0</v>
      </c>
      <c r="E68" s="90">
        <v>0</v>
      </c>
      <c r="F68" s="91">
        <v>-37596.843666998131</v>
      </c>
      <c r="G68" s="90">
        <v>-1286.81</v>
      </c>
      <c r="H68" s="91">
        <v>1286.81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4590</v>
      </c>
      <c r="D70" s="90">
        <v>4590</v>
      </c>
      <c r="E70" s="90">
        <v>4590</v>
      </c>
      <c r="F70" s="91">
        <v>0</v>
      </c>
      <c r="G70" s="90">
        <v>4590</v>
      </c>
      <c r="H70" s="91">
        <v>0</v>
      </c>
      <c r="I70" s="96"/>
      <c r="J70" s="97"/>
      <c r="K70" s="93">
        <v>4590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2977</v>
      </c>
      <c r="D71" s="90">
        <v>0</v>
      </c>
      <c r="E71" s="90">
        <v>0</v>
      </c>
      <c r="F71" s="91">
        <v>-2977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0.64858387799564265</v>
      </c>
      <c r="D72" s="86">
        <v>0</v>
      </c>
      <c r="E72" s="86">
        <v>0</v>
      </c>
      <c r="F72" s="100">
        <v>-0.64858387799564265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5149.2699999999995</v>
      </c>
      <c r="D74" s="90">
        <v>0</v>
      </c>
      <c r="E74" s="90">
        <v>0</v>
      </c>
      <c r="F74" s="91">
        <v>-5149.2699999999995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1.7296842458851192</v>
      </c>
      <c r="D75" s="105">
        <v>0</v>
      </c>
      <c r="E75" s="105">
        <v>0</v>
      </c>
      <c r="F75" s="106">
        <v>-1.7296842458851192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84.614040980853204</v>
      </c>
      <c r="D77" s="105">
        <v>0</v>
      </c>
      <c r="E77" s="105">
        <v>0</v>
      </c>
      <c r="F77" s="106">
        <v>-84.614040980853204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54.879302832244008</v>
      </c>
      <c r="D78" s="108">
        <v>0</v>
      </c>
      <c r="E78" s="108">
        <v>0</v>
      </c>
      <c r="F78" s="109">
        <v>-54.879302832244008</v>
      </c>
      <c r="G78" s="108">
        <v>-2.3496732026143791E-2</v>
      </c>
      <c r="H78" s="109">
        <v>2.3496732026143791E-2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145.46175146682739</v>
      </c>
      <c r="D79" s="113">
        <v>0</v>
      </c>
      <c r="E79" s="113">
        <v>0</v>
      </c>
      <c r="F79" s="119">
        <v>-145.46175146682739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401205.20511862839</v>
      </c>
      <c r="D80" s="84">
        <v>0</v>
      </c>
      <c r="E80" s="84">
        <v>0</v>
      </c>
      <c r="F80" s="118">
        <v>-401205.20511862839</v>
      </c>
      <c r="G80" s="84">
        <v>31888.18</v>
      </c>
      <c r="H80" s="118">
        <v>-31888.18</v>
      </c>
      <c r="I80" s="20">
        <v>-1</v>
      </c>
      <c r="J80" s="86">
        <v>-1</v>
      </c>
      <c r="K80" s="87">
        <v>0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244407</v>
      </c>
      <c r="D81" s="90">
        <v>0</v>
      </c>
      <c r="E81" s="90">
        <v>0</v>
      </c>
      <c r="F81" s="91">
        <v>-244407</v>
      </c>
      <c r="G81" s="90">
        <v>23574.1</v>
      </c>
      <c r="H81" s="91">
        <v>-23574.1</v>
      </c>
      <c r="I81" s="21">
        <v>-1</v>
      </c>
      <c r="J81" s="92">
        <v>-1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120646.22940416301</v>
      </c>
      <c r="D82" s="90">
        <v>0</v>
      </c>
      <c r="E82" s="90">
        <v>0</v>
      </c>
      <c r="F82" s="91">
        <v>-120646.22940416301</v>
      </c>
      <c r="G82" s="90">
        <v>6005.84</v>
      </c>
      <c r="H82" s="91">
        <v>-6005.84</v>
      </c>
      <c r="I82" s="21">
        <v>-1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36151.975714465349</v>
      </c>
      <c r="D83" s="90">
        <v>0</v>
      </c>
      <c r="E83" s="90">
        <v>0</v>
      </c>
      <c r="F83" s="91">
        <v>-36151.975714465349</v>
      </c>
      <c r="G83" s="90">
        <v>2308.2399999999998</v>
      </c>
      <c r="H83" s="91">
        <v>-2308.2399999999998</v>
      </c>
      <c r="I83" s="21">
        <v>-1</v>
      </c>
      <c r="J83" s="92">
        <v>-1</v>
      </c>
      <c r="K83" s="93">
        <v>0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4743</v>
      </c>
      <c r="D85" s="90">
        <v>4743</v>
      </c>
      <c r="E85" s="90">
        <v>4743</v>
      </c>
      <c r="F85" s="91">
        <v>0</v>
      </c>
      <c r="G85" s="90">
        <v>4743</v>
      </c>
      <c r="H85" s="91">
        <v>0</v>
      </c>
      <c r="I85" s="96"/>
      <c r="J85" s="97"/>
      <c r="K85" s="93">
        <v>4743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2954</v>
      </c>
      <c r="D86" s="90">
        <v>0</v>
      </c>
      <c r="E86" s="90">
        <v>0</v>
      </c>
      <c r="F86" s="91">
        <v>-2954</v>
      </c>
      <c r="G86" s="90">
        <v>302</v>
      </c>
      <c r="H86" s="91">
        <v>-302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0.62281256588656964</v>
      </c>
      <c r="D87" s="86">
        <v>0</v>
      </c>
      <c r="E87" s="86">
        <v>0</v>
      </c>
      <c r="F87" s="100">
        <v>-0.62281256588656964</v>
      </c>
      <c r="G87" s="86">
        <v>6.3672780940333129E-2</v>
      </c>
      <c r="H87" s="100">
        <v>-6.3672780940333129E-2</v>
      </c>
      <c r="I87" s="20">
        <v>-1</v>
      </c>
      <c r="J87" s="86">
        <v>-1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4957.6400000000003</v>
      </c>
      <c r="D89" s="90">
        <v>0</v>
      </c>
      <c r="E89" s="90">
        <v>0</v>
      </c>
      <c r="F89" s="91">
        <v>-4957.6400000000003</v>
      </c>
      <c r="G89" s="90">
        <v>444</v>
      </c>
      <c r="H89" s="91">
        <v>-444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1.6782802979011511</v>
      </c>
      <c r="D90" s="105">
        <v>0</v>
      </c>
      <c r="E90" s="105">
        <v>0</v>
      </c>
      <c r="F90" s="106">
        <v>-1.6782802979011511</v>
      </c>
      <c r="G90" s="105">
        <v>1.4701986754966887</v>
      </c>
      <c r="H90" s="106">
        <v>-1.4701986754966887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82.737643872714969</v>
      </c>
      <c r="D92" s="105">
        <v>0</v>
      </c>
      <c r="E92" s="105">
        <v>0</v>
      </c>
      <c r="F92" s="106">
        <v>-82.737643872714969</v>
      </c>
      <c r="G92" s="105">
        <v>78.059933774834434</v>
      </c>
      <c r="H92" s="106">
        <v>-78.059933774834434</v>
      </c>
      <c r="I92" s="21">
        <v>-1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51.530044275774827</v>
      </c>
      <c r="D93" s="108">
        <v>0</v>
      </c>
      <c r="E93" s="108">
        <v>0</v>
      </c>
      <c r="F93" s="109">
        <v>-51.530044275774827</v>
      </c>
      <c r="G93" s="108">
        <v>4.970293063461944</v>
      </c>
      <c r="H93" s="109">
        <v>-4.970293063461944</v>
      </c>
      <c r="I93" s="20">
        <v>-1</v>
      </c>
      <c r="J93" s="86">
        <v>-1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135.81760498260948</v>
      </c>
      <c r="D94" s="113">
        <v>0</v>
      </c>
      <c r="E94" s="113">
        <v>0</v>
      </c>
      <c r="F94" s="119">
        <v>-135.81760498260948</v>
      </c>
      <c r="G94" s="113">
        <v>105.59</v>
      </c>
      <c r="H94" s="119">
        <v>-105.59</v>
      </c>
      <c r="I94" s="25">
        <v>-1</v>
      </c>
      <c r="J94" s="120">
        <v>-1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428103.32834327867</v>
      </c>
      <c r="D95" s="84">
        <v>149740.44</v>
      </c>
      <c r="E95" s="84">
        <v>149740.44</v>
      </c>
      <c r="F95" s="118">
        <v>-278362.88834327861</v>
      </c>
      <c r="G95" s="84">
        <v>156589.28</v>
      </c>
      <c r="H95" s="118">
        <v>-6848.8399999999965</v>
      </c>
      <c r="I95" s="20">
        <v>-0.65022360237309518</v>
      </c>
      <c r="J95" s="86">
        <v>-4.3737604515455941E-2</v>
      </c>
      <c r="K95" s="87">
        <v>149740.44</v>
      </c>
      <c r="L95" s="118">
        <v>2.1827872842550278E-11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264928</v>
      </c>
      <c r="D96" s="90">
        <v>95193.290000000023</v>
      </c>
      <c r="E96" s="90">
        <v>95193.290000000023</v>
      </c>
      <c r="F96" s="91">
        <v>-169734.70999999996</v>
      </c>
      <c r="G96" s="90">
        <v>102394.79</v>
      </c>
      <c r="H96" s="91">
        <v>-7201.4999999999709</v>
      </c>
      <c r="I96" s="21">
        <v>-0.64068241182509955</v>
      </c>
      <c r="J96" s="92">
        <v>-7.033072678795449E-2</v>
      </c>
      <c r="K96" s="93">
        <v>95193.290000000008</v>
      </c>
      <c r="L96" s="91">
        <v>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131267.02686464001</v>
      </c>
      <c r="D97" s="90">
        <v>44286.85</v>
      </c>
      <c r="E97" s="90">
        <v>44286.85</v>
      </c>
      <c r="F97" s="91">
        <v>-86980.176864640001</v>
      </c>
      <c r="G97" s="90">
        <v>40191.68</v>
      </c>
      <c r="H97" s="91">
        <v>4095.1699999999983</v>
      </c>
      <c r="I97" s="21">
        <v>-0.66262014873188424</v>
      </c>
      <c r="J97" s="92">
        <v>0.10189098838366539</v>
      </c>
      <c r="K97" s="93">
        <v>44286.849999999991</v>
      </c>
      <c r="L97" s="91">
        <v>7.2759576141834259E-12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31908.301478638648</v>
      </c>
      <c r="D98" s="90">
        <v>10260.299999999999</v>
      </c>
      <c r="E98" s="90">
        <v>10260.299999999999</v>
      </c>
      <c r="F98" s="91">
        <v>-21648.001478638649</v>
      </c>
      <c r="G98" s="90">
        <v>14002.81</v>
      </c>
      <c r="H98" s="91">
        <v>-3742.51</v>
      </c>
      <c r="I98" s="21">
        <v>-0.67844418146578978</v>
      </c>
      <c r="J98" s="92">
        <v>-0.2672684982514224</v>
      </c>
      <c r="K98" s="93">
        <v>10260.299999999999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4590</v>
      </c>
      <c r="D100" s="90">
        <v>4590</v>
      </c>
      <c r="E100" s="90">
        <v>4590</v>
      </c>
      <c r="F100" s="91">
        <v>0</v>
      </c>
      <c r="G100" s="90">
        <v>4590</v>
      </c>
      <c r="H100" s="91">
        <v>0</v>
      </c>
      <c r="I100" s="96"/>
      <c r="J100" s="97"/>
      <c r="K100" s="93">
        <v>4590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3156</v>
      </c>
      <c r="D101" s="90">
        <v>1180</v>
      </c>
      <c r="E101" s="90">
        <v>1180</v>
      </c>
      <c r="F101" s="91">
        <v>-1976</v>
      </c>
      <c r="G101" s="90">
        <v>1277</v>
      </c>
      <c r="H101" s="91">
        <v>-97</v>
      </c>
      <c r="I101" s="96"/>
      <c r="J101" s="97"/>
      <c r="K101" s="93">
        <v>1180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0.68758169934640523</v>
      </c>
      <c r="D102" s="86">
        <v>0.2570806100217865</v>
      </c>
      <c r="E102" s="86">
        <v>0.2570806100217865</v>
      </c>
      <c r="F102" s="100">
        <v>-0.43050108932461872</v>
      </c>
      <c r="G102" s="86">
        <v>0.2782135076252723</v>
      </c>
      <c r="H102" s="100">
        <v>-2.1132897603485801E-2</v>
      </c>
      <c r="I102" s="20">
        <v>-0.62610899873257286</v>
      </c>
      <c r="J102" s="86">
        <v>-7.5959279561472082E-2</v>
      </c>
      <c r="K102" s="101">
        <v>0.2570806100217865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5102.3599999999997</v>
      </c>
      <c r="D104" s="90">
        <v>1943</v>
      </c>
      <c r="E104" s="90">
        <v>1943</v>
      </c>
      <c r="F104" s="91">
        <v>-3159.3599999999997</v>
      </c>
      <c r="G104" s="90">
        <v>2222</v>
      </c>
      <c r="H104" s="91">
        <v>-279</v>
      </c>
      <c r="I104" s="21"/>
      <c r="J104" s="92"/>
      <c r="K104" s="93">
        <v>1943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1.6167173637515841</v>
      </c>
      <c r="D105" s="105">
        <v>1.6466101694915254</v>
      </c>
      <c r="E105" s="105">
        <v>1.6466101694915254</v>
      </c>
      <c r="F105" s="106">
        <v>2.9892805739941242E-2</v>
      </c>
      <c r="G105" s="105">
        <v>1.7400156617071261</v>
      </c>
      <c r="H105" s="106">
        <v>-9.3405492215600683E-2</v>
      </c>
      <c r="I105" s="21"/>
      <c r="J105" s="92"/>
      <c r="K105" s="107">
        <v>1.6466101694915254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83.944233206590624</v>
      </c>
      <c r="D107" s="105">
        <v>80.672279661016972</v>
      </c>
      <c r="E107" s="105">
        <v>80.672279661016972</v>
      </c>
      <c r="F107" s="106">
        <v>-3.2719535455736519</v>
      </c>
      <c r="G107" s="105">
        <v>80.183860610806576</v>
      </c>
      <c r="H107" s="106">
        <v>0.48841905021039622</v>
      </c>
      <c r="I107" s="21">
        <v>-3.8977704847469652E-2</v>
      </c>
      <c r="J107" s="92">
        <v>6.0912388913407778E-3</v>
      </c>
      <c r="K107" s="107">
        <v>80.672279661016958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57.718518518518522</v>
      </c>
      <c r="D108" s="108">
        <v>20.739278867102403</v>
      </c>
      <c r="E108" s="108">
        <v>20.739278867102403</v>
      </c>
      <c r="F108" s="109">
        <v>-36.979239651416123</v>
      </c>
      <c r="G108" s="108">
        <v>22.308233115468408</v>
      </c>
      <c r="H108" s="109">
        <v>-1.5689542483660048</v>
      </c>
      <c r="I108" s="20">
        <v>-0.64068241182509955</v>
      </c>
      <c r="J108" s="86">
        <v>-7.0330726787954378E-2</v>
      </c>
      <c r="K108" s="110">
        <v>20.739278867102399</v>
      </c>
      <c r="L108" s="109">
        <v>3.5527136788005009E-15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135.64744244083607</v>
      </c>
      <c r="D109" s="113">
        <v>126.8986779661017</v>
      </c>
      <c r="E109" s="113">
        <v>126.8986779661017</v>
      </c>
      <c r="F109" s="119">
        <v>-8.7487644747343722</v>
      </c>
      <c r="G109" s="113">
        <v>122.62277212216131</v>
      </c>
      <c r="H109" s="119">
        <v>4.275905843940393</v>
      </c>
      <c r="I109" s="25">
        <v>-6.4496346686007233E-2</v>
      </c>
      <c r="J109" s="120">
        <v>3.4870405960816031E-2</v>
      </c>
      <c r="K109" s="115">
        <v>126.8986779661017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411539.46980817843</v>
      </c>
      <c r="D110" s="123">
        <v>479667.1399999999</v>
      </c>
      <c r="E110" s="123">
        <v>479667.1399999999</v>
      </c>
      <c r="F110" s="118">
        <v>68127.670191821468</v>
      </c>
      <c r="G110" s="123">
        <v>299648.23</v>
      </c>
      <c r="H110" s="118">
        <v>180018.90999999992</v>
      </c>
      <c r="I110" s="59">
        <v>0.16554346591245861</v>
      </c>
      <c r="J110" s="124">
        <v>0.60076747324687996</v>
      </c>
      <c r="K110" s="125">
        <v>479667.1399999999</v>
      </c>
      <c r="L110" s="118">
        <v>-2.9103830456733704E-11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254492</v>
      </c>
      <c r="D111" s="90">
        <v>311495.5</v>
      </c>
      <c r="E111" s="90">
        <v>311495.5</v>
      </c>
      <c r="F111" s="91">
        <v>57003.5</v>
      </c>
      <c r="G111" s="90">
        <v>194709.6</v>
      </c>
      <c r="H111" s="91">
        <v>116785.9</v>
      </c>
      <c r="I111" s="21">
        <v>0.22398935919400209</v>
      </c>
      <c r="J111" s="92">
        <v>0.59979528487552747</v>
      </c>
      <c r="K111" s="93">
        <v>311495.5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128988.6327439</v>
      </c>
      <c r="D112" s="90">
        <v>137676.7699999999</v>
      </c>
      <c r="E112" s="90">
        <v>137676.7699999999</v>
      </c>
      <c r="F112" s="91">
        <v>8688.1372560999007</v>
      </c>
      <c r="G112" s="90">
        <v>82662.239999999991</v>
      </c>
      <c r="H112" s="91">
        <v>55014.529999999912</v>
      </c>
      <c r="I112" s="21">
        <v>6.7355836489481513E-2</v>
      </c>
      <c r="J112" s="92">
        <v>0.66553398504564987</v>
      </c>
      <c r="K112" s="93">
        <v>137676.76999999993</v>
      </c>
      <c r="L112" s="91">
        <v>-2.9103830456733704E-11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28058.83706427845</v>
      </c>
      <c r="D113" s="90">
        <v>30494.870000000021</v>
      </c>
      <c r="E113" s="90">
        <v>30494.870000000021</v>
      </c>
      <c r="F113" s="91">
        <v>2436.0329357215705</v>
      </c>
      <c r="G113" s="90">
        <v>22276.39</v>
      </c>
      <c r="H113" s="91">
        <v>8218.4800000000214</v>
      </c>
      <c r="I113" s="21">
        <v>8.6818741993511583E-2</v>
      </c>
      <c r="J113" s="92">
        <v>0.36893230905007601</v>
      </c>
      <c r="K113" s="93">
        <v>30494.870000000021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4743</v>
      </c>
      <c r="D115" s="90">
        <v>4743</v>
      </c>
      <c r="E115" s="90">
        <v>4743</v>
      </c>
      <c r="F115" s="91">
        <v>0</v>
      </c>
      <c r="G115" s="90">
        <v>4743</v>
      </c>
      <c r="H115" s="91">
        <v>0</v>
      </c>
      <c r="I115" s="96"/>
      <c r="J115" s="97"/>
      <c r="K115" s="93">
        <v>4743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3427</v>
      </c>
      <c r="D116" s="90">
        <v>3594</v>
      </c>
      <c r="E116" s="90">
        <v>3594</v>
      </c>
      <c r="F116" s="91">
        <v>167</v>
      </c>
      <c r="G116" s="90">
        <v>2312</v>
      </c>
      <c r="H116" s="91">
        <v>1282</v>
      </c>
      <c r="I116" s="96"/>
      <c r="J116" s="97"/>
      <c r="K116" s="93">
        <v>3594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0.72253847775669411</v>
      </c>
      <c r="D117" s="86">
        <v>0.75774826059456035</v>
      </c>
      <c r="E117" s="86">
        <v>0.75774826059456035</v>
      </c>
      <c r="F117" s="100">
        <v>3.5209782837866244E-2</v>
      </c>
      <c r="G117" s="86">
        <v>0.48745519713261648</v>
      </c>
      <c r="H117" s="100">
        <v>0.27029306346194387</v>
      </c>
      <c r="I117" s="20">
        <v>4.8730668222935369E-2</v>
      </c>
      <c r="J117" s="86">
        <v>0.55449826989619377</v>
      </c>
      <c r="K117" s="101">
        <v>0.75774826059456035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6018.49</v>
      </c>
      <c r="D119" s="90">
        <v>6222</v>
      </c>
      <c r="E119" s="90">
        <v>6222</v>
      </c>
      <c r="F119" s="91">
        <v>203.51000000000022</v>
      </c>
      <c r="G119" s="90">
        <v>4136</v>
      </c>
      <c r="H119" s="91">
        <v>2086</v>
      </c>
      <c r="I119" s="21"/>
      <c r="J119" s="92"/>
      <c r="K119" s="93">
        <v>6222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1.7561978406769769</v>
      </c>
      <c r="D120" s="105">
        <v>1.7312186978297162</v>
      </c>
      <c r="E120" s="105">
        <v>1.7312186978297162</v>
      </c>
      <c r="F120" s="106">
        <v>-2.4979142847260771E-2</v>
      </c>
      <c r="G120" s="105">
        <v>1.7889273356401385</v>
      </c>
      <c r="H120" s="106">
        <v>-5.7708637810422347E-2</v>
      </c>
      <c r="I120" s="21"/>
      <c r="J120" s="92"/>
      <c r="K120" s="107">
        <v>1.7312186978297162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74.260869565217391</v>
      </c>
      <c r="D122" s="105">
        <v>86.670979410127984</v>
      </c>
      <c r="E122" s="105">
        <v>86.670979410127984</v>
      </c>
      <c r="F122" s="106">
        <v>12.410109844910593</v>
      </c>
      <c r="G122" s="105">
        <v>84.216955017301046</v>
      </c>
      <c r="H122" s="106">
        <v>2.4540243928269376</v>
      </c>
      <c r="I122" s="21">
        <v>0.16711506231436979</v>
      </c>
      <c r="J122" s="92">
        <v>2.9139315145302991E-2</v>
      </c>
      <c r="K122" s="107">
        <v>86.670979410127984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53.656335652540584</v>
      </c>
      <c r="D123" s="108">
        <v>65.674783892051451</v>
      </c>
      <c r="E123" s="108">
        <v>65.674783892051451</v>
      </c>
      <c r="F123" s="109">
        <v>12.018448239510867</v>
      </c>
      <c r="G123" s="108">
        <v>41.051992409867175</v>
      </c>
      <c r="H123" s="109">
        <v>24.622791482184276</v>
      </c>
      <c r="I123" s="20">
        <v>0.22398935919400231</v>
      </c>
      <c r="J123" s="86">
        <v>0.59979528487552747</v>
      </c>
      <c r="K123" s="110">
        <v>65.674783892051451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120.08738541236605</v>
      </c>
      <c r="D124" s="113">
        <v>133.46331107401221</v>
      </c>
      <c r="E124" s="113">
        <v>133.46331107401221</v>
      </c>
      <c r="F124" s="119">
        <v>13.375925661646164</v>
      </c>
      <c r="G124" s="113">
        <v>129.60563581314878</v>
      </c>
      <c r="H124" s="119">
        <v>3.8576752608634308</v>
      </c>
      <c r="I124" s="25">
        <v>0.11138493535948668</v>
      </c>
      <c r="J124" s="120">
        <v>2.9764718460430162E-2</v>
      </c>
      <c r="K124" s="115">
        <v>133.46331107401221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422405.14240533923</v>
      </c>
      <c r="D125" s="84">
        <v>605973.71999999986</v>
      </c>
      <c r="E125" s="84">
        <v>605973.71999999986</v>
      </c>
      <c r="F125" s="118">
        <v>183568.57759466072</v>
      </c>
      <c r="G125" s="84">
        <v>458523.66</v>
      </c>
      <c r="H125" s="118">
        <v>147450.05999999988</v>
      </c>
      <c r="I125" s="20">
        <v>0.43457941006435141</v>
      </c>
      <c r="J125" s="86">
        <v>0.32157568488395971</v>
      </c>
      <c r="K125" s="87">
        <v>605973.71999999986</v>
      </c>
      <c r="L125" s="118">
        <v>1.4551915228366852E-11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267082</v>
      </c>
      <c r="D126" s="90">
        <v>397625.79</v>
      </c>
      <c r="E126" s="90">
        <v>397625.79</v>
      </c>
      <c r="F126" s="91">
        <v>130543.78999999998</v>
      </c>
      <c r="G126" s="90">
        <v>302124.37</v>
      </c>
      <c r="H126" s="91">
        <v>95501.419999999984</v>
      </c>
      <c r="I126" s="21">
        <v>0.4887779408571149</v>
      </c>
      <c r="J126" s="92">
        <v>0.31609969099811441</v>
      </c>
      <c r="K126" s="93">
        <v>397625.79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123705.72024999998</v>
      </c>
      <c r="D127" s="90">
        <v>172829.42999999991</v>
      </c>
      <c r="E127" s="90">
        <v>172829.42999999991</v>
      </c>
      <c r="F127" s="91">
        <v>49123.709749999922</v>
      </c>
      <c r="G127" s="90">
        <v>126386.14</v>
      </c>
      <c r="H127" s="91">
        <v>46443.289999999906</v>
      </c>
      <c r="I127" s="21">
        <v>0.39710135999147478</v>
      </c>
      <c r="J127" s="92">
        <v>0.3674713857073244</v>
      </c>
      <c r="K127" s="93">
        <v>172829.42999999988</v>
      </c>
      <c r="L127" s="91">
        <v>2.9103830456733704E-11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31617.422155339194</v>
      </c>
      <c r="D128" s="90">
        <v>35518.5</v>
      </c>
      <c r="E128" s="90">
        <v>35518.5</v>
      </c>
      <c r="F128" s="91">
        <v>3901.0778446608056</v>
      </c>
      <c r="G128" s="90">
        <v>30013.149999999991</v>
      </c>
      <c r="H128" s="91">
        <v>5505.3500000000095</v>
      </c>
      <c r="I128" s="21">
        <v>0.12338380483691758</v>
      </c>
      <c r="J128" s="92">
        <v>0.18343126262988085</v>
      </c>
      <c r="K128" s="93">
        <v>35518.500000000015</v>
      </c>
      <c r="L128" s="91">
        <v>-1.4551915228366852E-11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4743</v>
      </c>
      <c r="D130" s="90">
        <v>4743</v>
      </c>
      <c r="E130" s="90">
        <v>4743</v>
      </c>
      <c r="F130" s="91">
        <v>0</v>
      </c>
      <c r="G130" s="90">
        <v>4743</v>
      </c>
      <c r="H130" s="91">
        <v>0</v>
      </c>
      <c r="I130" s="96"/>
      <c r="J130" s="97"/>
      <c r="K130" s="93">
        <v>4743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3540</v>
      </c>
      <c r="D131" s="90">
        <v>4291</v>
      </c>
      <c r="E131" s="90">
        <v>4291</v>
      </c>
      <c r="F131" s="91">
        <v>751</v>
      </c>
      <c r="G131" s="90">
        <v>3632</v>
      </c>
      <c r="H131" s="91">
        <v>659</v>
      </c>
      <c r="I131" s="96"/>
      <c r="J131" s="97"/>
      <c r="K131" s="93">
        <v>4291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0.74636306135357366</v>
      </c>
      <c r="D132" s="86">
        <v>0.90470166561248155</v>
      </c>
      <c r="E132" s="86">
        <v>0.90470166561248155</v>
      </c>
      <c r="F132" s="100">
        <v>0.15833860425890789</v>
      </c>
      <c r="G132" s="86">
        <v>0.76576006746784731</v>
      </c>
      <c r="H132" s="100">
        <v>0.13894159814463425</v>
      </c>
      <c r="I132" s="20">
        <v>0.21214689265536735</v>
      </c>
      <c r="J132" s="86">
        <v>0.18144273127753308</v>
      </c>
      <c r="K132" s="101">
        <v>0.90470166561248155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6250.4000000000005</v>
      </c>
      <c r="D134" s="90">
        <v>7405</v>
      </c>
      <c r="E134" s="90">
        <v>7405</v>
      </c>
      <c r="F134" s="91">
        <v>1154.5999999999995</v>
      </c>
      <c r="G134" s="90">
        <v>6378</v>
      </c>
      <c r="H134" s="91">
        <v>1027</v>
      </c>
      <c r="I134" s="21"/>
      <c r="J134" s="92"/>
      <c r="K134" s="93">
        <v>7405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1.7656497175141244</v>
      </c>
      <c r="D135" s="105">
        <v>1.7257049638778839</v>
      </c>
      <c r="E135" s="105">
        <v>1.7257049638778839</v>
      </c>
      <c r="F135" s="106">
        <v>-3.9944753636240504E-2</v>
      </c>
      <c r="G135" s="105">
        <v>1.7560572687224669</v>
      </c>
      <c r="H135" s="106">
        <v>-3.0352304844583067E-2</v>
      </c>
      <c r="I135" s="21"/>
      <c r="J135" s="92"/>
      <c r="K135" s="107">
        <v>1.7257049638778839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75.446892655367236</v>
      </c>
      <c r="D137" s="105">
        <v>92.665064087625254</v>
      </c>
      <c r="E137" s="105">
        <v>92.665064087625254</v>
      </c>
      <c r="F137" s="106">
        <v>17.218171432258018</v>
      </c>
      <c r="G137" s="105">
        <v>83.184022577092506</v>
      </c>
      <c r="H137" s="106">
        <v>9.4810415105327479</v>
      </c>
      <c r="I137" s="21">
        <v>0.22821577968636375</v>
      </c>
      <c r="J137" s="92">
        <v>0.11397671351786332</v>
      </c>
      <c r="K137" s="107">
        <v>92.665064087625254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56.310773771874338</v>
      </c>
      <c r="D138" s="108">
        <v>83.834237824161917</v>
      </c>
      <c r="E138" s="108">
        <v>83.834237824161917</v>
      </c>
      <c r="F138" s="109">
        <v>27.523464052287579</v>
      </c>
      <c r="G138" s="108">
        <v>63.699002740881298</v>
      </c>
      <c r="H138" s="109">
        <v>20.13523508328062</v>
      </c>
      <c r="I138" s="20">
        <v>0.48877794085711512</v>
      </c>
      <c r="J138" s="86">
        <v>0.31609969099811441</v>
      </c>
      <c r="K138" s="110">
        <v>83.834237824161917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119.32348655518057</v>
      </c>
      <c r="D139" s="113">
        <v>141.2196970403169</v>
      </c>
      <c r="E139" s="113">
        <v>141.2196970403169</v>
      </c>
      <c r="F139" s="119">
        <v>21.896210485136336</v>
      </c>
      <c r="G139" s="113">
        <v>126.24550110132158</v>
      </c>
      <c r="H139" s="119">
        <v>14.974195938995322</v>
      </c>
      <c r="I139" s="25">
        <v>0.18350293908827875</v>
      </c>
      <c r="J139" s="120">
        <v>0.11861171929586134</v>
      </c>
      <c r="K139" s="115">
        <v>141.2196970403169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440528.04797739827</v>
      </c>
      <c r="D140" s="84">
        <v>575055.44999999984</v>
      </c>
      <c r="E140" s="84">
        <v>575055.44999999984</v>
      </c>
      <c r="F140" s="118">
        <v>134527.40202260163</v>
      </c>
      <c r="G140" s="84">
        <v>585331.93000000005</v>
      </c>
      <c r="H140" s="118">
        <v>-10276.480000000214</v>
      </c>
      <c r="I140" s="20">
        <v>0.30537760907678613</v>
      </c>
      <c r="J140" s="86">
        <v>-1.7556670793613116E-2</v>
      </c>
      <c r="K140" s="87">
        <v>575055.44999999984</v>
      </c>
      <c r="L140" s="118">
        <v>5.0931703299283981E-11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267727</v>
      </c>
      <c r="D141" s="90">
        <v>358699.79999999987</v>
      </c>
      <c r="E141" s="90">
        <v>358699.79999999987</v>
      </c>
      <c r="F141" s="91">
        <v>90972.799999999872</v>
      </c>
      <c r="G141" s="90">
        <v>345795.43000000011</v>
      </c>
      <c r="H141" s="91">
        <v>12904.369999999763</v>
      </c>
      <c r="I141" s="21">
        <v>0.33979688264538077</v>
      </c>
      <c r="J141" s="92">
        <v>3.7317931009093419E-2</v>
      </c>
      <c r="K141" s="93">
        <v>358699.79999999987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131254.26747239998</v>
      </c>
      <c r="D142" s="90">
        <v>179487.75</v>
      </c>
      <c r="E142" s="90">
        <v>179487.75</v>
      </c>
      <c r="F142" s="91">
        <v>48233.482527600019</v>
      </c>
      <c r="G142" s="90">
        <v>177889.3</v>
      </c>
      <c r="H142" s="91">
        <v>1598.4500000000116</v>
      </c>
      <c r="I142" s="21">
        <v>0.36748125189714309</v>
      </c>
      <c r="J142" s="92">
        <v>8.9856444429203819E-3</v>
      </c>
      <c r="K142" s="93">
        <v>179487.74999999994</v>
      </c>
      <c r="L142" s="91">
        <v>5.8207660913467407E-11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41546.780504998278</v>
      </c>
      <c r="D143" s="90">
        <v>36867.900000000016</v>
      </c>
      <c r="E143" s="90">
        <v>36867.900000000016</v>
      </c>
      <c r="F143" s="91">
        <v>-4678.880504998262</v>
      </c>
      <c r="G143" s="90">
        <v>61647.199999999997</v>
      </c>
      <c r="H143" s="91">
        <v>-24779.299999999981</v>
      </c>
      <c r="I143" s="21">
        <v>-0.11261716186252679</v>
      </c>
      <c r="J143" s="92">
        <v>-0.40195337338922099</v>
      </c>
      <c r="K143" s="93">
        <v>36867.900000000023</v>
      </c>
      <c r="L143" s="91">
        <v>-7.2759576141834259E-12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4590</v>
      </c>
      <c r="D145" s="90">
        <v>4590</v>
      </c>
      <c r="E145" s="90">
        <v>4590</v>
      </c>
      <c r="F145" s="91">
        <v>0</v>
      </c>
      <c r="G145" s="90">
        <v>4590</v>
      </c>
      <c r="H145" s="91">
        <v>0</v>
      </c>
      <c r="I145" s="96"/>
      <c r="J145" s="97"/>
      <c r="K145" s="93">
        <v>4590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3400</v>
      </c>
      <c r="D146" s="90">
        <v>3663</v>
      </c>
      <c r="E146" s="90">
        <v>3663</v>
      </c>
      <c r="F146" s="91">
        <v>263</v>
      </c>
      <c r="G146" s="90">
        <v>3977</v>
      </c>
      <c r="H146" s="91">
        <v>-314</v>
      </c>
      <c r="I146" s="96"/>
      <c r="J146" s="97"/>
      <c r="K146" s="93">
        <v>3663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0.7407407407407407</v>
      </c>
      <c r="D147" s="86">
        <v>0.79803921568627456</v>
      </c>
      <c r="E147" s="86">
        <v>0.79803921568627456</v>
      </c>
      <c r="F147" s="100">
        <v>5.7298474945533862E-2</v>
      </c>
      <c r="G147" s="86">
        <v>0.86644880174291938</v>
      </c>
      <c r="H147" s="100">
        <v>-6.8409586056644822E-2</v>
      </c>
      <c r="I147" s="20">
        <v>7.7352941176470624E-2</v>
      </c>
      <c r="J147" s="86">
        <v>-7.8953985416142736E-2</v>
      </c>
      <c r="K147" s="101">
        <v>0.79803921568627456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5494.9</v>
      </c>
      <c r="D149" s="90">
        <v>6150</v>
      </c>
      <c r="E149" s="90">
        <v>6150</v>
      </c>
      <c r="F149" s="91">
        <v>655.10000000000036</v>
      </c>
      <c r="G149" s="90">
        <v>6732</v>
      </c>
      <c r="H149" s="91">
        <v>-582</v>
      </c>
      <c r="I149" s="21"/>
      <c r="J149" s="92"/>
      <c r="K149" s="93">
        <v>6150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1.6161470588235294</v>
      </c>
      <c r="D150" s="105">
        <v>1.678951678951679</v>
      </c>
      <c r="E150" s="105">
        <v>1.678951678951679</v>
      </c>
      <c r="F150" s="106">
        <v>6.280462012814958E-2</v>
      </c>
      <c r="G150" s="105">
        <v>1.6927332159919537</v>
      </c>
      <c r="H150" s="106">
        <v>-1.3781537040274738E-2</v>
      </c>
      <c r="I150" s="21"/>
      <c r="J150" s="92"/>
      <c r="K150" s="107">
        <v>1.678951678951679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78.743235294117653</v>
      </c>
      <c r="D152" s="105">
        <v>97.925143325143296</v>
      </c>
      <c r="E152" s="105">
        <v>97.925143325143296</v>
      </c>
      <c r="F152" s="106">
        <v>19.181908031025642</v>
      </c>
      <c r="G152" s="105">
        <v>86.948813175760648</v>
      </c>
      <c r="H152" s="106">
        <v>10.976330149382648</v>
      </c>
      <c r="I152" s="21">
        <v>0.24360071007215245</v>
      </c>
      <c r="J152" s="92">
        <v>0.1262389876121115</v>
      </c>
      <c r="K152" s="107">
        <v>97.925143325143296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58.328322440087149</v>
      </c>
      <c r="D153" s="108">
        <v>78.148104575163373</v>
      </c>
      <c r="E153" s="108">
        <v>78.148104575163373</v>
      </c>
      <c r="F153" s="109">
        <v>19.819782135076224</v>
      </c>
      <c r="G153" s="108">
        <v>75.336694989106775</v>
      </c>
      <c r="H153" s="109">
        <v>2.8114095860565982</v>
      </c>
      <c r="I153" s="20">
        <v>0.33979688264538077</v>
      </c>
      <c r="J153" s="86">
        <v>3.7317931009093419E-2</v>
      </c>
      <c r="K153" s="110">
        <v>78.148104575163373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129.56707293452891</v>
      </c>
      <c r="D154" s="113">
        <v>156.99029484029481</v>
      </c>
      <c r="E154" s="113">
        <v>156.99029484029481</v>
      </c>
      <c r="F154" s="119">
        <v>27.423221905765899</v>
      </c>
      <c r="G154" s="113">
        <v>147.17926326376667</v>
      </c>
      <c r="H154" s="119">
        <v>9.8110315765281371</v>
      </c>
      <c r="I154" s="25">
        <v>0.21165270839778128</v>
      </c>
      <c r="J154" s="120">
        <v>6.6660420489708105E-2</v>
      </c>
      <c r="K154" s="115">
        <v>156.99029484029481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504403.48294752545</v>
      </c>
      <c r="D155" s="84">
        <v>610825.29999999993</v>
      </c>
      <c r="E155" s="84">
        <v>610825.29999999993</v>
      </c>
      <c r="F155" s="118">
        <v>106421.81705247445</v>
      </c>
      <c r="G155" s="84">
        <v>639005.73</v>
      </c>
      <c r="H155" s="118">
        <v>-28180.430000000051</v>
      </c>
      <c r="I155" s="20">
        <v>0.21098549207192097</v>
      </c>
      <c r="J155" s="86">
        <v>-4.4100433966374641E-2</v>
      </c>
      <c r="K155" s="87">
        <v>610825.29999999981</v>
      </c>
      <c r="L155" s="118">
        <v>2.9103830456733704E-11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303354</v>
      </c>
      <c r="D156" s="90">
        <v>391503.36999999988</v>
      </c>
      <c r="E156" s="90">
        <v>391503.36999999988</v>
      </c>
      <c r="F156" s="91">
        <v>88149.369999999879</v>
      </c>
      <c r="G156" s="90">
        <v>409400.12</v>
      </c>
      <c r="H156" s="91">
        <v>-17896.750000000116</v>
      </c>
      <c r="I156" s="21">
        <v>0.29058252075133306</v>
      </c>
      <c r="J156" s="92">
        <v>-4.3714569502324774E-2</v>
      </c>
      <c r="K156" s="93">
        <v>391503.36999999988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155899.54484396003</v>
      </c>
      <c r="D157" s="90">
        <v>183783.33000000002</v>
      </c>
      <c r="E157" s="90">
        <v>183783.33000000002</v>
      </c>
      <c r="F157" s="91">
        <v>27883.785156039987</v>
      </c>
      <c r="G157" s="90">
        <v>180136.32000000001</v>
      </c>
      <c r="H157" s="91">
        <v>3647.0100000000093</v>
      </c>
      <c r="I157" s="21">
        <v>0.17885738655586758</v>
      </c>
      <c r="J157" s="92">
        <v>2.0245833821852299E-2</v>
      </c>
      <c r="K157" s="93">
        <v>183783.33</v>
      </c>
      <c r="L157" s="91">
        <v>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45149.938103565422</v>
      </c>
      <c r="D158" s="90">
        <v>35538.6</v>
      </c>
      <c r="E158" s="90">
        <v>35538.6</v>
      </c>
      <c r="F158" s="91">
        <v>-9611.3381035654238</v>
      </c>
      <c r="G158" s="90">
        <v>49469.289999999994</v>
      </c>
      <c r="H158" s="91">
        <v>-13930.689999999995</v>
      </c>
      <c r="I158" s="21">
        <v>-0.2128759973384422</v>
      </c>
      <c r="J158" s="92">
        <v>-0.28160278831574093</v>
      </c>
      <c r="K158" s="93">
        <v>35538.6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4743</v>
      </c>
      <c r="D160" s="90">
        <v>4743</v>
      </c>
      <c r="E160" s="90">
        <v>4743</v>
      </c>
      <c r="F160" s="91">
        <v>0</v>
      </c>
      <c r="G160" s="90">
        <v>4743</v>
      </c>
      <c r="H160" s="91">
        <v>0</v>
      </c>
      <c r="I160" s="96"/>
      <c r="J160" s="97"/>
      <c r="K160" s="93">
        <v>4743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3830</v>
      </c>
      <c r="D161" s="90">
        <v>3779</v>
      </c>
      <c r="E161" s="90">
        <v>3779</v>
      </c>
      <c r="F161" s="91">
        <v>-51</v>
      </c>
      <c r="G161" s="90">
        <v>4080</v>
      </c>
      <c r="H161" s="91">
        <v>-301</v>
      </c>
      <c r="I161" s="96"/>
      <c r="J161" s="97"/>
      <c r="K161" s="93">
        <v>3779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0.80750579801813194</v>
      </c>
      <c r="D162" s="86">
        <v>0.79675310984608894</v>
      </c>
      <c r="E162" s="86">
        <v>0.79675310984608894</v>
      </c>
      <c r="F162" s="100">
        <v>-1.0752688172043001E-2</v>
      </c>
      <c r="G162" s="86">
        <v>0.86021505376344087</v>
      </c>
      <c r="H162" s="100">
        <v>-6.3461943917351937E-2</v>
      </c>
      <c r="I162" s="20">
        <v>-1.3315926892950358E-2</v>
      </c>
      <c r="J162" s="86">
        <v>-7.377450980392164E-2</v>
      </c>
      <c r="K162" s="101">
        <v>0.79675310984608894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7031.0000000000009</v>
      </c>
      <c r="D164" s="90">
        <v>6500</v>
      </c>
      <c r="E164" s="90">
        <v>6500</v>
      </c>
      <c r="F164" s="91">
        <v>-531.00000000000091</v>
      </c>
      <c r="G164" s="90">
        <v>7658</v>
      </c>
      <c r="H164" s="91">
        <v>-1158</v>
      </c>
      <c r="I164" s="21"/>
      <c r="J164" s="92"/>
      <c r="K164" s="93">
        <v>6500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1.8357702349869454</v>
      </c>
      <c r="D165" s="105">
        <v>1.7200317544323895</v>
      </c>
      <c r="E165" s="105">
        <v>1.7200317544323895</v>
      </c>
      <c r="F165" s="106">
        <v>-0.11573848055455582</v>
      </c>
      <c r="G165" s="105">
        <v>1.8769607843137255</v>
      </c>
      <c r="H165" s="106">
        <v>-0.15692902988133595</v>
      </c>
      <c r="I165" s="21"/>
      <c r="J165" s="92"/>
      <c r="K165" s="107">
        <v>1.7200317544323895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79.2046997389034</v>
      </c>
      <c r="D167" s="105">
        <v>103.59972744112196</v>
      </c>
      <c r="E167" s="105">
        <v>103.59972744112196</v>
      </c>
      <c r="F167" s="106">
        <v>24.395027702218556</v>
      </c>
      <c r="G167" s="105">
        <v>100.34316666666666</v>
      </c>
      <c r="H167" s="106">
        <v>3.2565607744552949</v>
      </c>
      <c r="I167" s="21">
        <v>0.30799974979560862</v>
      </c>
      <c r="J167" s="92">
        <v>3.2454235625963168E-2</v>
      </c>
      <c r="K167" s="107">
        <v>103.59972744112196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63.958254269449718</v>
      </c>
      <c r="D168" s="108">
        <v>82.543405017921117</v>
      </c>
      <c r="E168" s="108">
        <v>82.543405017921117</v>
      </c>
      <c r="F168" s="109">
        <v>18.585150748471399</v>
      </c>
      <c r="G168" s="108">
        <v>86.316702508960574</v>
      </c>
      <c r="H168" s="109">
        <v>-3.7732974910394574</v>
      </c>
      <c r="I168" s="20">
        <v>0.29058252075133284</v>
      </c>
      <c r="J168" s="86">
        <v>-4.3714569502324885E-2</v>
      </c>
      <c r="K168" s="110">
        <v>82.543405017921117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131.69803732311368</v>
      </c>
      <c r="D169" s="113">
        <v>161.63675575549084</v>
      </c>
      <c r="E169" s="113">
        <v>161.63675575549084</v>
      </c>
      <c r="F169" s="119">
        <v>29.938718432377158</v>
      </c>
      <c r="G169" s="113">
        <v>156.61905147058823</v>
      </c>
      <c r="H169" s="119">
        <v>5.0177042849026066</v>
      </c>
      <c r="I169" s="25">
        <v>0.22732850876831368</v>
      </c>
      <c r="J169" s="120">
        <v>3.2037636786766521E-2</v>
      </c>
      <c r="K169" s="115">
        <v>161.63675575549081</v>
      </c>
      <c r="L169" s="119">
        <v>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464916.88657398988</v>
      </c>
      <c r="D170" s="84">
        <v>310564.07947459392</v>
      </c>
      <c r="E170" s="84">
        <v>319732.79200934578</v>
      </c>
      <c r="F170" s="118">
        <v>-145184.09456464404</v>
      </c>
      <c r="G170" s="84">
        <v>-202.8</v>
      </c>
      <c r="H170" s="118">
        <v>319935.59200934577</v>
      </c>
      <c r="I170" s="20">
        <v>-0.31227967569540749</v>
      </c>
      <c r="J170" s="86">
        <v>-1577.5916765746833</v>
      </c>
      <c r="K170" s="87">
        <v>430375.51899999997</v>
      </c>
      <c r="L170" s="118">
        <v>-110642.72699065416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267739</v>
      </c>
      <c r="D171" s="90">
        <v>198741.28971962605</v>
      </c>
      <c r="E171" s="90">
        <v>194165.93800934582</v>
      </c>
      <c r="F171" s="91">
        <v>-73573.061990654183</v>
      </c>
      <c r="G171" s="90">
        <v>-206.3</v>
      </c>
      <c r="H171" s="91">
        <v>194372.23800934581</v>
      </c>
      <c r="I171" s="21">
        <v>-0.27479396722425264</v>
      </c>
      <c r="J171" s="92">
        <v>-942.18244308941257</v>
      </c>
      <c r="K171" s="93">
        <v>268623.25199999998</v>
      </c>
      <c r="L171" s="91">
        <v>-74457.313990654162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145401.61381107999</v>
      </c>
      <c r="D172" s="90">
        <v>92521.870886672797</v>
      </c>
      <c r="E172" s="90">
        <v>97984.504000000001</v>
      </c>
      <c r="F172" s="91">
        <v>-47417.109811079994</v>
      </c>
      <c r="G172" s="90">
        <v>0</v>
      </c>
      <c r="H172" s="91">
        <v>97984.504000000001</v>
      </c>
      <c r="I172" s="21">
        <v>-0.32611130350099793</v>
      </c>
      <c r="J172" s="92">
        <v>0</v>
      </c>
      <c r="K172" s="93">
        <v>126458.51699999999</v>
      </c>
      <c r="L172" s="91">
        <v>-28474.012999999992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51776.272762909852</v>
      </c>
      <c r="D173" s="90">
        <v>19300.918868295095</v>
      </c>
      <c r="E173" s="90">
        <v>27582.35</v>
      </c>
      <c r="F173" s="91">
        <v>-24193.922762909853</v>
      </c>
      <c r="G173" s="90">
        <v>3.5</v>
      </c>
      <c r="H173" s="91">
        <v>27578.85</v>
      </c>
      <c r="I173" s="21">
        <v>-0.46727818500371598</v>
      </c>
      <c r="J173" s="92">
        <v>7879.6714285714279</v>
      </c>
      <c r="K173" s="93">
        <v>35293.75</v>
      </c>
      <c r="L173" s="91">
        <v>-7711.4000000000015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4590</v>
      </c>
      <c r="D175" s="90">
        <v>4590</v>
      </c>
      <c r="E175" s="90">
        <v>4590</v>
      </c>
      <c r="F175" s="91">
        <v>0</v>
      </c>
      <c r="G175" s="90">
        <v>4590</v>
      </c>
      <c r="H175" s="91">
        <v>0</v>
      </c>
      <c r="I175" s="96"/>
      <c r="J175" s="97"/>
      <c r="K175" s="93">
        <v>4590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3430</v>
      </c>
      <c r="D176" s="90">
        <v>2339</v>
      </c>
      <c r="E176" s="90">
        <v>2345</v>
      </c>
      <c r="F176" s="91">
        <v>-1085</v>
      </c>
      <c r="G176" s="90">
        <v>0</v>
      </c>
      <c r="H176" s="91">
        <v>2345</v>
      </c>
      <c r="I176" s="96"/>
      <c r="J176" s="97"/>
      <c r="K176" s="93">
        <v>3125</v>
      </c>
      <c r="L176" s="91">
        <v>-780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0.74727668845315909</v>
      </c>
      <c r="D177" s="86">
        <v>0.50958605664488021</v>
      </c>
      <c r="E177" s="86">
        <v>0.51089324618736387</v>
      </c>
      <c r="F177" s="100">
        <v>-0.23638344226579522</v>
      </c>
      <c r="G177" s="86">
        <v>0</v>
      </c>
      <c r="H177" s="100">
        <v>0.51089324618736387</v>
      </c>
      <c r="I177" s="20">
        <v>-0.31632653061224492</v>
      </c>
      <c r="J177" s="86">
        <v>0</v>
      </c>
      <c r="K177" s="101">
        <v>0.68082788671023964</v>
      </c>
      <c r="L177" s="100">
        <v>-0.16993464052287577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5571.9</v>
      </c>
      <c r="D179" s="90">
        <v>3933</v>
      </c>
      <c r="E179" s="90">
        <v>3889.2</v>
      </c>
      <c r="F179" s="91">
        <v>-1682.6999999999998</v>
      </c>
      <c r="G179" s="90">
        <v>0</v>
      </c>
      <c r="H179" s="91">
        <v>3889.2</v>
      </c>
      <c r="I179" s="21"/>
      <c r="J179" s="92"/>
      <c r="K179" s="93">
        <v>5247.8499999999995</v>
      </c>
      <c r="L179" s="91">
        <v>-1358.6499999999996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1.6244606413994167</v>
      </c>
      <c r="D180" s="105">
        <v>1.6814878153056863</v>
      </c>
      <c r="E180" s="105">
        <v>1.658507462686567</v>
      </c>
      <c r="F180" s="106">
        <v>3.4046821287150308E-2</v>
      </c>
      <c r="G180" s="105">
        <v>0</v>
      </c>
      <c r="H180" s="106">
        <v>1.658507462686567</v>
      </c>
      <c r="I180" s="21"/>
      <c r="J180" s="92"/>
      <c r="K180" s="107">
        <v>1.6793119999999999</v>
      </c>
      <c r="L180" s="106">
        <v>-2.0804537313432903E-2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78.058017492711372</v>
      </c>
      <c r="D182" s="105">
        <v>84.968486412837123</v>
      </c>
      <c r="E182" s="105">
        <v>82.799973564753017</v>
      </c>
      <c r="F182" s="106">
        <v>4.7419560720416456</v>
      </c>
      <c r="G182" s="105">
        <v>0</v>
      </c>
      <c r="H182" s="106">
        <v>82.799973564753017</v>
      </c>
      <c r="I182" s="21">
        <v>6.0749122567510971E-2</v>
      </c>
      <c r="J182" s="92">
        <v>0</v>
      </c>
      <c r="K182" s="107">
        <v>85.959440639999997</v>
      </c>
      <c r="L182" s="106">
        <v>-3.1594670752469796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58.330936819172116</v>
      </c>
      <c r="D183" s="108">
        <v>43.29875593020175</v>
      </c>
      <c r="E183" s="108">
        <v>42.301947278724576</v>
      </c>
      <c r="F183" s="109">
        <v>-16.02898954044754</v>
      </c>
      <c r="G183" s="108">
        <v>-4.4945533769063184E-2</v>
      </c>
      <c r="H183" s="109">
        <v>42.346892812493643</v>
      </c>
      <c r="I183" s="20">
        <v>-0.27479396722425276</v>
      </c>
      <c r="J183" s="86">
        <v>-942.18244308941246</v>
      </c>
      <c r="K183" s="110">
        <v>58.523584313725486</v>
      </c>
      <c r="L183" s="109">
        <v>-16.22163703500091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135.54428179999704</v>
      </c>
      <c r="D184" s="113">
        <v>132.77643414903545</v>
      </c>
      <c r="E184" s="113">
        <v>136.3466064005739</v>
      </c>
      <c r="F184" s="119">
        <v>0.80232460057686694</v>
      </c>
      <c r="G184" s="113">
        <v>0</v>
      </c>
      <c r="H184" s="119">
        <v>136.3466064005739</v>
      </c>
      <c r="I184" s="25">
        <v>5.9192803261205462E-3</v>
      </c>
      <c r="J184" s="120">
        <v>0</v>
      </c>
      <c r="K184" s="115">
        <v>137.72016607999998</v>
      </c>
      <c r="L184" s="119">
        <v>-1.37355967942608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453253.92639583524</v>
      </c>
      <c r="D185" s="84">
        <v>126420.95976334465</v>
      </c>
      <c r="E185" s="84">
        <v>280524.32</v>
      </c>
      <c r="F185" s="118">
        <v>-172729.60639583526</v>
      </c>
      <c r="G185" s="84">
        <v>327.38</v>
      </c>
      <c r="H185" s="118">
        <v>280196.94</v>
      </c>
      <c r="I185" s="20">
        <v>-0.38108794284329528</v>
      </c>
      <c r="J185" s="86">
        <v>855.87677927790344</v>
      </c>
      <c r="K185" s="87">
        <v>437416.64</v>
      </c>
      <c r="L185" s="118">
        <v>-156892.32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291056</v>
      </c>
      <c r="D186" s="90">
        <v>121768.85892300852</v>
      </c>
      <c r="E186" s="90">
        <v>170787.86000000002</v>
      </c>
      <c r="F186" s="91">
        <v>-120268.13999999998</v>
      </c>
      <c r="G186" s="90">
        <v>-135.29</v>
      </c>
      <c r="H186" s="91">
        <v>170923.15000000002</v>
      </c>
      <c r="I186" s="21">
        <v>-0.41321305865537894</v>
      </c>
      <c r="J186" s="92">
        <v>-1263.3834725404688</v>
      </c>
      <c r="K186" s="93">
        <v>277179.64</v>
      </c>
      <c r="L186" s="91">
        <v>-106391.78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128812.19013280001</v>
      </c>
      <c r="D187" s="90">
        <v>3485.7142857142867</v>
      </c>
      <c r="E187" s="90">
        <v>89203.22</v>
      </c>
      <c r="F187" s="91">
        <v>-39608.970132800008</v>
      </c>
      <c r="G187" s="90">
        <v>0</v>
      </c>
      <c r="H187" s="91">
        <v>89203.22</v>
      </c>
      <c r="I187" s="21">
        <v>-0.30749395761352094</v>
      </c>
      <c r="J187" s="92">
        <v>0</v>
      </c>
      <c r="K187" s="93">
        <v>131089</v>
      </c>
      <c r="L187" s="91">
        <v>-41885.78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33385.736263035244</v>
      </c>
      <c r="D188" s="90">
        <v>1166.3865546218487</v>
      </c>
      <c r="E188" s="90">
        <v>20533.240000000002</v>
      </c>
      <c r="F188" s="91">
        <v>-12852.496263035242</v>
      </c>
      <c r="G188" s="90">
        <v>462.67</v>
      </c>
      <c r="H188" s="91">
        <v>20070.570000000003</v>
      </c>
      <c r="I188" s="21">
        <v>-0.38496968171600732</v>
      </c>
      <c r="J188" s="92">
        <v>43.379881989322847</v>
      </c>
      <c r="K188" s="93">
        <v>29148</v>
      </c>
      <c r="L188" s="91">
        <v>-8614.7599999999984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4743</v>
      </c>
      <c r="D190" s="90">
        <v>4743</v>
      </c>
      <c r="E190" s="90">
        <v>4743</v>
      </c>
      <c r="F190" s="91">
        <v>0</v>
      </c>
      <c r="G190" s="90">
        <v>4743</v>
      </c>
      <c r="H190" s="91">
        <v>0</v>
      </c>
      <c r="I190" s="96"/>
      <c r="J190" s="97"/>
      <c r="K190" s="93">
        <v>4743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2790</v>
      </c>
      <c r="D191" s="90">
        <v>1355</v>
      </c>
      <c r="E191" s="90">
        <v>1948</v>
      </c>
      <c r="F191" s="91">
        <v>-842</v>
      </c>
      <c r="G191" s="90">
        <v>0</v>
      </c>
      <c r="H191" s="91">
        <v>1948</v>
      </c>
      <c r="I191" s="96"/>
      <c r="J191" s="97"/>
      <c r="K191" s="93">
        <v>2800</v>
      </c>
      <c r="L191" s="91">
        <v>-852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0.58823529411764708</v>
      </c>
      <c r="D192" s="86">
        <v>0.28568416613957409</v>
      </c>
      <c r="E192" s="86">
        <v>0.41071052076744674</v>
      </c>
      <c r="F192" s="100">
        <v>-0.17752477335020034</v>
      </c>
      <c r="G192" s="86">
        <v>0</v>
      </c>
      <c r="H192" s="100">
        <v>0.41071052076744674</v>
      </c>
      <c r="I192" s="20">
        <v>-0.30179211469534062</v>
      </c>
      <c r="J192" s="86">
        <v>0</v>
      </c>
      <c r="K192" s="101">
        <v>0.59034366434745944</v>
      </c>
      <c r="L192" s="100">
        <v>-0.1796331435800127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4695.7</v>
      </c>
      <c r="D194" s="90">
        <v>2469</v>
      </c>
      <c r="E194" s="90">
        <v>3482.2</v>
      </c>
      <c r="F194" s="91">
        <v>-1213.5</v>
      </c>
      <c r="G194" s="90">
        <v>0</v>
      </c>
      <c r="H194" s="91">
        <v>3482.2</v>
      </c>
      <c r="I194" s="21"/>
      <c r="J194" s="92"/>
      <c r="K194" s="93">
        <v>4890</v>
      </c>
      <c r="L194" s="91">
        <v>-1407.8000000000002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1.6830465949820788</v>
      </c>
      <c r="D195" s="105">
        <v>1.822140221402214</v>
      </c>
      <c r="E195" s="105">
        <v>1.7875770020533881</v>
      </c>
      <c r="F195" s="106">
        <v>0.10453040707130934</v>
      </c>
      <c r="G195" s="105">
        <v>0</v>
      </c>
      <c r="H195" s="106">
        <v>1.7875770020533881</v>
      </c>
      <c r="I195" s="21"/>
      <c r="J195" s="92"/>
      <c r="K195" s="107">
        <v>1.7464285714285714</v>
      </c>
      <c r="L195" s="106">
        <v>4.1148430624816656E-2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104.32114695340502</v>
      </c>
      <c r="D197" s="105">
        <v>89.866316548345765</v>
      </c>
      <c r="E197" s="105">
        <v>87.673439425051342</v>
      </c>
      <c r="F197" s="106">
        <v>-16.647707528353678</v>
      </c>
      <c r="G197" s="105">
        <v>0</v>
      </c>
      <c r="H197" s="106">
        <v>87.673439425051342</v>
      </c>
      <c r="I197" s="21">
        <v>-0.15958133144173892</v>
      </c>
      <c r="J197" s="92">
        <v>0</v>
      </c>
      <c r="K197" s="107">
        <v>98.992728571428572</v>
      </c>
      <c r="L197" s="106">
        <v>-11.31928914637723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61.36538056082648</v>
      </c>
      <c r="D198" s="108">
        <v>25.673383707149171</v>
      </c>
      <c r="E198" s="108">
        <v>36.008403963736036</v>
      </c>
      <c r="F198" s="109">
        <v>-25.356976597090444</v>
      </c>
      <c r="G198" s="108">
        <v>-2.8524140839131351E-2</v>
      </c>
      <c r="H198" s="109">
        <v>36.036928104575168</v>
      </c>
      <c r="I198" s="20">
        <v>-0.41321305865537894</v>
      </c>
      <c r="J198" s="86">
        <v>-1263.3834725404688</v>
      </c>
      <c r="K198" s="110">
        <v>58.439730128610584</v>
      </c>
      <c r="L198" s="109">
        <v>-22.431326164874548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162.45660444295169</v>
      </c>
      <c r="D199" s="113">
        <v>93.299601301361363</v>
      </c>
      <c r="E199" s="113">
        <v>144.00632443531828</v>
      </c>
      <c r="F199" s="119">
        <v>-18.45028000763341</v>
      </c>
      <c r="G199" s="113">
        <v>0</v>
      </c>
      <c r="H199" s="119">
        <v>144.00632443531828</v>
      </c>
      <c r="I199" s="25">
        <v>-0.11357051362053072</v>
      </c>
      <c r="J199" s="120">
        <v>0</v>
      </c>
      <c r="K199" s="115">
        <v>156.22022857142858</v>
      </c>
      <c r="L199" s="119">
        <v>-12.213904136110301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4871528.9049491249</v>
      </c>
      <c r="D200" s="84">
        <v>2858244.2892379379</v>
      </c>
      <c r="E200" s="84">
        <v>3021516.3620093456</v>
      </c>
      <c r="F200" s="118">
        <v>-1850012.5429397798</v>
      </c>
      <c r="G200" s="84">
        <v>3222072.9600000004</v>
      </c>
      <c r="H200" s="118">
        <v>-200556.59799065487</v>
      </c>
      <c r="I200" s="20">
        <v>-0.37976014902842903</v>
      </c>
      <c r="J200" s="86">
        <v>-6.2244586165626337E-2</v>
      </c>
      <c r="K200" s="87">
        <v>3289051.4089999991</v>
      </c>
      <c r="L200" s="118">
        <v>-267535.04699065408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2950004.6552669327</v>
      </c>
      <c r="D201" s="90">
        <v>1875000.3886426343</v>
      </c>
      <c r="E201" s="90">
        <v>1919444.0380093455</v>
      </c>
      <c r="F201" s="91">
        <v>-1030560.6172575871</v>
      </c>
      <c r="G201" s="90">
        <v>1993922.6300000004</v>
      </c>
      <c r="H201" s="91">
        <v>-74478.591990654822</v>
      </c>
      <c r="I201" s="21">
        <v>-0.34934203083972293</v>
      </c>
      <c r="J201" s="92">
        <v>-3.7352799386531244E-2</v>
      </c>
      <c r="K201" s="93">
        <v>2100293.1319999998</v>
      </c>
      <c r="L201" s="91">
        <v>-180849.09399065422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1491720.6561671761</v>
      </c>
      <c r="D202" s="90">
        <v>814071.71517238684</v>
      </c>
      <c r="E202" s="90">
        <v>905251.85399999982</v>
      </c>
      <c r="F202" s="91">
        <v>-586468.80216717627</v>
      </c>
      <c r="G202" s="90">
        <v>918586.67999999993</v>
      </c>
      <c r="H202" s="91">
        <v>-13334.826000000117</v>
      </c>
      <c r="I202" s="21">
        <v>-0.39314921312013473</v>
      </c>
      <c r="J202" s="92">
        <v>-1.4516676858410515E-2</v>
      </c>
      <c r="K202" s="93">
        <v>975611.64699999965</v>
      </c>
      <c r="L202" s="91">
        <v>-70359.79299999983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429803.59351501649</v>
      </c>
      <c r="D203" s="90">
        <v>169172.18542291695</v>
      </c>
      <c r="E203" s="90">
        <v>196820.47000000003</v>
      </c>
      <c r="F203" s="91">
        <v>-232983.12351501646</v>
      </c>
      <c r="G203" s="90">
        <v>309563.64999999997</v>
      </c>
      <c r="H203" s="91">
        <v>-112743.17999999993</v>
      </c>
      <c r="I203" s="21">
        <v>-0.54206881243043048</v>
      </c>
      <c r="J203" s="92">
        <v>-0.36420031873897318</v>
      </c>
      <c r="K203" s="93">
        <v>213146.63000000006</v>
      </c>
      <c r="L203" s="91">
        <v>-16326.160000000033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55845</v>
      </c>
      <c r="D205" s="90">
        <v>55845</v>
      </c>
      <c r="E205" s="90">
        <v>55845</v>
      </c>
      <c r="F205" s="91">
        <v>0</v>
      </c>
      <c r="G205" s="90">
        <v>55998</v>
      </c>
      <c r="H205" s="91">
        <v>-153</v>
      </c>
      <c r="I205" s="96"/>
      <c r="J205" s="97"/>
      <c r="K205" s="93">
        <v>55845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35909</v>
      </c>
      <c r="D206" s="90">
        <v>20201</v>
      </c>
      <c r="E206" s="90">
        <v>20800</v>
      </c>
      <c r="F206" s="91">
        <v>-15109</v>
      </c>
      <c r="G206" s="90">
        <v>23003</v>
      </c>
      <c r="H206" s="91">
        <v>-2203</v>
      </c>
      <c r="I206" s="96"/>
      <c r="J206" s="97"/>
      <c r="K206" s="93">
        <v>22432</v>
      </c>
      <c r="L206" s="91">
        <v>-1632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0.64301190795953089</v>
      </c>
      <c r="D207" s="86">
        <v>0.36173336914674548</v>
      </c>
      <c r="E207" s="86">
        <v>0.37245948607753604</v>
      </c>
      <c r="F207" s="100">
        <v>-0.27055242188199485</v>
      </c>
      <c r="G207" s="86">
        <v>0.4107825279474267</v>
      </c>
      <c r="H207" s="100">
        <v>-3.8323041869890662E-2</v>
      </c>
      <c r="I207" s="20">
        <v>-0.42075802723551203</v>
      </c>
      <c r="J207" s="86">
        <v>-9.3292774795902145E-2</v>
      </c>
      <c r="K207" s="101">
        <v>0.40168323036977349</v>
      </c>
      <c r="L207" s="100">
        <v>-2.9223744292237452E-2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61435.600000000006</v>
      </c>
      <c r="D209" s="90">
        <v>34622</v>
      </c>
      <c r="E209" s="90">
        <v>35591.4</v>
      </c>
      <c r="F209" s="91">
        <v>-25844.200000000004</v>
      </c>
      <c r="G209" s="90">
        <v>40307</v>
      </c>
      <c r="H209" s="91">
        <v>-4715.5999999999985</v>
      </c>
      <c r="I209" s="21">
        <v>-0.42067140224885902</v>
      </c>
      <c r="J209" s="92">
        <v>-0.11699208574193065</v>
      </c>
      <c r="K209" s="93">
        <v>38357.85</v>
      </c>
      <c r="L209" s="91">
        <v>-2766.4499999999971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1.7108691414408645</v>
      </c>
      <c r="D210" s="105">
        <v>1.7138755507153112</v>
      </c>
      <c r="E210" s="105">
        <v>1.711125</v>
      </c>
      <c r="F210" s="106">
        <v>2.5585855913545785E-4</v>
      </c>
      <c r="G210" s="105">
        <v>1.752249706560014</v>
      </c>
      <c r="H210" s="106">
        <v>-4.112470656001399E-2</v>
      </c>
      <c r="I210" s="21"/>
      <c r="J210" s="92"/>
      <c r="K210" s="107">
        <v>1.7099612161198288</v>
      </c>
      <c r="L210" s="106">
        <v>1.163783880171243E-3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82.152236354867384</v>
      </c>
      <c r="D212" s="105">
        <v>92.817206506738984</v>
      </c>
      <c r="E212" s="105">
        <v>92.280963365833927</v>
      </c>
      <c r="F212" s="106">
        <v>10.128727010966543</v>
      </c>
      <c r="G212" s="105">
        <v>86.68098204582013</v>
      </c>
      <c r="H212" s="106">
        <v>5.5999813200137964</v>
      </c>
      <c r="I212" s="21">
        <v>0.12329216416232636</v>
      </c>
      <c r="J212" s="92">
        <v>6.4604497870750954E-2</v>
      </c>
      <c r="K212" s="107">
        <v>93.629330064193994</v>
      </c>
      <c r="L212" s="106">
        <v>-1.3483666983600671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52.824866241685605</v>
      </c>
      <c r="D213" s="108">
        <v>33.575080824471918</v>
      </c>
      <c r="E213" s="108">
        <v>34.370920189978435</v>
      </c>
      <c r="F213" s="109">
        <v>-18.45394605170717</v>
      </c>
      <c r="G213" s="108">
        <v>35.607032929747497</v>
      </c>
      <c r="H213" s="109">
        <v>-1.2361127397690623</v>
      </c>
      <c r="I213" s="20">
        <v>-0.34934203083972293</v>
      </c>
      <c r="J213" s="86">
        <v>-3.4715409795809338E-2</v>
      </c>
      <c r="K213" s="110">
        <v>37.609331757543195</v>
      </c>
      <c r="L213" s="109">
        <v>-3.2384115675647607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135.66317371547871</v>
      </c>
      <c r="D214" s="113">
        <v>141.49023757427543</v>
      </c>
      <c r="E214" s="113">
        <v>145.26520971198778</v>
      </c>
      <c r="F214" s="119">
        <v>9.6020359965090734</v>
      </c>
      <c r="G214" s="113">
        <v>140.07185845324526</v>
      </c>
      <c r="H214" s="119">
        <v>5.1933512587425241</v>
      </c>
      <c r="I214" s="25">
        <v>7.0778500410487721E-2</v>
      </c>
      <c r="J214" s="120">
        <v>3.7076335790004578E-2</v>
      </c>
      <c r="K214" s="115">
        <v>146.62319048680453</v>
      </c>
      <c r="L214" s="119">
        <v>-1.3579807748167525</v>
      </c>
      <c r="M214" s="142"/>
      <c r="N214" s="143"/>
    </row>
  </sheetData>
  <sheetProtection algorithmName="SHA-512" hashValue="xbiW2IxrMZ/geYQmcyRWmc5eUjU5YzMiKz7BwFe2fnya2CuahqnnmEC2s1QZvnEWDr9VwBt0Zpg6PBwfOSGDLQ==" saltValue="FVcTlPsISSlf1JmOKf/0a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749" priority="58">
      <formula>$I155&gt;=0</formula>
    </cfRule>
    <cfRule type="expression" dxfId="4748" priority="59">
      <formula>$I155&lt;0</formula>
    </cfRule>
  </conditionalFormatting>
  <conditionalFormatting sqref="J159">
    <cfRule type="expression" dxfId="4747" priority="56">
      <formula>$J155&gt;=0</formula>
    </cfRule>
    <cfRule type="expression" dxfId="4746" priority="57">
      <formula>$J155&lt;0</formula>
    </cfRule>
  </conditionalFormatting>
  <conditionalFormatting sqref="I174">
    <cfRule type="expression" dxfId="4745" priority="54">
      <formula>$I170&gt;=0</formula>
    </cfRule>
    <cfRule type="expression" dxfId="4744" priority="55">
      <formula>$I170&lt;0</formula>
    </cfRule>
  </conditionalFormatting>
  <conditionalFormatting sqref="J174">
    <cfRule type="expression" dxfId="4743" priority="52">
      <formula>$J170&gt;=0</formula>
    </cfRule>
    <cfRule type="expression" dxfId="4742" priority="53">
      <formula>$J170&lt;0</formula>
    </cfRule>
  </conditionalFormatting>
  <conditionalFormatting sqref="I24">
    <cfRule type="expression" dxfId="4741" priority="94">
      <formula>$I20&gt;=0</formula>
    </cfRule>
    <cfRule type="expression" dxfId="4740" priority="95">
      <formula>$I20&lt;0</formula>
    </cfRule>
  </conditionalFormatting>
  <conditionalFormatting sqref="J24">
    <cfRule type="expression" dxfId="4739" priority="92">
      <formula>$J20&gt;=0</formula>
    </cfRule>
    <cfRule type="expression" dxfId="4738" priority="93">
      <formula>$J20&lt;0</formula>
    </cfRule>
  </conditionalFormatting>
  <conditionalFormatting sqref="I39">
    <cfRule type="expression" dxfId="4737" priority="90">
      <formula>$I35&gt;=0</formula>
    </cfRule>
    <cfRule type="expression" dxfId="4736" priority="91">
      <formula>$I35&lt;0</formula>
    </cfRule>
  </conditionalFormatting>
  <conditionalFormatting sqref="J39">
    <cfRule type="expression" dxfId="4735" priority="88">
      <formula>$J35&gt;=0</formula>
    </cfRule>
    <cfRule type="expression" dxfId="4734" priority="89">
      <formula>$J35&lt;0</formula>
    </cfRule>
  </conditionalFormatting>
  <conditionalFormatting sqref="I54">
    <cfRule type="expression" dxfId="4733" priority="86">
      <formula>$I50&gt;=0</formula>
    </cfRule>
    <cfRule type="expression" dxfId="4732" priority="87">
      <formula>$I50&lt;0</formula>
    </cfRule>
  </conditionalFormatting>
  <conditionalFormatting sqref="J54">
    <cfRule type="expression" dxfId="4731" priority="84">
      <formula>$J50&gt;=0</formula>
    </cfRule>
    <cfRule type="expression" dxfId="4730" priority="85">
      <formula>$J50&lt;0</formula>
    </cfRule>
  </conditionalFormatting>
  <conditionalFormatting sqref="I69">
    <cfRule type="expression" dxfId="4729" priority="82">
      <formula>$I65&gt;=0</formula>
    </cfRule>
    <cfRule type="expression" dxfId="4728" priority="83">
      <formula>$I65&lt;0</formula>
    </cfRule>
  </conditionalFormatting>
  <conditionalFormatting sqref="J69">
    <cfRule type="expression" dxfId="4727" priority="80">
      <formula>$J65&gt;=0</formula>
    </cfRule>
    <cfRule type="expression" dxfId="4726" priority="81">
      <formula>$J65&lt;0</formula>
    </cfRule>
  </conditionalFormatting>
  <conditionalFormatting sqref="I84">
    <cfRule type="expression" dxfId="4725" priority="78">
      <formula>$I80&gt;=0</formula>
    </cfRule>
    <cfRule type="expression" dxfId="4724" priority="79">
      <formula>$I80&lt;0</formula>
    </cfRule>
  </conditionalFormatting>
  <conditionalFormatting sqref="J84">
    <cfRule type="expression" dxfId="4723" priority="76">
      <formula>$J80&gt;=0</formula>
    </cfRule>
    <cfRule type="expression" dxfId="4722" priority="77">
      <formula>$J80&lt;0</formula>
    </cfRule>
  </conditionalFormatting>
  <conditionalFormatting sqref="I99">
    <cfRule type="expression" dxfId="4721" priority="74">
      <formula>$I95&gt;=0</formula>
    </cfRule>
    <cfRule type="expression" dxfId="4720" priority="75">
      <formula>$I95&lt;0</formula>
    </cfRule>
  </conditionalFormatting>
  <conditionalFormatting sqref="J99">
    <cfRule type="expression" dxfId="4719" priority="72">
      <formula>$J95&gt;=0</formula>
    </cfRule>
    <cfRule type="expression" dxfId="4718" priority="73">
      <formula>$J95&lt;0</formula>
    </cfRule>
  </conditionalFormatting>
  <conditionalFormatting sqref="I114">
    <cfRule type="expression" dxfId="4717" priority="70">
      <formula>$I110&gt;=0</formula>
    </cfRule>
    <cfRule type="expression" dxfId="4716" priority="71">
      <formula>$I110&lt;0</formula>
    </cfRule>
  </conditionalFormatting>
  <conditionalFormatting sqref="J114">
    <cfRule type="expression" dxfId="4715" priority="68">
      <formula>$J110&gt;=0</formula>
    </cfRule>
    <cfRule type="expression" dxfId="4714" priority="69">
      <formula>$J110&lt;0</formula>
    </cfRule>
  </conditionalFormatting>
  <conditionalFormatting sqref="I129">
    <cfRule type="expression" dxfId="4713" priority="66">
      <formula>$I125&gt;=0</formula>
    </cfRule>
    <cfRule type="expression" dxfId="4712" priority="67">
      <formula>$I125&lt;0</formula>
    </cfRule>
  </conditionalFormatting>
  <conditionalFormatting sqref="J129">
    <cfRule type="expression" dxfId="4711" priority="64">
      <formula>$J125&gt;=0</formula>
    </cfRule>
    <cfRule type="expression" dxfId="4710" priority="65">
      <formula>$J125&lt;0</formula>
    </cfRule>
  </conditionalFormatting>
  <conditionalFormatting sqref="I144">
    <cfRule type="expression" dxfId="4709" priority="62">
      <formula>$I140&gt;=0</formula>
    </cfRule>
    <cfRule type="expression" dxfId="4708" priority="63">
      <formula>$I140&lt;0</formula>
    </cfRule>
  </conditionalFormatting>
  <conditionalFormatting sqref="J144">
    <cfRule type="expression" dxfId="4707" priority="60">
      <formula>$J140&gt;=0</formula>
    </cfRule>
    <cfRule type="expression" dxfId="4706" priority="61">
      <formula>$J140&lt;0</formula>
    </cfRule>
  </conditionalFormatting>
  <conditionalFormatting sqref="I189">
    <cfRule type="expression" dxfId="4705" priority="50">
      <formula>$I185&gt;=0</formula>
    </cfRule>
    <cfRule type="expression" dxfId="4704" priority="51">
      <formula>$I185&lt;0</formula>
    </cfRule>
  </conditionalFormatting>
  <conditionalFormatting sqref="J189">
    <cfRule type="expression" dxfId="4703" priority="48">
      <formula>$J185&gt;=0</formula>
    </cfRule>
    <cfRule type="expression" dxfId="4702" priority="49">
      <formula>$J185&lt;0</formula>
    </cfRule>
  </conditionalFormatting>
  <conditionalFormatting sqref="I204">
    <cfRule type="expression" dxfId="4701" priority="46">
      <formula>$I200&gt;=0</formula>
    </cfRule>
    <cfRule type="expression" dxfId="4700" priority="47">
      <formula>$I200&lt;0</formula>
    </cfRule>
  </conditionalFormatting>
  <conditionalFormatting sqref="J204">
    <cfRule type="expression" dxfId="4699" priority="44">
      <formula>$J200&gt;=0</formula>
    </cfRule>
    <cfRule type="expression" dxfId="4698" priority="45">
      <formula>$J200&lt;0</formula>
    </cfRule>
  </conditionalFormatting>
  <conditionalFormatting sqref="I9">
    <cfRule type="expression" dxfId="4697" priority="42">
      <formula>$I5&gt;=0</formula>
    </cfRule>
    <cfRule type="expression" dxfId="4696" priority="43">
      <formula>$I5&lt;0</formula>
    </cfRule>
  </conditionalFormatting>
  <conditionalFormatting sqref="J9">
    <cfRule type="expression" dxfId="4695" priority="40">
      <formula>$J5&gt;=0</formula>
    </cfRule>
    <cfRule type="expression" dxfId="4694" priority="41">
      <formula>$J5&lt;0</formula>
    </cfRule>
  </conditionalFormatting>
  <conditionalFormatting sqref="L207">
    <cfRule type="cellIs" dxfId="4693" priority="39" operator="lessThan">
      <formula>0</formula>
    </cfRule>
  </conditionalFormatting>
  <conditionalFormatting sqref="H207">
    <cfRule type="cellIs" dxfId="4692" priority="38" operator="lessThan">
      <formula>0</formula>
    </cfRule>
  </conditionalFormatting>
  <conditionalFormatting sqref="F207">
    <cfRule type="cellIs" dxfId="4691" priority="37" operator="lessThan">
      <formula>0</formula>
    </cfRule>
  </conditionalFormatting>
  <conditionalFormatting sqref="F192">
    <cfRule type="cellIs" dxfId="4690" priority="36" operator="lessThan">
      <formula>0</formula>
    </cfRule>
  </conditionalFormatting>
  <conditionalFormatting sqref="H192">
    <cfRule type="cellIs" dxfId="4689" priority="35" operator="lessThan">
      <formula>0</formula>
    </cfRule>
  </conditionalFormatting>
  <conditionalFormatting sqref="L192">
    <cfRule type="cellIs" dxfId="4688" priority="34" operator="lessThan">
      <formula>0</formula>
    </cfRule>
  </conditionalFormatting>
  <conditionalFormatting sqref="L177">
    <cfRule type="cellIs" dxfId="4687" priority="33" operator="lessThan">
      <formula>0</formula>
    </cfRule>
  </conditionalFormatting>
  <conditionalFormatting sqref="H177">
    <cfRule type="cellIs" dxfId="4686" priority="32" operator="lessThan">
      <formula>0</formula>
    </cfRule>
  </conditionalFormatting>
  <conditionalFormatting sqref="F177">
    <cfRule type="cellIs" dxfId="4685" priority="31" operator="lessThan">
      <formula>0</formula>
    </cfRule>
  </conditionalFormatting>
  <conditionalFormatting sqref="F162">
    <cfRule type="cellIs" dxfId="4684" priority="30" operator="lessThan">
      <formula>0</formula>
    </cfRule>
  </conditionalFormatting>
  <conditionalFormatting sqref="H162">
    <cfRule type="cellIs" dxfId="4683" priority="29" operator="lessThan">
      <formula>0</formula>
    </cfRule>
  </conditionalFormatting>
  <conditionalFormatting sqref="L162">
    <cfRule type="cellIs" dxfId="4682" priority="28" operator="lessThan">
      <formula>0</formula>
    </cfRule>
  </conditionalFormatting>
  <conditionalFormatting sqref="L147">
    <cfRule type="cellIs" dxfId="4681" priority="27" operator="lessThan">
      <formula>0</formula>
    </cfRule>
  </conditionalFormatting>
  <conditionalFormatting sqref="H147">
    <cfRule type="cellIs" dxfId="4680" priority="26" operator="lessThan">
      <formula>0</formula>
    </cfRule>
  </conditionalFormatting>
  <conditionalFormatting sqref="F147">
    <cfRule type="cellIs" dxfId="4679" priority="25" operator="lessThan">
      <formula>0</formula>
    </cfRule>
  </conditionalFormatting>
  <conditionalFormatting sqref="F132">
    <cfRule type="cellIs" dxfId="4678" priority="24" operator="lessThan">
      <formula>0</formula>
    </cfRule>
  </conditionalFormatting>
  <conditionalFormatting sqref="H132">
    <cfRule type="cellIs" dxfId="4677" priority="23" operator="lessThan">
      <formula>0</formula>
    </cfRule>
  </conditionalFormatting>
  <conditionalFormatting sqref="L132">
    <cfRule type="cellIs" dxfId="4676" priority="22" operator="lessThan">
      <formula>0</formula>
    </cfRule>
  </conditionalFormatting>
  <conditionalFormatting sqref="L117">
    <cfRule type="cellIs" dxfId="4675" priority="21" operator="lessThan">
      <formula>0</formula>
    </cfRule>
  </conditionalFormatting>
  <conditionalFormatting sqref="H117">
    <cfRule type="cellIs" dxfId="4674" priority="20" operator="lessThan">
      <formula>0</formula>
    </cfRule>
  </conditionalFormatting>
  <conditionalFormatting sqref="F117">
    <cfRule type="cellIs" dxfId="4673" priority="19" operator="lessThan">
      <formula>0</formula>
    </cfRule>
  </conditionalFormatting>
  <conditionalFormatting sqref="F102">
    <cfRule type="cellIs" dxfId="4672" priority="18" operator="lessThan">
      <formula>0</formula>
    </cfRule>
  </conditionalFormatting>
  <conditionalFormatting sqref="H102">
    <cfRule type="cellIs" dxfId="4671" priority="17" operator="lessThan">
      <formula>0</formula>
    </cfRule>
  </conditionalFormatting>
  <conditionalFormatting sqref="L102">
    <cfRule type="cellIs" dxfId="4670" priority="16" operator="lessThan">
      <formula>0</formula>
    </cfRule>
  </conditionalFormatting>
  <conditionalFormatting sqref="L87">
    <cfRule type="cellIs" dxfId="4669" priority="15" operator="lessThan">
      <formula>0</formula>
    </cfRule>
  </conditionalFormatting>
  <conditionalFormatting sqref="H87">
    <cfRule type="cellIs" dxfId="4668" priority="14" operator="lessThan">
      <formula>0</formula>
    </cfRule>
  </conditionalFormatting>
  <conditionalFormatting sqref="F87">
    <cfRule type="cellIs" dxfId="4667" priority="13" operator="lessThan">
      <formula>0</formula>
    </cfRule>
  </conditionalFormatting>
  <conditionalFormatting sqref="F72">
    <cfRule type="cellIs" dxfId="4666" priority="12" operator="lessThan">
      <formula>0</formula>
    </cfRule>
  </conditionalFormatting>
  <conditionalFormatting sqref="H72">
    <cfRule type="cellIs" dxfId="4665" priority="11" operator="lessThan">
      <formula>0</formula>
    </cfRule>
  </conditionalFormatting>
  <conditionalFormatting sqref="L72">
    <cfRule type="cellIs" dxfId="4664" priority="10" operator="lessThan">
      <formula>0</formula>
    </cfRule>
  </conditionalFormatting>
  <conditionalFormatting sqref="L57">
    <cfRule type="cellIs" dxfId="4663" priority="9" operator="lessThan">
      <formula>0</formula>
    </cfRule>
  </conditionalFormatting>
  <conditionalFormatting sqref="H57">
    <cfRule type="cellIs" dxfId="4662" priority="8" operator="lessThan">
      <formula>0</formula>
    </cfRule>
  </conditionalFormatting>
  <conditionalFormatting sqref="F57">
    <cfRule type="cellIs" dxfId="4661" priority="7" operator="lessThan">
      <formula>0</formula>
    </cfRule>
  </conditionalFormatting>
  <conditionalFormatting sqref="F42">
    <cfRule type="cellIs" dxfId="4660" priority="6" operator="lessThan">
      <formula>0</formula>
    </cfRule>
  </conditionalFormatting>
  <conditionalFormatting sqref="H42">
    <cfRule type="cellIs" dxfId="4659" priority="5" operator="lessThan">
      <formula>0</formula>
    </cfRule>
  </conditionalFormatting>
  <conditionalFormatting sqref="L42">
    <cfRule type="cellIs" dxfId="4658" priority="4" operator="lessThan">
      <formula>0</formula>
    </cfRule>
  </conditionalFormatting>
  <conditionalFormatting sqref="L27">
    <cfRule type="cellIs" dxfId="4657" priority="3" operator="lessThan">
      <formula>0</formula>
    </cfRule>
  </conditionalFormatting>
  <conditionalFormatting sqref="H27">
    <cfRule type="cellIs" dxfId="4656" priority="2" operator="lessThan">
      <formula>0</formula>
    </cfRule>
  </conditionalFormatting>
  <conditionalFormatting sqref="F27">
    <cfRule type="cellIs" dxfId="4655" priority="1" operator="lessThan">
      <formula>0</formula>
    </cfRule>
  </conditionalFormatting>
  <dataValidations count="1">
    <dataValidation type="list" allowBlank="1" showInputMessage="1" showErrorMessage="1" sqref="B3:B4" xr:uid="{190541E5-33EA-4C8C-897E-03B1B963E1CA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65073-07A1-4D73-BEFB-8E13BA441855}">
  <sheetPr codeName="Tabelle48">
    <tabColor rgb="FFFFFF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337</v>
      </c>
      <c r="N1" s="73" t="s">
        <v>28</v>
      </c>
    </row>
    <row r="2" spans="1:14" ht="15.75" thickBot="1" x14ac:dyDescent="0.3">
      <c r="M2" s="72">
        <v>890</v>
      </c>
      <c r="N2" s="73" t="s">
        <v>29</v>
      </c>
    </row>
    <row r="3" spans="1:14" s="70" customFormat="1" ht="13.5" customHeight="1" thickBot="1" x14ac:dyDescent="0.25">
      <c r="A3" s="144"/>
      <c r="B3" s="146" t="s">
        <v>150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39.057999173031092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3795963</v>
      </c>
      <c r="D5" s="84">
        <v>3217540</v>
      </c>
      <c r="E5" s="84">
        <v>3302318</v>
      </c>
      <c r="F5" s="85">
        <v>-493645</v>
      </c>
      <c r="G5" s="84">
        <v>1676536</v>
      </c>
      <c r="H5" s="85">
        <v>1625782</v>
      </c>
      <c r="I5" s="20">
        <v>-0.13004473436648356</v>
      </c>
      <c r="J5" s="86">
        <v>0.96972686539388353</v>
      </c>
      <c r="K5" s="87">
        <v>3756793</v>
      </c>
      <c r="L5" s="85">
        <v>-454475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2958239</v>
      </c>
      <c r="D6" s="90">
        <v>2485464</v>
      </c>
      <c r="E6" s="90">
        <v>2531422</v>
      </c>
      <c r="F6" s="91">
        <v>-426817</v>
      </c>
      <c r="G6" s="90">
        <v>1112419</v>
      </c>
      <c r="H6" s="91">
        <v>1419003</v>
      </c>
      <c r="I6" s="21">
        <v>-0.1442807697417281</v>
      </c>
      <c r="J6" s="92">
        <v>1.2756011898394402</v>
      </c>
      <c r="K6" s="93">
        <v>2884324</v>
      </c>
      <c r="L6" s="91">
        <v>-352902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718610</v>
      </c>
      <c r="D7" s="90">
        <v>542609</v>
      </c>
      <c r="E7" s="90">
        <v>575113</v>
      </c>
      <c r="F7" s="91">
        <v>-143497</v>
      </c>
      <c r="G7" s="90">
        <v>221411</v>
      </c>
      <c r="H7" s="91">
        <v>353702</v>
      </c>
      <c r="I7" s="21">
        <v>-0.19968689553443453</v>
      </c>
      <c r="J7" s="92">
        <v>1.5974906395797861</v>
      </c>
      <c r="K7" s="93">
        <v>661971</v>
      </c>
      <c r="L7" s="91">
        <v>-86858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119114</v>
      </c>
      <c r="D8" s="90">
        <v>189467</v>
      </c>
      <c r="E8" s="90">
        <v>195783</v>
      </c>
      <c r="F8" s="91">
        <v>76669</v>
      </c>
      <c r="G8" s="90">
        <v>342706</v>
      </c>
      <c r="H8" s="91">
        <v>-146923</v>
      </c>
      <c r="I8" s="21">
        <v>0.6436606947965815</v>
      </c>
      <c r="J8" s="92">
        <v>-0.42871440826831164</v>
      </c>
      <c r="K8" s="93">
        <v>210498</v>
      </c>
      <c r="L8" s="91">
        <v>-14715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123005</v>
      </c>
      <c r="D10" s="90">
        <v>123005</v>
      </c>
      <c r="E10" s="90">
        <v>123005</v>
      </c>
      <c r="F10" s="91">
        <v>0</v>
      </c>
      <c r="G10" s="90">
        <v>123342</v>
      </c>
      <c r="H10" s="91">
        <v>-337</v>
      </c>
      <c r="I10" s="96"/>
      <c r="J10" s="97"/>
      <c r="K10" s="93">
        <v>123005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40138</v>
      </c>
      <c r="D11" s="90">
        <v>39689</v>
      </c>
      <c r="E11" s="90">
        <v>40217</v>
      </c>
      <c r="F11" s="91">
        <v>79</v>
      </c>
      <c r="G11" s="90">
        <v>18933</v>
      </c>
      <c r="H11" s="91">
        <v>21284</v>
      </c>
      <c r="I11" s="96"/>
      <c r="J11" s="97"/>
      <c r="K11" s="93">
        <v>45074</v>
      </c>
      <c r="L11" s="91">
        <v>-4857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0.3263119385390838</v>
      </c>
      <c r="D12" s="86">
        <v>0.32266168041949517</v>
      </c>
      <c r="E12" s="86">
        <v>0.32695418885411165</v>
      </c>
      <c r="F12" s="100">
        <v>6.4225031502784802E-4</v>
      </c>
      <c r="G12" s="86">
        <v>0.15350002432261517</v>
      </c>
      <c r="H12" s="100">
        <v>0.17345416453149648</v>
      </c>
      <c r="I12" s="20">
        <v>1.9682096766155954E-3</v>
      </c>
      <c r="J12" s="86">
        <v>1.1299943781568604</v>
      </c>
      <c r="K12" s="101">
        <v>0.36644038860208933</v>
      </c>
      <c r="L12" s="100">
        <v>-3.9486199747977679E-2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80514</v>
      </c>
      <c r="D14" s="90">
        <v>67784</v>
      </c>
      <c r="E14" s="90">
        <v>70636</v>
      </c>
      <c r="F14" s="91">
        <v>-9878</v>
      </c>
      <c r="G14" s="90">
        <v>32363</v>
      </c>
      <c r="H14" s="91">
        <v>38273</v>
      </c>
      <c r="I14" s="21">
        <v>-0.12268673771021188</v>
      </c>
      <c r="J14" s="92">
        <v>1.1826159503136298</v>
      </c>
      <c r="K14" s="93">
        <v>79851</v>
      </c>
      <c r="L14" s="91">
        <v>-9215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2.0059295430763866</v>
      </c>
      <c r="D15" s="105">
        <v>1.7078787573383054</v>
      </c>
      <c r="E15" s="105">
        <v>1.7563716836163812</v>
      </c>
      <c r="F15" s="106">
        <v>-0.24955785946000542</v>
      </c>
      <c r="G15" s="105">
        <v>1.7093434743569429</v>
      </c>
      <c r="H15" s="106">
        <v>4.7028209259438292E-2</v>
      </c>
      <c r="I15" s="21"/>
      <c r="J15" s="92"/>
      <c r="K15" s="107">
        <v>1.7715534454452677</v>
      </c>
      <c r="L15" s="106">
        <v>-1.5181761828886531E-2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73.701704120783305</v>
      </c>
      <c r="D17" s="105">
        <v>62.62349769457532</v>
      </c>
      <c r="E17" s="105">
        <v>62.94407837481662</v>
      </c>
      <c r="F17" s="106">
        <v>-10.757625745966685</v>
      </c>
      <c r="G17" s="105">
        <v>58.755559076744312</v>
      </c>
      <c r="H17" s="106">
        <v>4.1885192980723076</v>
      </c>
      <c r="I17" s="20">
        <v>-0.14596169619547672</v>
      </c>
      <c r="J17" s="86">
        <v>7.1287200120101257E-2</v>
      </c>
      <c r="K17" s="107">
        <v>63.990859475529128</v>
      </c>
      <c r="L17" s="106">
        <v>-1.0467811007125079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24.049745945286777</v>
      </c>
      <c r="D18" s="108">
        <v>20.206202999878055</v>
      </c>
      <c r="E18" s="108">
        <v>20.579830088207796</v>
      </c>
      <c r="F18" s="109">
        <v>-3.4699158570789805</v>
      </c>
      <c r="G18" s="108">
        <v>9.0189797473691034</v>
      </c>
      <c r="H18" s="109">
        <v>11.560850340838693</v>
      </c>
      <c r="I18" s="20">
        <v>-0.1442807697417281</v>
      </c>
      <c r="J18" s="86">
        <v>1.2818357136472192</v>
      </c>
      <c r="K18" s="110">
        <v>23.448835413194587</v>
      </c>
      <c r="L18" s="109">
        <v>-2.8690053249867908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94.572798843988238</v>
      </c>
      <c r="D19" s="113">
        <v>81.068809997732373</v>
      </c>
      <c r="E19" s="113">
        <v>82.112489743143442</v>
      </c>
      <c r="F19" s="106">
        <v>-12.460309100844796</v>
      </c>
      <c r="G19" s="113">
        <v>88.550995616120005</v>
      </c>
      <c r="H19" s="106">
        <v>-6.4385058729765632</v>
      </c>
      <c r="I19" s="38">
        <v>-0.13175362528288825</v>
      </c>
      <c r="J19" s="114">
        <v>-7.2709581955332503E-2</v>
      </c>
      <c r="K19" s="115">
        <v>83.347229001198031</v>
      </c>
      <c r="L19" s="106">
        <v>-1.2347392580545886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18439.86</v>
      </c>
      <c r="E20" s="84">
        <v>18439.86</v>
      </c>
      <c r="F20" s="118">
        <v>18439.86</v>
      </c>
      <c r="G20" s="84">
        <v>0</v>
      </c>
      <c r="H20" s="118">
        <v>18439.86</v>
      </c>
      <c r="I20" s="20">
        <v>0</v>
      </c>
      <c r="J20" s="86">
        <v>0</v>
      </c>
      <c r="K20" s="87">
        <v>18439.860000000004</v>
      </c>
      <c r="L20" s="118">
        <v>-2.7284841053187847E-12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16562.3</v>
      </c>
      <c r="E21" s="90">
        <v>16562.3</v>
      </c>
      <c r="F21" s="91">
        <v>16562.3</v>
      </c>
      <c r="G21" s="90">
        <v>0</v>
      </c>
      <c r="H21" s="91">
        <v>16562.3</v>
      </c>
      <c r="I21" s="21">
        <v>0</v>
      </c>
      <c r="J21" s="92">
        <v>0</v>
      </c>
      <c r="K21" s="93">
        <v>16562.3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2203.7300000000009</v>
      </c>
      <c r="E22" s="90">
        <v>2203.7300000000009</v>
      </c>
      <c r="F22" s="91">
        <v>2203.7300000000009</v>
      </c>
      <c r="G22" s="90">
        <v>0</v>
      </c>
      <c r="H22" s="91">
        <v>2203.7300000000009</v>
      </c>
      <c r="I22" s="21">
        <v>0</v>
      </c>
      <c r="J22" s="92">
        <v>0</v>
      </c>
      <c r="K22" s="93">
        <v>2203.7300000000032</v>
      </c>
      <c r="L22" s="91">
        <v>-2.2737367544323206E-12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-326.17000000000007</v>
      </c>
      <c r="E23" s="90">
        <v>-326.17000000000007</v>
      </c>
      <c r="F23" s="91">
        <v>-326.17000000000007</v>
      </c>
      <c r="G23" s="90">
        <v>0</v>
      </c>
      <c r="H23" s="91">
        <v>-326.17000000000007</v>
      </c>
      <c r="I23" s="21">
        <v>0</v>
      </c>
      <c r="J23" s="92">
        <v>0</v>
      </c>
      <c r="K23" s="93">
        <v>-326.16999999999962</v>
      </c>
      <c r="L23" s="91">
        <v>-4.5474735088646412E-13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10447</v>
      </c>
      <c r="D25" s="90">
        <v>10447</v>
      </c>
      <c r="E25" s="90">
        <v>10447</v>
      </c>
      <c r="F25" s="91">
        <v>0</v>
      </c>
      <c r="G25" s="90">
        <v>10447</v>
      </c>
      <c r="H25" s="91">
        <v>0</v>
      </c>
      <c r="I25" s="96"/>
      <c r="J25" s="97"/>
      <c r="K25" s="93">
        <v>10447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359</v>
      </c>
      <c r="E26" s="90">
        <v>359</v>
      </c>
      <c r="F26" s="91">
        <v>359</v>
      </c>
      <c r="G26" s="90">
        <v>0</v>
      </c>
      <c r="H26" s="91">
        <v>359</v>
      </c>
      <c r="I26" s="96"/>
      <c r="J26" s="97"/>
      <c r="K26" s="93">
        <v>359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3.4363932229348138E-2</v>
      </c>
      <c r="E27" s="86">
        <v>3.4363932229348138E-2</v>
      </c>
      <c r="F27" s="100">
        <v>3.4363932229348138E-2</v>
      </c>
      <c r="G27" s="86">
        <v>0</v>
      </c>
      <c r="H27" s="100">
        <v>3.4363932229348138E-2</v>
      </c>
      <c r="I27" s="20">
        <v>0</v>
      </c>
      <c r="J27" s="86">
        <v>0</v>
      </c>
      <c r="K27" s="101">
        <v>3.4363932229348138E-2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408</v>
      </c>
      <c r="E29" s="90">
        <v>408</v>
      </c>
      <c r="F29" s="91">
        <v>408</v>
      </c>
      <c r="G29" s="90">
        <v>0</v>
      </c>
      <c r="H29" s="91">
        <v>408</v>
      </c>
      <c r="I29" s="21"/>
      <c r="J29" s="92"/>
      <c r="K29" s="93">
        <v>408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1.1364902506963788</v>
      </c>
      <c r="E30" s="105">
        <v>1.1364902506963788</v>
      </c>
      <c r="F30" s="106">
        <v>1.1364902506963788</v>
      </c>
      <c r="G30" s="105">
        <v>0</v>
      </c>
      <c r="H30" s="106">
        <v>1.1364902506963788</v>
      </c>
      <c r="I30" s="21"/>
      <c r="J30" s="92"/>
      <c r="K30" s="107">
        <v>1.1364902506963788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46.134540389972145</v>
      </c>
      <c r="E32" s="105">
        <v>46.134540389972145</v>
      </c>
      <c r="F32" s="106">
        <v>46.134540389972145</v>
      </c>
      <c r="G32" s="105">
        <v>0</v>
      </c>
      <c r="H32" s="106">
        <v>46.134540389972145</v>
      </c>
      <c r="I32" s="21">
        <v>0</v>
      </c>
      <c r="J32" s="92">
        <v>0</v>
      </c>
      <c r="K32" s="107">
        <v>46.134540389972145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1.5853642193931272</v>
      </c>
      <c r="E33" s="108">
        <v>1.5853642193931272</v>
      </c>
      <c r="F33" s="109">
        <v>1.5853642193931272</v>
      </c>
      <c r="G33" s="108">
        <v>0</v>
      </c>
      <c r="H33" s="109">
        <v>1.5853642193931272</v>
      </c>
      <c r="I33" s="20">
        <v>0</v>
      </c>
      <c r="J33" s="86">
        <v>0</v>
      </c>
      <c r="K33" s="110">
        <v>1.5853642193931272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51.364512534818942</v>
      </c>
      <c r="E34" s="113">
        <v>51.364512534818942</v>
      </c>
      <c r="F34" s="119">
        <v>51.364512534818942</v>
      </c>
      <c r="G34" s="113">
        <v>0</v>
      </c>
      <c r="H34" s="119">
        <v>51.364512534818942</v>
      </c>
      <c r="I34" s="25">
        <v>0</v>
      </c>
      <c r="J34" s="120">
        <v>0</v>
      </c>
      <c r="K34" s="115">
        <v>51.364512534818957</v>
      </c>
      <c r="L34" s="119">
        <v>-1.4210854715202004E-14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50109.05</v>
      </c>
      <c r="E35" s="84">
        <v>50109.05</v>
      </c>
      <c r="F35" s="118">
        <v>50109.05</v>
      </c>
      <c r="G35" s="84">
        <v>9491.75</v>
      </c>
      <c r="H35" s="118">
        <v>40617.300000000003</v>
      </c>
      <c r="I35" s="20">
        <v>0</v>
      </c>
      <c r="J35" s="86">
        <v>4.2792214291358288</v>
      </c>
      <c r="K35" s="87">
        <v>50109.05</v>
      </c>
      <c r="L35" s="118">
        <v>1.8189894035458565E-12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43259.210000000006</v>
      </c>
      <c r="E36" s="90">
        <v>43259.210000000006</v>
      </c>
      <c r="F36" s="91">
        <v>43259.210000000006</v>
      </c>
      <c r="G36" s="90">
        <v>6843.39</v>
      </c>
      <c r="H36" s="91">
        <v>36415.820000000007</v>
      </c>
      <c r="I36" s="21">
        <v>0</v>
      </c>
      <c r="J36" s="92">
        <v>5.3213129750021562</v>
      </c>
      <c r="K36" s="93">
        <v>43259.210000000006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4556.0600000000004</v>
      </c>
      <c r="E37" s="90">
        <v>4556.0600000000004</v>
      </c>
      <c r="F37" s="91">
        <v>4556.0600000000004</v>
      </c>
      <c r="G37" s="90">
        <v>2203.23</v>
      </c>
      <c r="H37" s="91">
        <v>2352.8300000000004</v>
      </c>
      <c r="I37" s="21">
        <v>0</v>
      </c>
      <c r="J37" s="92">
        <v>1.06790030999941</v>
      </c>
      <c r="K37" s="93">
        <v>4556.0599999999986</v>
      </c>
      <c r="L37" s="91">
        <v>1.8189894035458565E-12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2293.7800000000002</v>
      </c>
      <c r="E38" s="90">
        <v>2293.7800000000002</v>
      </c>
      <c r="F38" s="91">
        <v>2293.7800000000002</v>
      </c>
      <c r="G38" s="90">
        <v>445.13</v>
      </c>
      <c r="H38" s="91">
        <v>1848.65</v>
      </c>
      <c r="I38" s="21">
        <v>0</v>
      </c>
      <c r="J38" s="92">
        <v>4.1530564104868244</v>
      </c>
      <c r="K38" s="93">
        <v>2293.7800000000002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9436</v>
      </c>
      <c r="D40" s="90">
        <v>9436</v>
      </c>
      <c r="E40" s="90">
        <v>9436</v>
      </c>
      <c r="F40" s="91">
        <v>0</v>
      </c>
      <c r="G40" s="90">
        <v>9773</v>
      </c>
      <c r="H40" s="91">
        <v>-337</v>
      </c>
      <c r="I40" s="96"/>
      <c r="J40" s="97"/>
      <c r="K40" s="93">
        <v>9436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778</v>
      </c>
      <c r="E41" s="90">
        <v>778</v>
      </c>
      <c r="F41" s="91">
        <v>778</v>
      </c>
      <c r="G41" s="90">
        <v>164</v>
      </c>
      <c r="H41" s="91">
        <v>614</v>
      </c>
      <c r="I41" s="96"/>
      <c r="J41" s="97"/>
      <c r="K41" s="93">
        <v>778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8.2450190758796102E-2</v>
      </c>
      <c r="E42" s="86">
        <v>8.2450190758796102E-2</v>
      </c>
      <c r="F42" s="100">
        <v>8.2450190758796102E-2</v>
      </c>
      <c r="G42" s="86">
        <v>1.678092704389645E-2</v>
      </c>
      <c r="H42" s="100">
        <v>6.5669263714899645E-2</v>
      </c>
      <c r="I42" s="20">
        <v>0</v>
      </c>
      <c r="J42" s="86">
        <v>3.9133275261324041</v>
      </c>
      <c r="K42" s="101">
        <v>8.2450190758796102E-2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853</v>
      </c>
      <c r="E44" s="90">
        <v>853</v>
      </c>
      <c r="F44" s="91">
        <v>853</v>
      </c>
      <c r="G44" s="90">
        <v>308</v>
      </c>
      <c r="H44" s="91">
        <v>545</v>
      </c>
      <c r="I44" s="21"/>
      <c r="J44" s="92"/>
      <c r="K44" s="93">
        <v>853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1.0964010282776349</v>
      </c>
      <c r="E45" s="105">
        <v>1.0964010282776349</v>
      </c>
      <c r="F45" s="106">
        <v>1.0964010282776349</v>
      </c>
      <c r="G45" s="105">
        <v>1.8780487804878048</v>
      </c>
      <c r="H45" s="106">
        <v>-0.78164775221016991</v>
      </c>
      <c r="I45" s="21"/>
      <c r="J45" s="92"/>
      <c r="K45" s="107">
        <v>1.0964010282776349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55.603097686375328</v>
      </c>
      <c r="E47" s="105">
        <v>55.603097686375328</v>
      </c>
      <c r="F47" s="106">
        <v>55.603097686375328</v>
      </c>
      <c r="G47" s="105">
        <v>41.727987804878047</v>
      </c>
      <c r="H47" s="106">
        <v>13.875109881497281</v>
      </c>
      <c r="I47" s="21">
        <v>0</v>
      </c>
      <c r="J47" s="92">
        <v>0.33251327493618721</v>
      </c>
      <c r="K47" s="107">
        <v>55.603097686375328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4.5844860110216201</v>
      </c>
      <c r="E48" s="108">
        <v>4.5844860110216201</v>
      </c>
      <c r="F48" s="109">
        <v>4.5844860110216201</v>
      </c>
      <c r="G48" s="108">
        <v>0.7002343190422593</v>
      </c>
      <c r="H48" s="109">
        <v>3.8842516919793608</v>
      </c>
      <c r="I48" s="20">
        <v>0</v>
      </c>
      <c r="J48" s="86">
        <v>5.5470741526808052</v>
      </c>
      <c r="K48" s="110">
        <v>4.5844860110216201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64.407519280205662</v>
      </c>
      <c r="E49" s="113">
        <v>64.407519280205662</v>
      </c>
      <c r="F49" s="119">
        <v>64.407519280205662</v>
      </c>
      <c r="G49" s="113">
        <v>57.876524390243901</v>
      </c>
      <c r="H49" s="119">
        <v>6.5309948899617609</v>
      </c>
      <c r="I49" s="25">
        <v>0</v>
      </c>
      <c r="J49" s="120">
        <v>0.11284359174585612</v>
      </c>
      <c r="K49" s="115">
        <v>64.407519280205662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13394.97</v>
      </c>
      <c r="E50" s="84">
        <v>13394.97</v>
      </c>
      <c r="F50" s="118">
        <v>13394.97</v>
      </c>
      <c r="G50" s="84">
        <v>146932.71</v>
      </c>
      <c r="H50" s="118">
        <v>-133537.74</v>
      </c>
      <c r="I50" s="20">
        <v>0</v>
      </c>
      <c r="J50" s="86">
        <v>-0.90883602432705424</v>
      </c>
      <c r="K50" s="87">
        <v>13394.97</v>
      </c>
      <c r="L50" s="118">
        <v>1.1368683772161603E-13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7994.82</v>
      </c>
      <c r="E51" s="90">
        <v>7994.82</v>
      </c>
      <c r="F51" s="91">
        <v>7994.82</v>
      </c>
      <c r="G51" s="90">
        <v>101283.62</v>
      </c>
      <c r="H51" s="91">
        <v>-93288.799999999988</v>
      </c>
      <c r="I51" s="21">
        <v>0</v>
      </c>
      <c r="J51" s="92">
        <v>-0.92106502512449695</v>
      </c>
      <c r="K51" s="93">
        <v>7994.82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661.67000000000007</v>
      </c>
      <c r="E52" s="90">
        <v>661.67000000000007</v>
      </c>
      <c r="F52" s="91">
        <v>661.67000000000007</v>
      </c>
      <c r="G52" s="90">
        <v>19203.98</v>
      </c>
      <c r="H52" s="91">
        <v>-18542.309999999998</v>
      </c>
      <c r="I52" s="21">
        <v>0</v>
      </c>
      <c r="J52" s="92">
        <v>-0.9655451630339128</v>
      </c>
      <c r="K52" s="93">
        <v>661.67</v>
      </c>
      <c r="L52" s="91">
        <v>1.1368683772161603E-13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4738.4799999999996</v>
      </c>
      <c r="E53" s="90">
        <v>4738.4799999999996</v>
      </c>
      <c r="F53" s="91">
        <v>4738.4799999999996</v>
      </c>
      <c r="G53" s="90">
        <v>26445.11</v>
      </c>
      <c r="H53" s="91">
        <v>-21706.63</v>
      </c>
      <c r="I53" s="21">
        <v>0</v>
      </c>
      <c r="J53" s="92">
        <v>-0.82081829116989868</v>
      </c>
      <c r="K53" s="93">
        <v>4738.4799999999996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10447</v>
      </c>
      <c r="D55" s="90">
        <v>10447</v>
      </c>
      <c r="E55" s="90">
        <v>10447</v>
      </c>
      <c r="F55" s="91">
        <v>0</v>
      </c>
      <c r="G55" s="90">
        <v>10447</v>
      </c>
      <c r="H55" s="91">
        <v>0</v>
      </c>
      <c r="I55" s="96"/>
      <c r="J55" s="97"/>
      <c r="K55" s="93">
        <v>10447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131</v>
      </c>
      <c r="E56" s="90">
        <v>131</v>
      </c>
      <c r="F56" s="91">
        <v>131</v>
      </c>
      <c r="G56" s="90">
        <v>1637</v>
      </c>
      <c r="H56" s="91">
        <v>-1506</v>
      </c>
      <c r="I56" s="96"/>
      <c r="J56" s="97"/>
      <c r="K56" s="93">
        <v>131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1.2539485019622858E-2</v>
      </c>
      <c r="E57" s="86">
        <v>1.2539485019622858E-2</v>
      </c>
      <c r="F57" s="100">
        <v>1.2539485019622858E-2</v>
      </c>
      <c r="G57" s="86">
        <v>0.15669570211543984</v>
      </c>
      <c r="H57" s="100">
        <v>-0.144156217095817</v>
      </c>
      <c r="I57" s="20">
        <v>0</v>
      </c>
      <c r="J57" s="86">
        <v>-0.91997556505803302</v>
      </c>
      <c r="K57" s="101">
        <v>1.2539485019622858E-2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142</v>
      </c>
      <c r="E59" s="90">
        <v>142</v>
      </c>
      <c r="F59" s="91">
        <v>142</v>
      </c>
      <c r="G59" s="90">
        <v>2760</v>
      </c>
      <c r="H59" s="91">
        <v>-2618</v>
      </c>
      <c r="I59" s="21"/>
      <c r="J59" s="92"/>
      <c r="K59" s="93">
        <v>142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1.083969465648855</v>
      </c>
      <c r="E60" s="105">
        <v>1.083969465648855</v>
      </c>
      <c r="F60" s="106">
        <v>1.083969465648855</v>
      </c>
      <c r="G60" s="105">
        <v>1.6860109957238851</v>
      </c>
      <c r="H60" s="106">
        <v>-0.60204153007503014</v>
      </c>
      <c r="I60" s="21"/>
      <c r="J60" s="92"/>
      <c r="K60" s="107">
        <v>1.083969465648855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61.02916030534351</v>
      </c>
      <c r="E62" s="105">
        <v>61.02916030534351</v>
      </c>
      <c r="F62" s="106">
        <v>61.02916030534351</v>
      </c>
      <c r="G62" s="105">
        <v>61.871484422724492</v>
      </c>
      <c r="H62" s="106">
        <v>-0.84232411738098278</v>
      </c>
      <c r="I62" s="21">
        <v>0</v>
      </c>
      <c r="J62" s="92">
        <v>-1.3614092586270776E-2</v>
      </c>
      <c r="K62" s="107">
        <v>61.02916030534351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0.7652742414090169</v>
      </c>
      <c r="E63" s="108">
        <v>0.7652742414090169</v>
      </c>
      <c r="F63" s="109">
        <v>0.7652742414090169</v>
      </c>
      <c r="G63" s="108">
        <v>9.6949956925433138</v>
      </c>
      <c r="H63" s="109">
        <v>-8.9297214511342968</v>
      </c>
      <c r="I63" s="20">
        <v>0</v>
      </c>
      <c r="J63" s="86">
        <v>-0.92106502512449695</v>
      </c>
      <c r="K63" s="110">
        <v>0.7652742414090169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102.25167938931297</v>
      </c>
      <c r="E64" s="113">
        <v>102.25167938931297</v>
      </c>
      <c r="F64" s="119">
        <v>102.25167938931297</v>
      </c>
      <c r="G64" s="113">
        <v>89.757306047648129</v>
      </c>
      <c r="H64" s="119">
        <v>12.49437334166484</v>
      </c>
      <c r="I64" s="25">
        <v>0</v>
      </c>
      <c r="J64" s="120">
        <v>0.1392017418062006</v>
      </c>
      <c r="K64" s="115">
        <v>102.25167938931297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30979.48</v>
      </c>
      <c r="E65" s="84">
        <v>30979.48</v>
      </c>
      <c r="F65" s="118">
        <v>30979.48</v>
      </c>
      <c r="G65" s="84">
        <v>-9243.9700000000012</v>
      </c>
      <c r="H65" s="118">
        <v>40223.449999999997</v>
      </c>
      <c r="I65" s="20">
        <v>0</v>
      </c>
      <c r="J65" s="86">
        <v>-4.3513176697890614</v>
      </c>
      <c r="K65" s="87">
        <v>30979.48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21609.34</v>
      </c>
      <c r="E66" s="90">
        <v>21609.34</v>
      </c>
      <c r="F66" s="91">
        <v>21609.34</v>
      </c>
      <c r="G66" s="90">
        <v>-1976.95</v>
      </c>
      <c r="H66" s="91">
        <v>23586.29</v>
      </c>
      <c r="I66" s="21">
        <v>0</v>
      </c>
      <c r="J66" s="92">
        <v>-11.93064569159564</v>
      </c>
      <c r="K66" s="93">
        <v>21609.34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7998.14</v>
      </c>
      <c r="E67" s="90">
        <v>7998.14</v>
      </c>
      <c r="F67" s="91">
        <v>7998.14</v>
      </c>
      <c r="G67" s="90">
        <v>-191.6</v>
      </c>
      <c r="H67" s="91">
        <v>8189.7400000000007</v>
      </c>
      <c r="I67" s="21">
        <v>0</v>
      </c>
      <c r="J67" s="92">
        <v>-42.743945720250522</v>
      </c>
      <c r="K67" s="93">
        <v>7998.14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1372</v>
      </c>
      <c r="E68" s="90">
        <v>1372</v>
      </c>
      <c r="F68" s="91">
        <v>1372</v>
      </c>
      <c r="G68" s="90">
        <v>-7075.42</v>
      </c>
      <c r="H68" s="91">
        <v>8447.42</v>
      </c>
      <c r="I68" s="21">
        <v>0</v>
      </c>
      <c r="J68" s="92">
        <v>-1.1939107501745481</v>
      </c>
      <c r="K68" s="93">
        <v>1372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10110</v>
      </c>
      <c r="D70" s="90">
        <v>10110</v>
      </c>
      <c r="E70" s="90">
        <v>10110</v>
      </c>
      <c r="F70" s="91">
        <v>0</v>
      </c>
      <c r="G70" s="90">
        <v>10110</v>
      </c>
      <c r="H70" s="91">
        <v>0</v>
      </c>
      <c r="I70" s="96"/>
      <c r="J70" s="97"/>
      <c r="K70" s="93">
        <v>10110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484</v>
      </c>
      <c r="E71" s="90">
        <v>484</v>
      </c>
      <c r="F71" s="91">
        <v>484</v>
      </c>
      <c r="G71" s="90">
        <v>0</v>
      </c>
      <c r="H71" s="91">
        <v>484</v>
      </c>
      <c r="I71" s="96"/>
      <c r="J71" s="97"/>
      <c r="K71" s="93">
        <v>484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4.787339268051434E-2</v>
      </c>
      <c r="E72" s="86">
        <v>4.787339268051434E-2</v>
      </c>
      <c r="F72" s="100">
        <v>4.787339268051434E-2</v>
      </c>
      <c r="G72" s="86">
        <v>0</v>
      </c>
      <c r="H72" s="100">
        <v>4.787339268051434E-2</v>
      </c>
      <c r="I72" s="20">
        <v>0</v>
      </c>
      <c r="J72" s="86">
        <v>0</v>
      </c>
      <c r="K72" s="101">
        <v>4.787339268051434E-2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484</v>
      </c>
      <c r="E74" s="90">
        <v>484</v>
      </c>
      <c r="F74" s="91">
        <v>484</v>
      </c>
      <c r="G74" s="90">
        <v>0</v>
      </c>
      <c r="H74" s="91">
        <v>484</v>
      </c>
      <c r="I74" s="21"/>
      <c r="J74" s="92"/>
      <c r="K74" s="93">
        <v>484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1</v>
      </c>
      <c r="E75" s="105">
        <v>1</v>
      </c>
      <c r="F75" s="106">
        <v>1</v>
      </c>
      <c r="G75" s="105">
        <v>0</v>
      </c>
      <c r="H75" s="106">
        <v>1</v>
      </c>
      <c r="I75" s="21"/>
      <c r="J75" s="92"/>
      <c r="K75" s="107">
        <v>1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44.647396694214876</v>
      </c>
      <c r="E77" s="105">
        <v>44.647396694214876</v>
      </c>
      <c r="F77" s="106">
        <v>44.647396694214876</v>
      </c>
      <c r="G77" s="105">
        <v>0</v>
      </c>
      <c r="H77" s="106">
        <v>44.647396694214876</v>
      </c>
      <c r="I77" s="21">
        <v>0</v>
      </c>
      <c r="J77" s="92">
        <v>0</v>
      </c>
      <c r="K77" s="107">
        <v>44.647396694214876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2.1374223541048467</v>
      </c>
      <c r="E78" s="108">
        <v>2.1374223541048467</v>
      </c>
      <c r="F78" s="109">
        <v>2.1374223541048467</v>
      </c>
      <c r="G78" s="108">
        <v>-0.19554401582591494</v>
      </c>
      <c r="H78" s="109">
        <v>2.3329663699307615</v>
      </c>
      <c r="I78" s="20">
        <v>0</v>
      </c>
      <c r="J78" s="86">
        <v>-11.93064569159564</v>
      </c>
      <c r="K78" s="110">
        <v>2.1374223541048467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64.007190082644627</v>
      </c>
      <c r="E79" s="113">
        <v>64.007190082644627</v>
      </c>
      <c r="F79" s="119">
        <v>64.007190082644627</v>
      </c>
      <c r="G79" s="113">
        <v>0</v>
      </c>
      <c r="H79" s="119">
        <v>64.007190082644627</v>
      </c>
      <c r="I79" s="25">
        <v>0</v>
      </c>
      <c r="J79" s="120">
        <v>0</v>
      </c>
      <c r="K79" s="115">
        <v>64.007190082644627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25157.94999999999</v>
      </c>
      <c r="E80" s="84">
        <v>25157.94999999999</v>
      </c>
      <c r="F80" s="118">
        <v>25157.94999999999</v>
      </c>
      <c r="G80" s="84">
        <v>22435.29</v>
      </c>
      <c r="H80" s="118">
        <v>2722.6599999999889</v>
      </c>
      <c r="I80" s="20">
        <v>0</v>
      </c>
      <c r="J80" s="86">
        <v>0.12135613134485834</v>
      </c>
      <c r="K80" s="87">
        <v>25157.95</v>
      </c>
      <c r="L80" s="118">
        <v>-1.0800249583553523E-11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18101.139999999989</v>
      </c>
      <c r="E81" s="90">
        <v>18101.139999999989</v>
      </c>
      <c r="F81" s="91">
        <v>18101.139999999989</v>
      </c>
      <c r="G81" s="90">
        <v>12888.79</v>
      </c>
      <c r="H81" s="91">
        <v>5212.3499999999876</v>
      </c>
      <c r="I81" s="21">
        <v>0</v>
      </c>
      <c r="J81" s="92">
        <v>0.40440956831479036</v>
      </c>
      <c r="K81" s="93">
        <v>18101.14</v>
      </c>
      <c r="L81" s="91">
        <v>-1.0913936421275139E-11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6842.9900000000016</v>
      </c>
      <c r="E82" s="90">
        <v>6842.9900000000016</v>
      </c>
      <c r="F82" s="91">
        <v>6842.9900000000016</v>
      </c>
      <c r="G82" s="90">
        <v>2040.81</v>
      </c>
      <c r="H82" s="91">
        <v>4802.1800000000021</v>
      </c>
      <c r="I82" s="21">
        <v>0</v>
      </c>
      <c r="J82" s="92">
        <v>2.3530754945340338</v>
      </c>
      <c r="K82" s="93">
        <v>6842.9900000000016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213.82000000000011</v>
      </c>
      <c r="E83" s="90">
        <v>213.82000000000011</v>
      </c>
      <c r="F83" s="91">
        <v>213.82000000000011</v>
      </c>
      <c r="G83" s="90">
        <v>7505.69</v>
      </c>
      <c r="H83" s="91">
        <v>-7291.87</v>
      </c>
      <c r="I83" s="21">
        <v>0</v>
      </c>
      <c r="J83" s="92">
        <v>-0.97151227935073259</v>
      </c>
      <c r="K83" s="93">
        <v>213.82</v>
      </c>
      <c r="L83" s="91">
        <v>1.1368683772161603E-13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10447</v>
      </c>
      <c r="D85" s="90">
        <v>10447</v>
      </c>
      <c r="E85" s="90">
        <v>10447</v>
      </c>
      <c r="F85" s="91">
        <v>0</v>
      </c>
      <c r="G85" s="90">
        <v>10447</v>
      </c>
      <c r="H85" s="91">
        <v>0</v>
      </c>
      <c r="I85" s="96"/>
      <c r="J85" s="97"/>
      <c r="K85" s="93">
        <v>10447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478</v>
      </c>
      <c r="E86" s="90">
        <v>478</v>
      </c>
      <c r="F86" s="91">
        <v>478</v>
      </c>
      <c r="G86" s="90">
        <v>179</v>
      </c>
      <c r="H86" s="91">
        <v>299</v>
      </c>
      <c r="I86" s="96"/>
      <c r="J86" s="97"/>
      <c r="K86" s="93">
        <v>478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4.5754762132669664E-2</v>
      </c>
      <c r="E87" s="86">
        <v>4.5754762132669664E-2</v>
      </c>
      <c r="F87" s="100">
        <v>4.5754762132669664E-2</v>
      </c>
      <c r="G87" s="86">
        <v>1.7134105484828181E-2</v>
      </c>
      <c r="H87" s="100">
        <v>2.8620656647841483E-2</v>
      </c>
      <c r="I87" s="20">
        <v>0</v>
      </c>
      <c r="J87" s="86">
        <v>1.6703910614525137</v>
      </c>
      <c r="K87" s="101">
        <v>4.5754762132669664E-2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508</v>
      </c>
      <c r="E89" s="90">
        <v>508</v>
      </c>
      <c r="F89" s="91">
        <v>508</v>
      </c>
      <c r="G89" s="90">
        <v>366</v>
      </c>
      <c r="H89" s="91">
        <v>142</v>
      </c>
      <c r="I89" s="21"/>
      <c r="J89" s="92"/>
      <c r="K89" s="93">
        <v>508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1.0627615062761506</v>
      </c>
      <c r="E90" s="105">
        <v>1.0627615062761506</v>
      </c>
      <c r="F90" s="106">
        <v>1.0627615062761506</v>
      </c>
      <c r="G90" s="105">
        <v>2.0446927374301676</v>
      </c>
      <c r="H90" s="106">
        <v>-0.98193123115401693</v>
      </c>
      <c r="I90" s="21"/>
      <c r="J90" s="92"/>
      <c r="K90" s="107">
        <v>1.0627615062761506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37.868493723849348</v>
      </c>
      <c r="E92" s="105">
        <v>37.868493723849348</v>
      </c>
      <c r="F92" s="106">
        <v>37.868493723849348</v>
      </c>
      <c r="G92" s="105">
        <v>72.004413407821232</v>
      </c>
      <c r="H92" s="106">
        <v>-34.135919683971885</v>
      </c>
      <c r="I92" s="21">
        <v>0</v>
      </c>
      <c r="J92" s="92">
        <v>-0.47408093571475418</v>
      </c>
      <c r="K92" s="107">
        <v>37.868493723849369</v>
      </c>
      <c r="L92" s="106">
        <v>-2.1316282072803006E-14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1.7326639226572211</v>
      </c>
      <c r="E93" s="108">
        <v>1.7326639226572211</v>
      </c>
      <c r="F93" s="109">
        <v>1.7326639226572211</v>
      </c>
      <c r="G93" s="108">
        <v>1.2337312147027855</v>
      </c>
      <c r="H93" s="109">
        <v>0.49893270795443567</v>
      </c>
      <c r="I93" s="20">
        <v>0</v>
      </c>
      <c r="J93" s="86">
        <v>0.40440956831479058</v>
      </c>
      <c r="K93" s="110">
        <v>1.732663922657222</v>
      </c>
      <c r="L93" s="109">
        <v>-8.8817841970012523E-16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52.631694560669438</v>
      </c>
      <c r="E94" s="113">
        <v>52.631694560669438</v>
      </c>
      <c r="F94" s="119">
        <v>52.631694560669438</v>
      </c>
      <c r="G94" s="113">
        <v>125.33681564245811</v>
      </c>
      <c r="H94" s="119">
        <v>-72.705121081788661</v>
      </c>
      <c r="I94" s="25">
        <v>0</v>
      </c>
      <c r="J94" s="120">
        <v>-0.58007793407797137</v>
      </c>
      <c r="K94" s="115">
        <v>52.631694560669459</v>
      </c>
      <c r="L94" s="119">
        <v>-2.1316282072803006E-14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195750.82000000004</v>
      </c>
      <c r="E95" s="84">
        <v>195750.82000000004</v>
      </c>
      <c r="F95" s="118">
        <v>195750.82000000004</v>
      </c>
      <c r="G95" s="84">
        <v>82270.169999999984</v>
      </c>
      <c r="H95" s="118">
        <v>113480.65000000005</v>
      </c>
      <c r="I95" s="20">
        <v>0</v>
      </c>
      <c r="J95" s="86">
        <v>1.3793656923280952</v>
      </c>
      <c r="K95" s="87">
        <v>195750.82</v>
      </c>
      <c r="L95" s="118">
        <v>1.8189894035458565E-12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154345.13</v>
      </c>
      <c r="E96" s="90">
        <v>154345.13</v>
      </c>
      <c r="F96" s="91">
        <v>154345.13</v>
      </c>
      <c r="G96" s="90">
        <v>7826.38</v>
      </c>
      <c r="H96" s="91">
        <v>146518.75</v>
      </c>
      <c r="I96" s="21">
        <v>0</v>
      </c>
      <c r="J96" s="92">
        <v>18.721139275118254</v>
      </c>
      <c r="K96" s="93">
        <v>154345.13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31591.64</v>
      </c>
      <c r="E97" s="90">
        <v>31591.64</v>
      </c>
      <c r="F97" s="91">
        <v>31591.64</v>
      </c>
      <c r="G97" s="90">
        <v>1389.05</v>
      </c>
      <c r="H97" s="91">
        <v>30202.59</v>
      </c>
      <c r="I97" s="21">
        <v>0</v>
      </c>
      <c r="J97" s="92">
        <v>21.743342572261618</v>
      </c>
      <c r="K97" s="93">
        <v>31591.64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9814.0500000000047</v>
      </c>
      <c r="E98" s="90">
        <v>9814.0500000000047</v>
      </c>
      <c r="F98" s="91">
        <v>9814.0500000000047</v>
      </c>
      <c r="G98" s="90">
        <v>73054.739999999991</v>
      </c>
      <c r="H98" s="91">
        <v>-63240.689999999988</v>
      </c>
      <c r="I98" s="21">
        <v>0</v>
      </c>
      <c r="J98" s="92">
        <v>-0.86566169423092865</v>
      </c>
      <c r="K98" s="93">
        <v>9814.0500000000029</v>
      </c>
      <c r="L98" s="91">
        <v>1.8189894035458565E-12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10110</v>
      </c>
      <c r="D100" s="90">
        <v>10110</v>
      </c>
      <c r="E100" s="90">
        <v>10110</v>
      </c>
      <c r="F100" s="91">
        <v>0</v>
      </c>
      <c r="G100" s="90">
        <v>10110</v>
      </c>
      <c r="H100" s="91">
        <v>0</v>
      </c>
      <c r="I100" s="96"/>
      <c r="J100" s="97"/>
      <c r="K100" s="93">
        <v>10110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2685</v>
      </c>
      <c r="E101" s="90">
        <v>2685</v>
      </c>
      <c r="F101" s="91">
        <v>2685</v>
      </c>
      <c r="G101" s="90">
        <v>122</v>
      </c>
      <c r="H101" s="91">
        <v>2563</v>
      </c>
      <c r="I101" s="96"/>
      <c r="J101" s="97"/>
      <c r="K101" s="93">
        <v>2685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0.26557863501483681</v>
      </c>
      <c r="E102" s="86">
        <v>0.26557863501483681</v>
      </c>
      <c r="F102" s="100">
        <v>0.26557863501483681</v>
      </c>
      <c r="G102" s="86">
        <v>1.2067260138476756E-2</v>
      </c>
      <c r="H102" s="100">
        <v>0.25351137487636005</v>
      </c>
      <c r="I102" s="20">
        <v>0</v>
      </c>
      <c r="J102" s="86">
        <v>21.008196721311474</v>
      </c>
      <c r="K102" s="101">
        <v>0.26557863501483681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4472</v>
      </c>
      <c r="E104" s="90">
        <v>4472</v>
      </c>
      <c r="F104" s="91">
        <v>4472</v>
      </c>
      <c r="G104" s="90">
        <v>259</v>
      </c>
      <c r="H104" s="91">
        <v>4213</v>
      </c>
      <c r="I104" s="21"/>
      <c r="J104" s="92"/>
      <c r="K104" s="93">
        <v>4472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1.6655493482309125</v>
      </c>
      <c r="E105" s="105">
        <v>1.6655493482309125</v>
      </c>
      <c r="F105" s="106">
        <v>1.6655493482309125</v>
      </c>
      <c r="G105" s="105">
        <v>2.122950819672131</v>
      </c>
      <c r="H105" s="106">
        <v>-0.45740147144121845</v>
      </c>
      <c r="I105" s="21"/>
      <c r="J105" s="92"/>
      <c r="K105" s="107">
        <v>1.6655493482309125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57.484219739292364</v>
      </c>
      <c r="E107" s="105">
        <v>57.484219739292364</v>
      </c>
      <c r="F107" s="106">
        <v>57.484219739292364</v>
      </c>
      <c r="G107" s="105">
        <v>64.150655737704923</v>
      </c>
      <c r="H107" s="106">
        <v>-6.6664359984125596</v>
      </c>
      <c r="I107" s="21">
        <v>0</v>
      </c>
      <c r="J107" s="92">
        <v>-0.10391843889593044</v>
      </c>
      <c r="K107" s="107">
        <v>57.484219739292364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15.266580613254204</v>
      </c>
      <c r="E108" s="108">
        <v>15.266580613254204</v>
      </c>
      <c r="F108" s="109">
        <v>15.266580613254204</v>
      </c>
      <c r="G108" s="108">
        <v>0.77412265084075171</v>
      </c>
      <c r="H108" s="109">
        <v>14.492457962413452</v>
      </c>
      <c r="I108" s="20">
        <v>0</v>
      </c>
      <c r="J108" s="86">
        <v>18.721139275118254</v>
      </c>
      <c r="K108" s="110">
        <v>15.266580613254204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72.905333333333346</v>
      </c>
      <c r="E109" s="113">
        <v>72.905333333333346</v>
      </c>
      <c r="F109" s="119">
        <v>72.905333333333346</v>
      </c>
      <c r="G109" s="113">
        <v>674.34565573770476</v>
      </c>
      <c r="H109" s="119">
        <v>-601.44032240437139</v>
      </c>
      <c r="I109" s="25">
        <v>0</v>
      </c>
      <c r="J109" s="120">
        <v>-0.89188729442680537</v>
      </c>
      <c r="K109" s="115">
        <v>72.905333333333331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463370.49714247056</v>
      </c>
      <c r="D110" s="123">
        <v>453218.33</v>
      </c>
      <c r="E110" s="123">
        <v>453218.33</v>
      </c>
      <c r="F110" s="118">
        <v>-10152.167142470516</v>
      </c>
      <c r="G110" s="123">
        <v>5161.51</v>
      </c>
      <c r="H110" s="118">
        <v>448056.82</v>
      </c>
      <c r="I110" s="59">
        <v>-2.1909394760946777E-2</v>
      </c>
      <c r="J110" s="124">
        <v>86.807314138691964</v>
      </c>
      <c r="K110" s="125">
        <v>453218.33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341970.04980842909</v>
      </c>
      <c r="D111" s="90">
        <v>348942.15</v>
      </c>
      <c r="E111" s="90">
        <v>348942.15</v>
      </c>
      <c r="F111" s="91">
        <v>6972.1001915709348</v>
      </c>
      <c r="G111" s="90">
        <v>4900.34</v>
      </c>
      <c r="H111" s="91">
        <v>344041.81</v>
      </c>
      <c r="I111" s="21">
        <v>2.0388043325655802E-2</v>
      </c>
      <c r="J111" s="92">
        <v>70.207742728055607</v>
      </c>
      <c r="K111" s="93">
        <v>348942.15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104602.57199999999</v>
      </c>
      <c r="D112" s="90">
        <v>82132.010000000024</v>
      </c>
      <c r="E112" s="90">
        <v>82132.010000000024</v>
      </c>
      <c r="F112" s="91">
        <v>-22470.561999999962</v>
      </c>
      <c r="G112" s="90">
        <v>0</v>
      </c>
      <c r="H112" s="91">
        <v>82132.010000000024</v>
      </c>
      <c r="I112" s="21">
        <v>-0.21481844633801128</v>
      </c>
      <c r="J112" s="92">
        <v>0</v>
      </c>
      <c r="K112" s="93">
        <v>82132.010000000024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16797.875334041499</v>
      </c>
      <c r="D113" s="90">
        <v>22144.170000000009</v>
      </c>
      <c r="E113" s="90">
        <v>22144.170000000009</v>
      </c>
      <c r="F113" s="91">
        <v>5346.2946659585104</v>
      </c>
      <c r="G113" s="90">
        <v>261.17</v>
      </c>
      <c r="H113" s="91">
        <v>21883.000000000011</v>
      </c>
      <c r="I113" s="21">
        <v>0.31827207665507862</v>
      </c>
      <c r="J113" s="92">
        <v>83.788337098441659</v>
      </c>
      <c r="K113" s="93">
        <v>22144.170000000009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10447</v>
      </c>
      <c r="D115" s="90">
        <v>10447</v>
      </c>
      <c r="E115" s="90">
        <v>10447</v>
      </c>
      <c r="F115" s="91">
        <v>0</v>
      </c>
      <c r="G115" s="90">
        <v>10447</v>
      </c>
      <c r="H115" s="91">
        <v>0</v>
      </c>
      <c r="I115" s="96"/>
      <c r="J115" s="97"/>
      <c r="K115" s="93">
        <v>10447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5240</v>
      </c>
      <c r="D116" s="90">
        <v>5568</v>
      </c>
      <c r="E116" s="90">
        <v>5568</v>
      </c>
      <c r="F116" s="91">
        <v>328</v>
      </c>
      <c r="G116" s="90">
        <v>99</v>
      </c>
      <c r="H116" s="91">
        <v>5469</v>
      </c>
      <c r="I116" s="96"/>
      <c r="J116" s="97"/>
      <c r="K116" s="93">
        <v>5568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0.50157940078491436</v>
      </c>
      <c r="D117" s="86">
        <v>0.53297597396381735</v>
      </c>
      <c r="E117" s="86">
        <v>0.53297597396381735</v>
      </c>
      <c r="F117" s="100">
        <v>3.1396573178902987E-2</v>
      </c>
      <c r="G117" s="86">
        <v>9.4764047094859777E-3</v>
      </c>
      <c r="H117" s="100">
        <v>0.52349956925433139</v>
      </c>
      <c r="I117" s="20">
        <v>6.2595419847328193E-2</v>
      </c>
      <c r="J117" s="86">
        <v>55.242424242424235</v>
      </c>
      <c r="K117" s="101">
        <v>0.53297597396381735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10855.5</v>
      </c>
      <c r="D119" s="90">
        <v>9808</v>
      </c>
      <c r="E119" s="90">
        <v>9808</v>
      </c>
      <c r="F119" s="91">
        <v>-1047.5</v>
      </c>
      <c r="G119" s="90">
        <v>332</v>
      </c>
      <c r="H119" s="91">
        <v>9476</v>
      </c>
      <c r="I119" s="21"/>
      <c r="J119" s="92"/>
      <c r="K119" s="93">
        <v>9808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2.0716603053435114</v>
      </c>
      <c r="D120" s="105">
        <v>1.7614942528735633</v>
      </c>
      <c r="E120" s="105">
        <v>1.7614942528735633</v>
      </c>
      <c r="F120" s="106">
        <v>-0.31016605246994811</v>
      </c>
      <c r="G120" s="105">
        <v>3.3535353535353534</v>
      </c>
      <c r="H120" s="106">
        <v>-1.5920411006617901</v>
      </c>
      <c r="I120" s="21"/>
      <c r="J120" s="92"/>
      <c r="K120" s="107">
        <v>1.7614942528735633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65.261459887104792</v>
      </c>
      <c r="D122" s="105">
        <v>62.669207974137933</v>
      </c>
      <c r="E122" s="105">
        <v>62.669207974137933</v>
      </c>
      <c r="F122" s="106">
        <v>-2.5922519129668586</v>
      </c>
      <c r="G122" s="105">
        <v>49.498383838383837</v>
      </c>
      <c r="H122" s="106">
        <v>13.170824135754096</v>
      </c>
      <c r="I122" s="21">
        <v>-3.9721022444964782E-2</v>
      </c>
      <c r="J122" s="92">
        <v>0.26608594290185072</v>
      </c>
      <c r="K122" s="107">
        <v>62.669207974137933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32.733803944522741</v>
      </c>
      <c r="D123" s="108">
        <v>33.401182157557194</v>
      </c>
      <c r="E123" s="108">
        <v>33.401182157557194</v>
      </c>
      <c r="F123" s="109">
        <v>0.66737821303445344</v>
      </c>
      <c r="G123" s="108">
        <v>0.46906671771800518</v>
      </c>
      <c r="H123" s="109">
        <v>32.932115439839187</v>
      </c>
      <c r="I123" s="20">
        <v>2.0388043325655802E-2</v>
      </c>
      <c r="J123" s="86">
        <v>70.207742728055607</v>
      </c>
      <c r="K123" s="110">
        <v>33.401182157557194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88.429484187494381</v>
      </c>
      <c r="D124" s="113">
        <v>81.396970186781616</v>
      </c>
      <c r="E124" s="113">
        <v>81.396970186781616</v>
      </c>
      <c r="F124" s="119">
        <v>-7.0325140007127658</v>
      </c>
      <c r="G124" s="113">
        <v>52.136464646464646</v>
      </c>
      <c r="H124" s="119">
        <v>29.26050554031697</v>
      </c>
      <c r="I124" s="25">
        <v>-7.9526801104051859E-2</v>
      </c>
      <c r="J124" s="120">
        <v>0.56122918457803639</v>
      </c>
      <c r="K124" s="115">
        <v>81.396970186781616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539687.91565648688</v>
      </c>
      <c r="D125" s="84">
        <v>765163.4800000001</v>
      </c>
      <c r="E125" s="84">
        <v>765163.4800000001</v>
      </c>
      <c r="F125" s="118">
        <v>225475.56434351325</v>
      </c>
      <c r="G125" s="84">
        <v>395922.42000000004</v>
      </c>
      <c r="H125" s="118">
        <v>369241.06000000006</v>
      </c>
      <c r="I125" s="20">
        <v>0.41778879571398297</v>
      </c>
      <c r="J125" s="86">
        <v>0.93260962589590157</v>
      </c>
      <c r="K125" s="87">
        <v>765163.47999999986</v>
      </c>
      <c r="L125" s="118">
        <v>2.3283064365386963E-10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402472.89895470382</v>
      </c>
      <c r="D126" s="90">
        <v>576704.04000000015</v>
      </c>
      <c r="E126" s="90">
        <v>576704.04000000015</v>
      </c>
      <c r="F126" s="91">
        <v>174231.14104529633</v>
      </c>
      <c r="G126" s="90">
        <v>175502.69</v>
      </c>
      <c r="H126" s="91">
        <v>401201.35000000015</v>
      </c>
      <c r="I126" s="21">
        <v>0.4329015481484757</v>
      </c>
      <c r="J126" s="92">
        <v>2.2860125391810242</v>
      </c>
      <c r="K126" s="93">
        <v>576704.03999999992</v>
      </c>
      <c r="L126" s="91">
        <v>2.3283064365386963E-10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119508.87199999999</v>
      </c>
      <c r="D127" s="90">
        <v>133489.79999999999</v>
      </c>
      <c r="E127" s="90">
        <v>133489.79999999999</v>
      </c>
      <c r="F127" s="91">
        <v>13980.928</v>
      </c>
      <c r="G127" s="90">
        <v>40162.39</v>
      </c>
      <c r="H127" s="91">
        <v>93327.409999999989</v>
      </c>
      <c r="I127" s="21">
        <v>0.11698652799601361</v>
      </c>
      <c r="J127" s="92">
        <v>2.3237514002528235</v>
      </c>
      <c r="K127" s="93">
        <v>133489.79999999999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17706.144701783101</v>
      </c>
      <c r="D128" s="90">
        <v>54969.64</v>
      </c>
      <c r="E128" s="90">
        <v>54969.64</v>
      </c>
      <c r="F128" s="91">
        <v>37263.495298216898</v>
      </c>
      <c r="G128" s="90">
        <v>180257.34</v>
      </c>
      <c r="H128" s="91">
        <v>-125287.7</v>
      </c>
      <c r="I128" s="21">
        <v>2.1045516076949418</v>
      </c>
      <c r="J128" s="92">
        <v>-0.69504908926316122</v>
      </c>
      <c r="K128" s="93">
        <v>54969.64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10447</v>
      </c>
      <c r="D130" s="90">
        <v>10447</v>
      </c>
      <c r="E130" s="90">
        <v>10447</v>
      </c>
      <c r="F130" s="91">
        <v>0</v>
      </c>
      <c r="G130" s="90">
        <v>10447</v>
      </c>
      <c r="H130" s="91">
        <v>0</v>
      </c>
      <c r="I130" s="96"/>
      <c r="J130" s="97"/>
      <c r="K130" s="93">
        <v>10447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6135</v>
      </c>
      <c r="D131" s="90">
        <v>8724</v>
      </c>
      <c r="E131" s="90">
        <v>8724</v>
      </c>
      <c r="F131" s="91">
        <v>2589</v>
      </c>
      <c r="G131" s="90">
        <v>2986</v>
      </c>
      <c r="H131" s="91">
        <v>5738</v>
      </c>
      <c r="I131" s="96"/>
      <c r="J131" s="97"/>
      <c r="K131" s="93">
        <v>8724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0.58724992820905519</v>
      </c>
      <c r="D132" s="86">
        <v>0.83507226955106728</v>
      </c>
      <c r="E132" s="86">
        <v>0.83507226955106728</v>
      </c>
      <c r="F132" s="100">
        <v>0.24782234134201209</v>
      </c>
      <c r="G132" s="86">
        <v>0.28582368143964776</v>
      </c>
      <c r="H132" s="100">
        <v>0.54924858811141952</v>
      </c>
      <c r="I132" s="20">
        <v>0.42200488997555019</v>
      </c>
      <c r="J132" s="86">
        <v>1.9216342933690553</v>
      </c>
      <c r="K132" s="101">
        <v>0.83507226955106728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12516.25</v>
      </c>
      <c r="D134" s="90">
        <v>15394</v>
      </c>
      <c r="E134" s="90">
        <v>15394</v>
      </c>
      <c r="F134" s="91">
        <v>2877.75</v>
      </c>
      <c r="G134" s="90">
        <v>6108</v>
      </c>
      <c r="H134" s="91">
        <v>9286</v>
      </c>
      <c r="I134" s="21"/>
      <c r="J134" s="92"/>
      <c r="K134" s="93">
        <v>15394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2.0401385493072532</v>
      </c>
      <c r="D135" s="105">
        <v>1.7645575424117377</v>
      </c>
      <c r="E135" s="105">
        <v>1.7645575424117377</v>
      </c>
      <c r="F135" s="106">
        <v>-0.27558100689551557</v>
      </c>
      <c r="G135" s="105">
        <v>2.0455458807769591</v>
      </c>
      <c r="H135" s="106">
        <v>-0.28098833836522141</v>
      </c>
      <c r="I135" s="21"/>
      <c r="J135" s="92"/>
      <c r="K135" s="107">
        <v>1.7645575424117377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65.60275451584414</v>
      </c>
      <c r="D137" s="105">
        <v>66.105460797799196</v>
      </c>
      <c r="E137" s="105">
        <v>66.105460797799196</v>
      </c>
      <c r="F137" s="106">
        <v>0.50270628195505651</v>
      </c>
      <c r="G137" s="105">
        <v>58.775180843938379</v>
      </c>
      <c r="H137" s="106">
        <v>7.330279953860817</v>
      </c>
      <c r="I137" s="21">
        <v>7.6628837564076679E-3</v>
      </c>
      <c r="J137" s="92">
        <v>0.1247172675372008</v>
      </c>
      <c r="K137" s="107">
        <v>66.105460797799168</v>
      </c>
      <c r="L137" s="106">
        <v>2.8421709430404007E-14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38.525212879745744</v>
      </c>
      <c r="D138" s="108">
        <v>55.20283717813728</v>
      </c>
      <c r="E138" s="108">
        <v>55.20283717813728</v>
      </c>
      <c r="F138" s="109">
        <v>16.677624298391535</v>
      </c>
      <c r="G138" s="108">
        <v>16.799338566095528</v>
      </c>
      <c r="H138" s="109">
        <v>38.403498612041751</v>
      </c>
      <c r="I138" s="20">
        <v>0.43290154814847592</v>
      </c>
      <c r="J138" s="86">
        <v>2.2860125391810246</v>
      </c>
      <c r="K138" s="110">
        <v>55.202837178137258</v>
      </c>
      <c r="L138" s="109">
        <v>2.1316282072803006E-14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87.968690408555318</v>
      </c>
      <c r="D139" s="113">
        <v>87.707872535534165</v>
      </c>
      <c r="E139" s="113">
        <v>87.707872535534165</v>
      </c>
      <c r="F139" s="119">
        <v>-0.26081787302115345</v>
      </c>
      <c r="G139" s="113">
        <v>132.59290689886137</v>
      </c>
      <c r="H139" s="119">
        <v>-44.885034363327208</v>
      </c>
      <c r="I139" s="25">
        <v>-2.9648943483168155E-3</v>
      </c>
      <c r="J139" s="120">
        <v>-0.33851761314475448</v>
      </c>
      <c r="K139" s="115">
        <v>87.707872535534136</v>
      </c>
      <c r="L139" s="119">
        <v>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797588.61478991597</v>
      </c>
      <c r="D140" s="84">
        <v>605003.03</v>
      </c>
      <c r="E140" s="84">
        <v>605003.03</v>
      </c>
      <c r="F140" s="118">
        <v>-192585.58478991594</v>
      </c>
      <c r="G140" s="84">
        <v>413073.87</v>
      </c>
      <c r="H140" s="118">
        <v>191929.16000000003</v>
      </c>
      <c r="I140" s="20">
        <v>-0.24145979671568252</v>
      </c>
      <c r="J140" s="86">
        <v>0.46463640994769295</v>
      </c>
      <c r="K140" s="87">
        <v>605003.03000000014</v>
      </c>
      <c r="L140" s="118">
        <v>-1.3824319466948509E-10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650853.03563474386</v>
      </c>
      <c r="D141" s="90">
        <v>450399.18</v>
      </c>
      <c r="E141" s="90">
        <v>450399.18</v>
      </c>
      <c r="F141" s="91">
        <v>-200453.85563474387</v>
      </c>
      <c r="G141" s="90">
        <v>322403.99</v>
      </c>
      <c r="H141" s="91">
        <v>127995.19</v>
      </c>
      <c r="I141" s="21">
        <v>-0.30798635737982138</v>
      </c>
      <c r="J141" s="92">
        <v>0.39700249987600955</v>
      </c>
      <c r="K141" s="93">
        <v>450399.18000000011</v>
      </c>
      <c r="L141" s="91">
        <v>-1.1641532182693481E-10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124859.63999999998</v>
      </c>
      <c r="D142" s="90">
        <v>101197.99999999996</v>
      </c>
      <c r="E142" s="90">
        <v>101197.99999999996</v>
      </c>
      <c r="F142" s="91">
        <v>-23661.640000000029</v>
      </c>
      <c r="G142" s="90">
        <v>62984.54</v>
      </c>
      <c r="H142" s="91">
        <v>38213.459999999955</v>
      </c>
      <c r="I142" s="21">
        <v>-0.18950591239891479</v>
      </c>
      <c r="J142" s="92">
        <v>0.60671174227834257</v>
      </c>
      <c r="K142" s="93">
        <v>101198.00000000001</v>
      </c>
      <c r="L142" s="91">
        <v>-5.8207660913467407E-11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21875.939155172098</v>
      </c>
      <c r="D143" s="90">
        <v>53405.850000000042</v>
      </c>
      <c r="E143" s="90">
        <v>53405.850000000042</v>
      </c>
      <c r="F143" s="91">
        <v>31529.910844827944</v>
      </c>
      <c r="G143" s="90">
        <v>27685.34</v>
      </c>
      <c r="H143" s="91">
        <v>25720.510000000042</v>
      </c>
      <c r="I143" s="21">
        <v>1.4413054736154436</v>
      </c>
      <c r="J143" s="92">
        <v>0.92902994870209432</v>
      </c>
      <c r="K143" s="93">
        <v>53405.850000000006</v>
      </c>
      <c r="L143" s="91">
        <v>3.637978807091713E-11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10110</v>
      </c>
      <c r="D145" s="90">
        <v>10110</v>
      </c>
      <c r="E145" s="90">
        <v>10110</v>
      </c>
      <c r="F145" s="91">
        <v>0</v>
      </c>
      <c r="G145" s="90">
        <v>10110</v>
      </c>
      <c r="H145" s="91">
        <v>0</v>
      </c>
      <c r="I145" s="96"/>
      <c r="J145" s="97"/>
      <c r="K145" s="93">
        <v>10110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7598</v>
      </c>
      <c r="D146" s="90">
        <v>6921</v>
      </c>
      <c r="E146" s="90">
        <v>6921</v>
      </c>
      <c r="F146" s="91">
        <v>-677</v>
      </c>
      <c r="G146" s="90">
        <v>5517</v>
      </c>
      <c r="H146" s="91">
        <v>1404</v>
      </c>
      <c r="I146" s="96"/>
      <c r="J146" s="97"/>
      <c r="K146" s="93">
        <v>6921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0.7515331355093966</v>
      </c>
      <c r="D147" s="86">
        <v>0.68456973293768542</v>
      </c>
      <c r="E147" s="86">
        <v>0.68456973293768542</v>
      </c>
      <c r="F147" s="100">
        <v>-6.6963402571711184E-2</v>
      </c>
      <c r="G147" s="86">
        <v>0.54569732937685456</v>
      </c>
      <c r="H147" s="100">
        <v>0.13887240356083086</v>
      </c>
      <c r="I147" s="20">
        <v>-8.9102395367201881E-2</v>
      </c>
      <c r="J147" s="86">
        <v>0.25448613376835238</v>
      </c>
      <c r="K147" s="101">
        <v>0.68456973293768542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14825.3</v>
      </c>
      <c r="D149" s="90">
        <v>12567</v>
      </c>
      <c r="E149" s="90">
        <v>12567</v>
      </c>
      <c r="F149" s="91">
        <v>-2258.2999999999993</v>
      </c>
      <c r="G149" s="90">
        <v>9119</v>
      </c>
      <c r="H149" s="91">
        <v>3448</v>
      </c>
      <c r="I149" s="21"/>
      <c r="J149" s="92"/>
      <c r="K149" s="93">
        <v>12567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1.9512108449591996</v>
      </c>
      <c r="D150" s="105">
        <v>1.8157780667533594</v>
      </c>
      <c r="E150" s="105">
        <v>1.8157780667533594</v>
      </c>
      <c r="F150" s="106">
        <v>-0.13543277820584021</v>
      </c>
      <c r="G150" s="105">
        <v>1.6528910639840493</v>
      </c>
      <c r="H150" s="106">
        <v>0.16288700276931012</v>
      </c>
      <c r="I150" s="21"/>
      <c r="J150" s="92"/>
      <c r="K150" s="107">
        <v>1.8157780667533594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85.661099715022885</v>
      </c>
      <c r="D152" s="105">
        <v>65.077182488079757</v>
      </c>
      <c r="E152" s="105">
        <v>65.077182488079757</v>
      </c>
      <c r="F152" s="106">
        <v>-20.583917226943129</v>
      </c>
      <c r="G152" s="105">
        <v>58.438279862243974</v>
      </c>
      <c r="H152" s="106">
        <v>6.6389026258357831</v>
      </c>
      <c r="I152" s="21">
        <v>-0.24029480470623943</v>
      </c>
      <c r="J152" s="92">
        <v>0.11360537376332114</v>
      </c>
      <c r="K152" s="107">
        <v>65.077182488079771</v>
      </c>
      <c r="L152" s="106">
        <v>-1.4210854715202004E-14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64.37715486001423</v>
      </c>
      <c r="D153" s="108">
        <v>44.549869436201782</v>
      </c>
      <c r="E153" s="108">
        <v>44.549869436201782</v>
      </c>
      <c r="F153" s="109">
        <v>-19.827285423812448</v>
      </c>
      <c r="G153" s="108">
        <v>31.889613254203759</v>
      </c>
      <c r="H153" s="109">
        <v>12.660256181998022</v>
      </c>
      <c r="I153" s="20">
        <v>-0.30798635737982138</v>
      </c>
      <c r="J153" s="86">
        <v>0.39700249987600955</v>
      </c>
      <c r="K153" s="110">
        <v>44.549869436201789</v>
      </c>
      <c r="L153" s="109">
        <v>-7.1054273576010019E-15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104.97349497103396</v>
      </c>
      <c r="D154" s="113">
        <v>87.415551220921841</v>
      </c>
      <c r="E154" s="113">
        <v>87.415551220921841</v>
      </c>
      <c r="F154" s="119">
        <v>-17.557943750112116</v>
      </c>
      <c r="G154" s="113">
        <v>74.872914627514959</v>
      </c>
      <c r="H154" s="119">
        <v>12.542636593406883</v>
      </c>
      <c r="I154" s="25">
        <v>-0.16726073333994451</v>
      </c>
      <c r="J154" s="120">
        <v>0.16751901079055376</v>
      </c>
      <c r="K154" s="115">
        <v>87.415551220921856</v>
      </c>
      <c r="L154" s="119">
        <v>-1.4210854715202004E-14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656796.48733955401</v>
      </c>
      <c r="D155" s="84">
        <v>638318.84</v>
      </c>
      <c r="E155" s="84">
        <v>638318.84</v>
      </c>
      <c r="F155" s="118">
        <v>-18477.647339554111</v>
      </c>
      <c r="G155" s="84">
        <v>474020.63999999996</v>
      </c>
      <c r="H155" s="118">
        <v>164298.20000000001</v>
      </c>
      <c r="I155" s="20">
        <v>-2.8132987456130132E-2</v>
      </c>
      <c r="J155" s="86">
        <v>0.34660558240670714</v>
      </c>
      <c r="K155" s="87">
        <v>638318.84</v>
      </c>
      <c r="L155" s="118">
        <v>-8.7311491370201111E-11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507373.32384341641</v>
      </c>
      <c r="D156" s="90">
        <v>491783.35</v>
      </c>
      <c r="E156" s="90">
        <v>491783.35</v>
      </c>
      <c r="F156" s="91">
        <v>-15589.973843416432</v>
      </c>
      <c r="G156" s="90">
        <v>370914.72</v>
      </c>
      <c r="H156" s="91">
        <v>120868.63</v>
      </c>
      <c r="I156" s="21">
        <v>-3.0726829951012058E-2</v>
      </c>
      <c r="J156" s="92">
        <v>0.32586636087130749</v>
      </c>
      <c r="K156" s="93">
        <v>491783.35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128492.62599999999</v>
      </c>
      <c r="D157" s="90">
        <v>118595.3299999999</v>
      </c>
      <c r="E157" s="90">
        <v>118595.3299999999</v>
      </c>
      <c r="F157" s="91">
        <v>-9897.2960000000894</v>
      </c>
      <c r="G157" s="90">
        <v>74329.09</v>
      </c>
      <c r="H157" s="91">
        <v>44266.239999999903</v>
      </c>
      <c r="I157" s="21">
        <v>-7.7026178918625954E-2</v>
      </c>
      <c r="J157" s="92">
        <v>0.59554395190362075</v>
      </c>
      <c r="K157" s="93">
        <v>118595.32999999999</v>
      </c>
      <c r="L157" s="91">
        <v>-8.7311491370201111E-11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20930.5374961376</v>
      </c>
      <c r="D158" s="90">
        <v>27940.160000000011</v>
      </c>
      <c r="E158" s="90">
        <v>27940.160000000011</v>
      </c>
      <c r="F158" s="91">
        <v>7009.6225038624107</v>
      </c>
      <c r="G158" s="90">
        <v>28776.83</v>
      </c>
      <c r="H158" s="91">
        <v>-836.66999999999098</v>
      </c>
      <c r="I158" s="21">
        <v>0.334899307060601</v>
      </c>
      <c r="J158" s="92">
        <v>-2.9074432451385079E-2</v>
      </c>
      <c r="K158" s="93">
        <v>27940.160000000011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10447</v>
      </c>
      <c r="D160" s="90">
        <v>10447</v>
      </c>
      <c r="E160" s="90">
        <v>10447</v>
      </c>
      <c r="F160" s="91">
        <v>0</v>
      </c>
      <c r="G160" s="90">
        <v>10447</v>
      </c>
      <c r="H160" s="91">
        <v>0</v>
      </c>
      <c r="I160" s="96"/>
      <c r="J160" s="97"/>
      <c r="K160" s="93">
        <v>10447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7124</v>
      </c>
      <c r="D161" s="90">
        <v>7777</v>
      </c>
      <c r="E161" s="90">
        <v>7777</v>
      </c>
      <c r="F161" s="91">
        <v>653</v>
      </c>
      <c r="G161" s="90">
        <v>6315</v>
      </c>
      <c r="H161" s="91">
        <v>1462</v>
      </c>
      <c r="I161" s="96"/>
      <c r="J161" s="97"/>
      <c r="K161" s="93">
        <v>7777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0.68191825404422324</v>
      </c>
      <c r="D162" s="86">
        <v>0.74442423662295398</v>
      </c>
      <c r="E162" s="86">
        <v>0.74442423662295398</v>
      </c>
      <c r="F162" s="100">
        <v>6.2505982578730745E-2</v>
      </c>
      <c r="G162" s="86">
        <v>0.6044797549535752</v>
      </c>
      <c r="H162" s="100">
        <v>0.13994448166937878</v>
      </c>
      <c r="I162" s="20">
        <v>9.1661987647389198E-2</v>
      </c>
      <c r="J162" s="86">
        <v>0.23151227236737926</v>
      </c>
      <c r="K162" s="101">
        <v>0.74442423662295398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14347.9</v>
      </c>
      <c r="D164" s="90">
        <v>13926</v>
      </c>
      <c r="E164" s="90">
        <v>13926</v>
      </c>
      <c r="F164" s="91">
        <v>-421.89999999999964</v>
      </c>
      <c r="G164" s="90">
        <v>11093</v>
      </c>
      <c r="H164" s="91">
        <v>2833</v>
      </c>
      <c r="I164" s="21"/>
      <c r="J164" s="92"/>
      <c r="K164" s="93">
        <v>13926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2.0140230207748457</v>
      </c>
      <c r="D165" s="105">
        <v>1.7906647807637908</v>
      </c>
      <c r="E165" s="105">
        <v>1.7906647807637908</v>
      </c>
      <c r="F165" s="106">
        <v>-0.22335824001105498</v>
      </c>
      <c r="G165" s="105">
        <v>1.7566112430720506</v>
      </c>
      <c r="H165" s="106">
        <v>3.4053537691740132E-2</v>
      </c>
      <c r="I165" s="21"/>
      <c r="J165" s="92"/>
      <c r="K165" s="107">
        <v>1.7906647807637908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71.220286895482374</v>
      </c>
      <c r="D167" s="105">
        <v>63.235611418284684</v>
      </c>
      <c r="E167" s="105">
        <v>63.235611418284684</v>
      </c>
      <c r="F167" s="106">
        <v>-7.9846754771976904</v>
      </c>
      <c r="G167" s="105">
        <v>58.735505938242277</v>
      </c>
      <c r="H167" s="106">
        <v>4.5001054800424072</v>
      </c>
      <c r="I167" s="21">
        <v>-0.11211237451086664</v>
      </c>
      <c r="J167" s="92">
        <v>7.6616441931632639E-2</v>
      </c>
      <c r="K167" s="107">
        <v>63.235611418284684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48.56641369229601</v>
      </c>
      <c r="D168" s="108">
        <v>47.074121757442327</v>
      </c>
      <c r="E168" s="108">
        <v>47.074121757442327</v>
      </c>
      <c r="F168" s="109">
        <v>-1.4922919348536823</v>
      </c>
      <c r="G168" s="108">
        <v>35.504424236622953</v>
      </c>
      <c r="H168" s="109">
        <v>11.569697520819375</v>
      </c>
      <c r="I168" s="20">
        <v>-3.0726829951012058E-2</v>
      </c>
      <c r="J168" s="86">
        <v>0.32586636087130749</v>
      </c>
      <c r="K168" s="110">
        <v>47.074121757442327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92.194902770852607</v>
      </c>
      <c r="D169" s="113">
        <v>82.077772920149158</v>
      </c>
      <c r="E169" s="113">
        <v>82.077772920149158</v>
      </c>
      <c r="F169" s="119">
        <v>-10.117129850703449</v>
      </c>
      <c r="G169" s="113">
        <v>75.062650831353906</v>
      </c>
      <c r="H169" s="119">
        <v>7.0151220887952519</v>
      </c>
      <c r="I169" s="25">
        <v>-0.10973632540021483</v>
      </c>
      <c r="J169" s="120">
        <v>9.3456892490466181E-2</v>
      </c>
      <c r="K169" s="115">
        <v>82.077772920149158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663971.33220169111</v>
      </c>
      <c r="D170" s="84">
        <v>329728.90802874631</v>
      </c>
      <c r="E170" s="84">
        <v>323210.81258014776</v>
      </c>
      <c r="F170" s="118">
        <v>-340760.5196215433</v>
      </c>
      <c r="G170" s="84">
        <v>77402.19</v>
      </c>
      <c r="H170" s="118">
        <v>245808.62258014776</v>
      </c>
      <c r="I170" s="20">
        <v>-0.51321571142477018</v>
      </c>
      <c r="J170" s="86">
        <v>3.1757321411725918</v>
      </c>
      <c r="K170" s="87">
        <v>483230.32491596643</v>
      </c>
      <c r="L170" s="118">
        <v>-160019.51233581861</v>
      </c>
      <c r="M170" s="142" t="s">
        <v>230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524961.68738574046</v>
      </c>
      <c r="D171" s="90">
        <v>263487.33644859859</v>
      </c>
      <c r="E171" s="90">
        <v>256969.24100000001</v>
      </c>
      <c r="F171" s="91">
        <v>-267992.44638574042</v>
      </c>
      <c r="G171" s="90">
        <v>60422.8</v>
      </c>
      <c r="H171" s="91">
        <v>196546.44099999999</v>
      </c>
      <c r="I171" s="21">
        <v>-0.51049905702703269</v>
      </c>
      <c r="J171" s="92">
        <v>3.2528522511369884</v>
      </c>
      <c r="K171" s="93">
        <v>373429.97</v>
      </c>
      <c r="L171" s="91">
        <v>-116460.72899999996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117780.46600000001</v>
      </c>
      <c r="D172" s="90">
        <v>53340.044215818751</v>
      </c>
      <c r="E172" s="90">
        <v>53340.044215818751</v>
      </c>
      <c r="F172" s="91">
        <v>-64440.421784181264</v>
      </c>
      <c r="G172" s="90">
        <v>7410.42</v>
      </c>
      <c r="H172" s="91">
        <v>45929.624215818752</v>
      </c>
      <c r="I172" s="21">
        <v>-0.5471231688298912</v>
      </c>
      <c r="J172" s="92">
        <v>6.1979785512587346</v>
      </c>
      <c r="K172" s="93">
        <v>91818.035000000003</v>
      </c>
      <c r="L172" s="91">
        <v>-38477.990784181253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21229.178815950603</v>
      </c>
      <c r="D173" s="90">
        <v>12901.527364328993</v>
      </c>
      <c r="E173" s="90">
        <v>12901.527364328993</v>
      </c>
      <c r="F173" s="91">
        <v>-8327.6514516216102</v>
      </c>
      <c r="G173" s="90">
        <v>9568.9699999999957</v>
      </c>
      <c r="H173" s="91">
        <v>3332.5573643289972</v>
      </c>
      <c r="I173" s="21">
        <v>-0.39227383799530702</v>
      </c>
      <c r="J173" s="92">
        <v>0.34826709293988789</v>
      </c>
      <c r="K173" s="93">
        <v>17982.319915966396</v>
      </c>
      <c r="L173" s="91">
        <v>-5080.7925516374034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10110</v>
      </c>
      <c r="D175" s="90">
        <v>10110</v>
      </c>
      <c r="E175" s="90">
        <v>10110</v>
      </c>
      <c r="F175" s="91">
        <v>0</v>
      </c>
      <c r="G175" s="90">
        <v>10110</v>
      </c>
      <c r="H175" s="91">
        <v>0</v>
      </c>
      <c r="I175" s="96"/>
      <c r="J175" s="97"/>
      <c r="K175" s="93">
        <v>10110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7118</v>
      </c>
      <c r="D176" s="90">
        <v>4385</v>
      </c>
      <c r="E176" s="90">
        <v>4233</v>
      </c>
      <c r="F176" s="91">
        <v>-2885</v>
      </c>
      <c r="G176" s="90">
        <v>1012</v>
      </c>
      <c r="H176" s="91">
        <v>3221</v>
      </c>
      <c r="I176" s="96"/>
      <c r="J176" s="97"/>
      <c r="K176" s="93">
        <v>5919</v>
      </c>
      <c r="L176" s="91">
        <v>-1686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0.70405539070227496</v>
      </c>
      <c r="D177" s="86">
        <v>0.43372898120672604</v>
      </c>
      <c r="E177" s="86">
        <v>0.41869436201780413</v>
      </c>
      <c r="F177" s="100">
        <v>-0.28536102868447083</v>
      </c>
      <c r="G177" s="86">
        <v>0.10009891196834816</v>
      </c>
      <c r="H177" s="100">
        <v>0.318595450049456</v>
      </c>
      <c r="I177" s="20">
        <v>-0.40531048047204277</v>
      </c>
      <c r="J177" s="86">
        <v>3.1828063241106719</v>
      </c>
      <c r="K177" s="101">
        <v>0.58545994065281903</v>
      </c>
      <c r="L177" s="100">
        <v>-0.1667655786350149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14012.75</v>
      </c>
      <c r="D179" s="90">
        <v>6698</v>
      </c>
      <c r="E179" s="90">
        <v>8089.9500000000007</v>
      </c>
      <c r="F179" s="91">
        <v>-5922.7999999999993</v>
      </c>
      <c r="G179" s="90">
        <v>1034</v>
      </c>
      <c r="H179" s="91">
        <v>7055.9500000000007</v>
      </c>
      <c r="I179" s="21"/>
      <c r="J179" s="92"/>
      <c r="K179" s="93">
        <v>11269</v>
      </c>
      <c r="L179" s="91">
        <v>-3179.0499999999993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1.9686358527676313</v>
      </c>
      <c r="D180" s="105">
        <v>1.5274800456100341</v>
      </c>
      <c r="E180" s="105">
        <v>1.9111622962437989</v>
      </c>
      <c r="F180" s="106">
        <v>-5.7473556523832459E-2</v>
      </c>
      <c r="G180" s="105">
        <v>1.0217391304347827</v>
      </c>
      <c r="H180" s="106">
        <v>0.88942316580901615</v>
      </c>
      <c r="I180" s="21"/>
      <c r="J180" s="92"/>
      <c r="K180" s="107">
        <v>1.9038688967731037</v>
      </c>
      <c r="L180" s="106">
        <v>7.2933994706951832E-3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73.751290725729206</v>
      </c>
      <c r="D182" s="105">
        <v>60.088332143352019</v>
      </c>
      <c r="E182" s="105">
        <v>60.706175525631942</v>
      </c>
      <c r="F182" s="106">
        <v>-13.045115200097264</v>
      </c>
      <c r="G182" s="105">
        <v>59.706324110671943</v>
      </c>
      <c r="H182" s="106">
        <v>0.99985141495999841</v>
      </c>
      <c r="I182" s="21">
        <v>-0.17687982232894384</v>
      </c>
      <c r="J182" s="92">
        <v>1.674615595337392E-2</v>
      </c>
      <c r="K182" s="107">
        <v>63.0900439263389</v>
      </c>
      <c r="L182" s="106">
        <v>-2.3838684007069588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51.924993806700343</v>
      </c>
      <c r="D183" s="108">
        <v>26.062051082947438</v>
      </c>
      <c r="E183" s="108">
        <v>25.417333432245304</v>
      </c>
      <c r="F183" s="109">
        <v>-26.507660374455039</v>
      </c>
      <c r="G183" s="108">
        <v>5.9765380811078144</v>
      </c>
      <c r="H183" s="109">
        <v>19.440795351137488</v>
      </c>
      <c r="I183" s="20">
        <v>-0.51049905702703269</v>
      </c>
      <c r="J183" s="86">
        <v>3.2528522511369884</v>
      </c>
      <c r="K183" s="110">
        <v>36.936693372898119</v>
      </c>
      <c r="L183" s="109">
        <v>-11.519359940652816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93.280603006700076</v>
      </c>
      <c r="D184" s="113">
        <v>75.194733872005997</v>
      </c>
      <c r="E184" s="113">
        <v>76.355023052243737</v>
      </c>
      <c r="F184" s="119">
        <v>-16.925579954456339</v>
      </c>
      <c r="G184" s="113">
        <v>76.484377470355739</v>
      </c>
      <c r="H184" s="119">
        <v>-0.12935441811200121</v>
      </c>
      <c r="I184" s="25">
        <v>-0.18144801179341241</v>
      </c>
      <c r="J184" s="120">
        <v>-1.6912528073087518E-3</v>
      </c>
      <c r="K184" s="115">
        <v>81.640534704505228</v>
      </c>
      <c r="L184" s="119">
        <v>-5.2855116522614907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674547.63682972162</v>
      </c>
      <c r="D185" s="84">
        <v>92276.212461059258</v>
      </c>
      <c r="E185" s="84">
        <v>0</v>
      </c>
      <c r="F185" s="118">
        <v>-674547.63682972162</v>
      </c>
      <c r="G185" s="84">
        <v>59068.75999999998</v>
      </c>
      <c r="H185" s="118">
        <v>-59068.75999999998</v>
      </c>
      <c r="I185" s="20">
        <v>-1</v>
      </c>
      <c r="J185" s="86">
        <v>-1</v>
      </c>
      <c r="K185" s="87">
        <v>478027.60931214422</v>
      </c>
      <c r="L185" s="118">
        <v>-478027.60931214422</v>
      </c>
      <c r="M185" s="142" t="s">
        <v>231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530608.01238390093</v>
      </c>
      <c r="D186" s="90">
        <v>92276.212461059258</v>
      </c>
      <c r="E186" s="90">
        <v>0</v>
      </c>
      <c r="F186" s="91">
        <v>-530608.01238390093</v>
      </c>
      <c r="G186" s="90">
        <v>51408.74</v>
      </c>
      <c r="H186" s="91">
        <v>-51408.74</v>
      </c>
      <c r="I186" s="21">
        <v>-1</v>
      </c>
      <c r="J186" s="92">
        <v>-1</v>
      </c>
      <c r="K186" s="93">
        <v>381193.81</v>
      </c>
      <c r="L186" s="91">
        <v>-381193.81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123365.35200000001</v>
      </c>
      <c r="D187" s="90">
        <v>0</v>
      </c>
      <c r="E187" s="90">
        <v>0</v>
      </c>
      <c r="F187" s="91">
        <v>-123365.35200000001</v>
      </c>
      <c r="G187" s="90">
        <v>11878.929999999989</v>
      </c>
      <c r="H187" s="91">
        <v>-11878.929999999989</v>
      </c>
      <c r="I187" s="21">
        <v>-1</v>
      </c>
      <c r="J187" s="92">
        <v>-1</v>
      </c>
      <c r="K187" s="93">
        <v>80883.946370967737</v>
      </c>
      <c r="L187" s="91">
        <v>-80883.946370967737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20574.272445820599</v>
      </c>
      <c r="D188" s="90">
        <v>0</v>
      </c>
      <c r="E188" s="90">
        <v>0</v>
      </c>
      <c r="F188" s="91">
        <v>-20574.272445820599</v>
      </c>
      <c r="G188" s="90">
        <v>-4218.91</v>
      </c>
      <c r="H188" s="91">
        <v>4218.91</v>
      </c>
      <c r="I188" s="21">
        <v>-1</v>
      </c>
      <c r="J188" s="92">
        <v>-1</v>
      </c>
      <c r="K188" s="93">
        <v>15949.852941176479</v>
      </c>
      <c r="L188" s="91">
        <v>-15949.852941176479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10447</v>
      </c>
      <c r="D190" s="90">
        <v>10447</v>
      </c>
      <c r="E190" s="90">
        <v>10447</v>
      </c>
      <c r="F190" s="91">
        <v>0</v>
      </c>
      <c r="G190" s="90">
        <v>10447</v>
      </c>
      <c r="H190" s="91">
        <v>0</v>
      </c>
      <c r="I190" s="96"/>
      <c r="J190" s="97"/>
      <c r="K190" s="93">
        <v>10447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6923</v>
      </c>
      <c r="D191" s="90">
        <v>1399</v>
      </c>
      <c r="E191" s="90">
        <v>0</v>
      </c>
      <c r="F191" s="91">
        <v>-6923</v>
      </c>
      <c r="G191" s="90">
        <v>902</v>
      </c>
      <c r="H191" s="91">
        <v>-902</v>
      </c>
      <c r="I191" s="96"/>
      <c r="J191" s="97"/>
      <c r="K191" s="93">
        <v>5250</v>
      </c>
      <c r="L191" s="91">
        <v>-5250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0.66267828084617597</v>
      </c>
      <c r="D192" s="86">
        <v>0.13391404230879678</v>
      </c>
      <c r="E192" s="86">
        <v>0</v>
      </c>
      <c r="F192" s="100">
        <v>-0.66267828084617597</v>
      </c>
      <c r="G192" s="86">
        <v>8.6340576241983338E-2</v>
      </c>
      <c r="H192" s="100">
        <v>-8.6340576241983338E-2</v>
      </c>
      <c r="I192" s="20">
        <v>-1</v>
      </c>
      <c r="J192" s="86">
        <v>-1</v>
      </c>
      <c r="K192" s="101">
        <v>0.50253661338183209</v>
      </c>
      <c r="L192" s="100">
        <v>-0.50253661338183209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13956.25</v>
      </c>
      <c r="D194" s="90">
        <v>2524</v>
      </c>
      <c r="E194" s="90">
        <v>0</v>
      </c>
      <c r="F194" s="91">
        <v>-13956.25</v>
      </c>
      <c r="G194" s="90">
        <v>984</v>
      </c>
      <c r="H194" s="91">
        <v>-984</v>
      </c>
      <c r="I194" s="21"/>
      <c r="J194" s="92"/>
      <c r="K194" s="93">
        <v>10020.08064516129</v>
      </c>
      <c r="L194" s="91">
        <v>-10020.08064516129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2.0159251769464106</v>
      </c>
      <c r="D195" s="105">
        <v>1.804145818441744</v>
      </c>
      <c r="E195" s="105">
        <v>0</v>
      </c>
      <c r="F195" s="106">
        <v>-2.0159251769464106</v>
      </c>
      <c r="G195" s="105">
        <v>1.0909090909090908</v>
      </c>
      <c r="H195" s="106">
        <v>-1.0909090909090908</v>
      </c>
      <c r="I195" s="21"/>
      <c r="J195" s="92"/>
      <c r="K195" s="107">
        <v>1.9085867895545314</v>
      </c>
      <c r="L195" s="106">
        <v>-1.9085867895545314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76.644231169132013</v>
      </c>
      <c r="D197" s="105">
        <v>65.95869368195801</v>
      </c>
      <c r="E197" s="105">
        <v>0</v>
      </c>
      <c r="F197" s="106">
        <v>-76.644231169132013</v>
      </c>
      <c r="G197" s="105">
        <v>56.994168514412415</v>
      </c>
      <c r="H197" s="106">
        <v>-56.994168514412415</v>
      </c>
      <c r="I197" s="21">
        <v>-1</v>
      </c>
      <c r="J197" s="92">
        <v>-1</v>
      </c>
      <c r="K197" s="107">
        <v>72.60834476190476</v>
      </c>
      <c r="L197" s="106">
        <v>-72.60834476190476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50.790467347937295</v>
      </c>
      <c r="D198" s="108">
        <v>8.8327952963586931</v>
      </c>
      <c r="E198" s="108">
        <v>0</v>
      </c>
      <c r="F198" s="109">
        <v>-50.790467347937295</v>
      </c>
      <c r="G198" s="108">
        <v>4.9209093519670715</v>
      </c>
      <c r="H198" s="109">
        <v>-4.9209093519670715</v>
      </c>
      <c r="I198" s="20">
        <v>-1</v>
      </c>
      <c r="J198" s="86">
        <v>-1</v>
      </c>
      <c r="K198" s="110">
        <v>36.488351679908106</v>
      </c>
      <c r="L198" s="109">
        <v>-36.488351679908106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97.435741272529484</v>
      </c>
      <c r="D199" s="113">
        <v>65.95869368195801</v>
      </c>
      <c r="E199" s="113">
        <v>0</v>
      </c>
      <c r="F199" s="119">
        <v>-97.435741272529484</v>
      </c>
      <c r="G199" s="113">
        <v>65.486430155210627</v>
      </c>
      <c r="H199" s="119">
        <v>-65.486430155210627</v>
      </c>
      <c r="I199" s="25">
        <v>-1</v>
      </c>
      <c r="J199" s="120">
        <v>-1</v>
      </c>
      <c r="K199" s="115">
        <v>91.052877964217942</v>
      </c>
      <c r="L199" s="119">
        <v>-91.052877964217942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3795962.4839598401</v>
      </c>
      <c r="D200" s="84">
        <v>3217540.9304898051</v>
      </c>
      <c r="E200" s="84">
        <v>3118746.6225801478</v>
      </c>
      <c r="F200" s="118">
        <v>-677215.86137969256</v>
      </c>
      <c r="G200" s="84">
        <v>1676535.34</v>
      </c>
      <c r="H200" s="118">
        <v>1442211.2825801477</v>
      </c>
      <c r="I200" s="20">
        <v>-0.17840425563775331</v>
      </c>
      <c r="J200" s="86">
        <v>0.86023315355830654</v>
      </c>
      <c r="K200" s="87">
        <v>3756793.7442281102</v>
      </c>
      <c r="L200" s="118">
        <v>-638047.12164796283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2958239.0080109346</v>
      </c>
      <c r="D201" s="90">
        <v>2485464.2089096573</v>
      </c>
      <c r="E201" s="90">
        <v>2386669.9009999996</v>
      </c>
      <c r="F201" s="91">
        <v>-571569.10701093497</v>
      </c>
      <c r="G201" s="90">
        <v>1112418.51</v>
      </c>
      <c r="H201" s="91">
        <v>1274251.3909999996</v>
      </c>
      <c r="I201" s="21">
        <v>-0.19321261921809607</v>
      </c>
      <c r="J201" s="92">
        <v>1.1454784144143733</v>
      </c>
      <c r="K201" s="93">
        <v>2884324.4399999995</v>
      </c>
      <c r="L201" s="91">
        <v>-497654.53899999987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718609.52799999993</v>
      </c>
      <c r="D202" s="90">
        <v>542609.41421581875</v>
      </c>
      <c r="E202" s="90">
        <v>542609.41421581875</v>
      </c>
      <c r="F202" s="91">
        <v>-176000.11378418119</v>
      </c>
      <c r="G202" s="90">
        <v>221410.84</v>
      </c>
      <c r="H202" s="91">
        <v>321198.57421581878</v>
      </c>
      <c r="I202" s="21">
        <v>-0.24491759004923908</v>
      </c>
      <c r="J202" s="92">
        <v>1.4506903736773626</v>
      </c>
      <c r="K202" s="93">
        <v>661971.35137096781</v>
      </c>
      <c r="L202" s="91">
        <v>-119361.93715514906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119113.94794890551</v>
      </c>
      <c r="D203" s="90">
        <v>189467.30736432908</v>
      </c>
      <c r="E203" s="90">
        <v>189467.30736432908</v>
      </c>
      <c r="F203" s="91">
        <v>70353.359415423576</v>
      </c>
      <c r="G203" s="90">
        <v>342705.99</v>
      </c>
      <c r="H203" s="91">
        <v>-153238.68263567091</v>
      </c>
      <c r="I203" s="21">
        <v>0.59063913695146764</v>
      </c>
      <c r="J203" s="92">
        <v>-0.44714328639447154</v>
      </c>
      <c r="K203" s="93">
        <v>210497.95285714293</v>
      </c>
      <c r="L203" s="91">
        <v>-21030.645492813841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123005</v>
      </c>
      <c r="D205" s="90">
        <v>123005</v>
      </c>
      <c r="E205" s="90">
        <v>123005</v>
      </c>
      <c r="F205" s="91">
        <v>0</v>
      </c>
      <c r="G205" s="90">
        <v>123342</v>
      </c>
      <c r="H205" s="91">
        <v>-337</v>
      </c>
      <c r="I205" s="96"/>
      <c r="J205" s="97"/>
      <c r="K205" s="93">
        <v>123005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40138</v>
      </c>
      <c r="D206" s="90">
        <v>39689</v>
      </c>
      <c r="E206" s="90">
        <v>38138</v>
      </c>
      <c r="F206" s="91">
        <v>-2000</v>
      </c>
      <c r="G206" s="90">
        <v>18933</v>
      </c>
      <c r="H206" s="91">
        <v>19205</v>
      </c>
      <c r="I206" s="96"/>
      <c r="J206" s="97"/>
      <c r="K206" s="93">
        <v>45074</v>
      </c>
      <c r="L206" s="91">
        <v>-6936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0.3263119385390838</v>
      </c>
      <c r="D207" s="86">
        <v>0.32266168041949517</v>
      </c>
      <c r="E207" s="86">
        <v>0.31005243689280926</v>
      </c>
      <c r="F207" s="100">
        <v>-1.6259501646274543E-2</v>
      </c>
      <c r="G207" s="86">
        <v>0.15350002432261517</v>
      </c>
      <c r="H207" s="100">
        <v>0.15655241257019409</v>
      </c>
      <c r="I207" s="20">
        <v>-4.9828093078877922E-2</v>
      </c>
      <c r="J207" s="86">
        <v>1.0198852623056505</v>
      </c>
      <c r="K207" s="101">
        <v>0.36644038860208933</v>
      </c>
      <c r="L207" s="100">
        <v>-5.6387951709280071E-2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80513.95</v>
      </c>
      <c r="D209" s="90">
        <v>67784</v>
      </c>
      <c r="E209" s="90">
        <v>66651.95</v>
      </c>
      <c r="F209" s="91">
        <v>-13862</v>
      </c>
      <c r="G209" s="90">
        <v>32363</v>
      </c>
      <c r="H209" s="91">
        <v>34288.949999999997</v>
      </c>
      <c r="I209" s="21">
        <v>-0.17216892227992786</v>
      </c>
      <c r="J209" s="92">
        <v>1.0595108611686186</v>
      </c>
      <c r="K209" s="93">
        <v>79851.080645161288</v>
      </c>
      <c r="L209" s="91">
        <v>-13199.130645161291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2.0059282973740595</v>
      </c>
      <c r="D210" s="105">
        <v>1.7078787573383054</v>
      </c>
      <c r="E210" s="105">
        <v>1.7476519481881587</v>
      </c>
      <c r="F210" s="106">
        <v>-0.25827634918590081</v>
      </c>
      <c r="G210" s="105">
        <v>1.7093434743569429</v>
      </c>
      <c r="H210" s="106">
        <v>3.8308473831215828E-2</v>
      </c>
      <c r="I210" s="21"/>
      <c r="J210" s="92"/>
      <c r="K210" s="107">
        <v>1.7715552346177683</v>
      </c>
      <c r="L210" s="106">
        <v>-2.3903286429609594E-2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73.701704320368094</v>
      </c>
      <c r="D212" s="105">
        <v>62.623502958241765</v>
      </c>
      <c r="E212" s="105">
        <v>62.579839031936643</v>
      </c>
      <c r="F212" s="106">
        <v>-11.121865288431451</v>
      </c>
      <c r="G212" s="105">
        <v>58.755533196006972</v>
      </c>
      <c r="H212" s="106">
        <v>3.8243058359296711</v>
      </c>
      <c r="I212" s="21">
        <v>-0.15090377340646965</v>
      </c>
      <c r="J212" s="92">
        <v>6.5088437256996423E-2</v>
      </c>
      <c r="K212" s="107">
        <v>63.99086923725428</v>
      </c>
      <c r="L212" s="106">
        <v>-1.4110302053176369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24.049746010413678</v>
      </c>
      <c r="D213" s="108">
        <v>20.206204698261512</v>
      </c>
      <c r="E213" s="108">
        <v>19.403031592211697</v>
      </c>
      <c r="F213" s="109">
        <v>-4.6467144182019808</v>
      </c>
      <c r="G213" s="108">
        <v>9.0189757746752939</v>
      </c>
      <c r="H213" s="109">
        <v>10.384055817536403</v>
      </c>
      <c r="I213" s="20">
        <v>-0.19321261921809596</v>
      </c>
      <c r="J213" s="86">
        <v>1.1513564374675633</v>
      </c>
      <c r="K213" s="110">
        <v>23.448838990284944</v>
      </c>
      <c r="L213" s="109">
        <v>-4.0458073980732472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94.572785987339685</v>
      </c>
      <c r="D214" s="113">
        <v>81.068833442258693</v>
      </c>
      <c r="E214" s="113">
        <v>81.775306061674655</v>
      </c>
      <c r="F214" s="119">
        <v>-12.79747992566503</v>
      </c>
      <c r="G214" s="113">
        <v>88.550960756351344</v>
      </c>
      <c r="H214" s="119">
        <v>-6.7756546946766889</v>
      </c>
      <c r="I214" s="25">
        <v>-0.13531884243505532</v>
      </c>
      <c r="J214" s="120">
        <v>-7.6517009378587741E-2</v>
      </c>
      <c r="K214" s="115">
        <v>83.347245512448637</v>
      </c>
      <c r="L214" s="119">
        <v>-1.5719394507739821</v>
      </c>
      <c r="M214" s="142"/>
      <c r="N214" s="143"/>
    </row>
  </sheetData>
  <sheetProtection algorithmName="SHA-512" hashValue="KB4T+t9tUBzOaBwRdPI4PaYyuuiG27ZHfBlBowmXkb2Nl8pJEP7esWFFB432GsTAR5D4TRz87Sr9LR2Cd+faAQ==" saltValue="jlKBDCk5SPcPyqVwrlLqh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654" priority="58">
      <formula>$I155&gt;=0</formula>
    </cfRule>
    <cfRule type="expression" dxfId="4653" priority="59">
      <formula>$I155&lt;0</formula>
    </cfRule>
  </conditionalFormatting>
  <conditionalFormatting sqref="J159">
    <cfRule type="expression" dxfId="4652" priority="56">
      <formula>$J155&gt;=0</formula>
    </cfRule>
    <cfRule type="expression" dxfId="4651" priority="57">
      <formula>$J155&lt;0</formula>
    </cfRule>
  </conditionalFormatting>
  <conditionalFormatting sqref="I174">
    <cfRule type="expression" dxfId="4650" priority="54">
      <formula>$I170&gt;=0</formula>
    </cfRule>
    <cfRule type="expression" dxfId="4649" priority="55">
      <formula>$I170&lt;0</formula>
    </cfRule>
  </conditionalFormatting>
  <conditionalFormatting sqref="J174">
    <cfRule type="expression" dxfId="4648" priority="52">
      <formula>$J170&gt;=0</formula>
    </cfRule>
    <cfRule type="expression" dxfId="4647" priority="53">
      <formula>$J170&lt;0</formula>
    </cfRule>
  </conditionalFormatting>
  <conditionalFormatting sqref="I24">
    <cfRule type="expression" dxfId="4646" priority="94">
      <formula>$I20&gt;=0</formula>
    </cfRule>
    <cfRule type="expression" dxfId="4645" priority="95">
      <formula>$I20&lt;0</formula>
    </cfRule>
  </conditionalFormatting>
  <conditionalFormatting sqref="J24">
    <cfRule type="expression" dxfId="4644" priority="92">
      <formula>$J20&gt;=0</formula>
    </cfRule>
    <cfRule type="expression" dxfId="4643" priority="93">
      <formula>$J20&lt;0</formula>
    </cfRule>
  </conditionalFormatting>
  <conditionalFormatting sqref="I39">
    <cfRule type="expression" dxfId="4642" priority="90">
      <formula>$I35&gt;=0</formula>
    </cfRule>
    <cfRule type="expression" dxfId="4641" priority="91">
      <formula>$I35&lt;0</formula>
    </cfRule>
  </conditionalFormatting>
  <conditionalFormatting sqref="J39">
    <cfRule type="expression" dxfId="4640" priority="88">
      <formula>$J35&gt;=0</formula>
    </cfRule>
    <cfRule type="expression" dxfId="4639" priority="89">
      <formula>$J35&lt;0</formula>
    </cfRule>
  </conditionalFormatting>
  <conditionalFormatting sqref="I54">
    <cfRule type="expression" dxfId="4638" priority="86">
      <formula>$I50&gt;=0</formula>
    </cfRule>
    <cfRule type="expression" dxfId="4637" priority="87">
      <formula>$I50&lt;0</formula>
    </cfRule>
  </conditionalFormatting>
  <conditionalFormatting sqref="J54">
    <cfRule type="expression" dxfId="4636" priority="84">
      <formula>$J50&gt;=0</formula>
    </cfRule>
    <cfRule type="expression" dxfId="4635" priority="85">
      <formula>$J50&lt;0</formula>
    </cfRule>
  </conditionalFormatting>
  <conditionalFormatting sqref="I69">
    <cfRule type="expression" dxfId="4634" priority="82">
      <formula>$I65&gt;=0</formula>
    </cfRule>
    <cfRule type="expression" dxfId="4633" priority="83">
      <formula>$I65&lt;0</formula>
    </cfRule>
  </conditionalFormatting>
  <conditionalFormatting sqref="J69">
    <cfRule type="expression" dxfId="4632" priority="80">
      <formula>$J65&gt;=0</formula>
    </cfRule>
    <cfRule type="expression" dxfId="4631" priority="81">
      <formula>$J65&lt;0</formula>
    </cfRule>
  </conditionalFormatting>
  <conditionalFormatting sqref="I84">
    <cfRule type="expression" dxfId="4630" priority="78">
      <formula>$I80&gt;=0</formula>
    </cfRule>
    <cfRule type="expression" dxfId="4629" priority="79">
      <formula>$I80&lt;0</formula>
    </cfRule>
  </conditionalFormatting>
  <conditionalFormatting sqref="J84">
    <cfRule type="expression" dxfId="4628" priority="76">
      <formula>$J80&gt;=0</formula>
    </cfRule>
    <cfRule type="expression" dxfId="4627" priority="77">
      <formula>$J80&lt;0</formula>
    </cfRule>
  </conditionalFormatting>
  <conditionalFormatting sqref="I99">
    <cfRule type="expression" dxfId="4626" priority="74">
      <formula>$I95&gt;=0</formula>
    </cfRule>
    <cfRule type="expression" dxfId="4625" priority="75">
      <formula>$I95&lt;0</formula>
    </cfRule>
  </conditionalFormatting>
  <conditionalFormatting sqref="J99">
    <cfRule type="expression" dxfId="4624" priority="72">
      <formula>$J95&gt;=0</formula>
    </cfRule>
    <cfRule type="expression" dxfId="4623" priority="73">
      <formula>$J95&lt;0</formula>
    </cfRule>
  </conditionalFormatting>
  <conditionalFormatting sqref="I114">
    <cfRule type="expression" dxfId="4622" priority="70">
      <formula>$I110&gt;=0</formula>
    </cfRule>
    <cfRule type="expression" dxfId="4621" priority="71">
      <formula>$I110&lt;0</formula>
    </cfRule>
  </conditionalFormatting>
  <conditionalFormatting sqref="J114">
    <cfRule type="expression" dxfId="4620" priority="68">
      <formula>$J110&gt;=0</formula>
    </cfRule>
    <cfRule type="expression" dxfId="4619" priority="69">
      <formula>$J110&lt;0</formula>
    </cfRule>
  </conditionalFormatting>
  <conditionalFormatting sqref="I129">
    <cfRule type="expression" dxfId="4618" priority="66">
      <formula>$I125&gt;=0</formula>
    </cfRule>
    <cfRule type="expression" dxfId="4617" priority="67">
      <formula>$I125&lt;0</formula>
    </cfRule>
  </conditionalFormatting>
  <conditionalFormatting sqref="J129">
    <cfRule type="expression" dxfId="4616" priority="64">
      <formula>$J125&gt;=0</formula>
    </cfRule>
    <cfRule type="expression" dxfId="4615" priority="65">
      <formula>$J125&lt;0</formula>
    </cfRule>
  </conditionalFormatting>
  <conditionalFormatting sqref="I144">
    <cfRule type="expression" dxfId="4614" priority="62">
      <formula>$I140&gt;=0</formula>
    </cfRule>
    <cfRule type="expression" dxfId="4613" priority="63">
      <formula>$I140&lt;0</formula>
    </cfRule>
  </conditionalFormatting>
  <conditionalFormatting sqref="J144">
    <cfRule type="expression" dxfId="4612" priority="60">
      <formula>$J140&gt;=0</formula>
    </cfRule>
    <cfRule type="expression" dxfId="4611" priority="61">
      <formula>$J140&lt;0</formula>
    </cfRule>
  </conditionalFormatting>
  <conditionalFormatting sqref="I189">
    <cfRule type="expression" dxfId="4610" priority="50">
      <formula>$I185&gt;=0</formula>
    </cfRule>
    <cfRule type="expression" dxfId="4609" priority="51">
      <formula>$I185&lt;0</formula>
    </cfRule>
  </conditionalFormatting>
  <conditionalFormatting sqref="J189">
    <cfRule type="expression" dxfId="4608" priority="48">
      <formula>$J185&gt;=0</formula>
    </cfRule>
    <cfRule type="expression" dxfId="4607" priority="49">
      <formula>$J185&lt;0</formula>
    </cfRule>
  </conditionalFormatting>
  <conditionalFormatting sqref="I204">
    <cfRule type="expression" dxfId="4606" priority="46">
      <formula>$I200&gt;=0</formula>
    </cfRule>
    <cfRule type="expression" dxfId="4605" priority="47">
      <formula>$I200&lt;0</formula>
    </cfRule>
  </conditionalFormatting>
  <conditionalFormatting sqref="J204">
    <cfRule type="expression" dxfId="4604" priority="44">
      <formula>$J200&gt;=0</formula>
    </cfRule>
    <cfRule type="expression" dxfId="4603" priority="45">
      <formula>$J200&lt;0</formula>
    </cfRule>
  </conditionalFormatting>
  <conditionalFormatting sqref="I9">
    <cfRule type="expression" dxfId="4602" priority="42">
      <formula>$I5&gt;=0</formula>
    </cfRule>
    <cfRule type="expression" dxfId="4601" priority="43">
      <formula>$I5&lt;0</formula>
    </cfRule>
  </conditionalFormatting>
  <conditionalFormatting sqref="J9">
    <cfRule type="expression" dxfId="4600" priority="40">
      <formula>$J5&gt;=0</formula>
    </cfRule>
    <cfRule type="expression" dxfId="4599" priority="41">
      <formula>$J5&lt;0</formula>
    </cfRule>
  </conditionalFormatting>
  <conditionalFormatting sqref="L207">
    <cfRule type="cellIs" dxfId="4598" priority="39" operator="lessThan">
      <formula>0</formula>
    </cfRule>
  </conditionalFormatting>
  <conditionalFormatting sqref="H207">
    <cfRule type="cellIs" dxfId="4597" priority="38" operator="lessThan">
      <formula>0</formula>
    </cfRule>
  </conditionalFormatting>
  <conditionalFormatting sqref="F207">
    <cfRule type="cellIs" dxfId="4596" priority="37" operator="lessThan">
      <formula>0</formula>
    </cfRule>
  </conditionalFormatting>
  <conditionalFormatting sqref="F192">
    <cfRule type="cellIs" dxfId="4595" priority="36" operator="lessThan">
      <formula>0</formula>
    </cfRule>
  </conditionalFormatting>
  <conditionalFormatting sqref="H192">
    <cfRule type="cellIs" dxfId="4594" priority="35" operator="lessThan">
      <formula>0</formula>
    </cfRule>
  </conditionalFormatting>
  <conditionalFormatting sqref="L192">
    <cfRule type="cellIs" dxfId="4593" priority="34" operator="lessThan">
      <formula>0</formula>
    </cfRule>
  </conditionalFormatting>
  <conditionalFormatting sqref="L177">
    <cfRule type="cellIs" dxfId="4592" priority="33" operator="lessThan">
      <formula>0</formula>
    </cfRule>
  </conditionalFormatting>
  <conditionalFormatting sqref="H177">
    <cfRule type="cellIs" dxfId="4591" priority="32" operator="lessThan">
      <formula>0</formula>
    </cfRule>
  </conditionalFormatting>
  <conditionalFormatting sqref="F177">
    <cfRule type="cellIs" dxfId="4590" priority="31" operator="lessThan">
      <formula>0</formula>
    </cfRule>
  </conditionalFormatting>
  <conditionalFormatting sqref="F162">
    <cfRule type="cellIs" dxfId="4589" priority="30" operator="lessThan">
      <formula>0</formula>
    </cfRule>
  </conditionalFormatting>
  <conditionalFormatting sqref="H162">
    <cfRule type="cellIs" dxfId="4588" priority="29" operator="lessThan">
      <formula>0</formula>
    </cfRule>
  </conditionalFormatting>
  <conditionalFormatting sqref="L162">
    <cfRule type="cellIs" dxfId="4587" priority="28" operator="lessThan">
      <formula>0</formula>
    </cfRule>
  </conditionalFormatting>
  <conditionalFormatting sqref="L147">
    <cfRule type="cellIs" dxfId="4586" priority="27" operator="lessThan">
      <formula>0</formula>
    </cfRule>
  </conditionalFormatting>
  <conditionalFormatting sqref="H147">
    <cfRule type="cellIs" dxfId="4585" priority="26" operator="lessThan">
      <formula>0</formula>
    </cfRule>
  </conditionalFormatting>
  <conditionalFormatting sqref="F147">
    <cfRule type="cellIs" dxfId="4584" priority="25" operator="lessThan">
      <formula>0</formula>
    </cfRule>
  </conditionalFormatting>
  <conditionalFormatting sqref="F132">
    <cfRule type="cellIs" dxfId="4583" priority="24" operator="lessThan">
      <formula>0</formula>
    </cfRule>
  </conditionalFormatting>
  <conditionalFormatting sqref="H132">
    <cfRule type="cellIs" dxfId="4582" priority="23" operator="lessThan">
      <formula>0</formula>
    </cfRule>
  </conditionalFormatting>
  <conditionalFormatting sqref="L132">
    <cfRule type="cellIs" dxfId="4581" priority="22" operator="lessThan">
      <formula>0</formula>
    </cfRule>
  </conditionalFormatting>
  <conditionalFormatting sqref="L117">
    <cfRule type="cellIs" dxfId="4580" priority="21" operator="lessThan">
      <formula>0</formula>
    </cfRule>
  </conditionalFormatting>
  <conditionalFormatting sqref="H117">
    <cfRule type="cellIs" dxfId="4579" priority="20" operator="lessThan">
      <formula>0</formula>
    </cfRule>
  </conditionalFormatting>
  <conditionalFormatting sqref="F117">
    <cfRule type="cellIs" dxfId="4578" priority="19" operator="lessThan">
      <formula>0</formula>
    </cfRule>
  </conditionalFormatting>
  <conditionalFormatting sqref="F102">
    <cfRule type="cellIs" dxfId="4577" priority="18" operator="lessThan">
      <formula>0</formula>
    </cfRule>
  </conditionalFormatting>
  <conditionalFormatting sqref="H102">
    <cfRule type="cellIs" dxfId="4576" priority="17" operator="lessThan">
      <formula>0</formula>
    </cfRule>
  </conditionalFormatting>
  <conditionalFormatting sqref="L102">
    <cfRule type="cellIs" dxfId="4575" priority="16" operator="lessThan">
      <formula>0</formula>
    </cfRule>
  </conditionalFormatting>
  <conditionalFormatting sqref="L87">
    <cfRule type="cellIs" dxfId="4574" priority="15" operator="lessThan">
      <formula>0</formula>
    </cfRule>
  </conditionalFormatting>
  <conditionalFormatting sqref="H87">
    <cfRule type="cellIs" dxfId="4573" priority="14" operator="lessThan">
      <formula>0</formula>
    </cfRule>
  </conditionalFormatting>
  <conditionalFormatting sqref="F87">
    <cfRule type="cellIs" dxfId="4572" priority="13" operator="lessThan">
      <formula>0</formula>
    </cfRule>
  </conditionalFormatting>
  <conditionalFormatting sqref="F72">
    <cfRule type="cellIs" dxfId="4571" priority="12" operator="lessThan">
      <formula>0</formula>
    </cfRule>
  </conditionalFormatting>
  <conditionalFormatting sqref="H72">
    <cfRule type="cellIs" dxfId="4570" priority="11" operator="lessThan">
      <formula>0</formula>
    </cfRule>
  </conditionalFormatting>
  <conditionalFormatting sqref="L72">
    <cfRule type="cellIs" dxfId="4569" priority="10" operator="lessThan">
      <formula>0</formula>
    </cfRule>
  </conditionalFormatting>
  <conditionalFormatting sqref="L57">
    <cfRule type="cellIs" dxfId="4568" priority="9" operator="lessThan">
      <formula>0</formula>
    </cfRule>
  </conditionalFormatting>
  <conditionalFormatting sqref="H57">
    <cfRule type="cellIs" dxfId="4567" priority="8" operator="lessThan">
      <formula>0</formula>
    </cfRule>
  </conditionalFormatting>
  <conditionalFormatting sqref="F57">
    <cfRule type="cellIs" dxfId="4566" priority="7" operator="lessThan">
      <formula>0</formula>
    </cfRule>
  </conditionalFormatting>
  <conditionalFormatting sqref="F42">
    <cfRule type="cellIs" dxfId="4565" priority="6" operator="lessThan">
      <formula>0</formula>
    </cfRule>
  </conditionalFormatting>
  <conditionalFormatting sqref="H42">
    <cfRule type="cellIs" dxfId="4564" priority="5" operator="lessThan">
      <formula>0</formula>
    </cfRule>
  </conditionalFormatting>
  <conditionalFormatting sqref="L42">
    <cfRule type="cellIs" dxfId="4563" priority="4" operator="lessThan">
      <formula>0</formula>
    </cfRule>
  </conditionalFormatting>
  <conditionalFormatting sqref="L27">
    <cfRule type="cellIs" dxfId="4562" priority="3" operator="lessThan">
      <formula>0</formula>
    </cfRule>
  </conditionalFormatting>
  <conditionalFormatting sqref="H27">
    <cfRule type="cellIs" dxfId="4561" priority="2" operator="lessThan">
      <formula>0</formula>
    </cfRule>
  </conditionalFormatting>
  <conditionalFormatting sqref="F27">
    <cfRule type="cellIs" dxfId="4560" priority="1" operator="lessThan">
      <formula>0</formula>
    </cfRule>
  </conditionalFormatting>
  <dataValidations count="1">
    <dataValidation type="list" allowBlank="1" showInputMessage="1" showErrorMessage="1" sqref="B3:B4" xr:uid="{A8D887AB-0FA9-431E-8D5B-EA8CD21FE1F0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49F4A-412D-4514-A47B-C7363FFEDD5A}">
  <sheetPr codeName="Tabelle49">
    <tabColor rgb="FFFFFF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235</v>
      </c>
      <c r="N1" s="73" t="s">
        <v>28</v>
      </c>
    </row>
    <row r="2" spans="1:14" ht="15.75" thickBot="1" x14ac:dyDescent="0.3">
      <c r="M2" s="72">
        <v>470</v>
      </c>
      <c r="N2" s="73" t="s">
        <v>29</v>
      </c>
    </row>
    <row r="3" spans="1:14" s="70" customFormat="1" ht="13.5" customHeight="1" thickBot="1" x14ac:dyDescent="0.25">
      <c r="A3" s="144"/>
      <c r="B3" s="146" t="s">
        <v>75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65.158851334728539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7549687</v>
      </c>
      <c r="D5" s="84">
        <v>4291874</v>
      </c>
      <c r="E5" s="84">
        <v>4067300</v>
      </c>
      <c r="F5" s="85">
        <v>-3482387</v>
      </c>
      <c r="G5" s="84">
        <v>4457489</v>
      </c>
      <c r="H5" s="85">
        <v>-390189</v>
      </c>
      <c r="I5" s="20">
        <v>-0.46126243379361287</v>
      </c>
      <c r="J5" s="86">
        <v>-8.7535605808561678E-2</v>
      </c>
      <c r="K5" s="87">
        <v>5066090</v>
      </c>
      <c r="L5" s="85">
        <v>-998790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5904387</v>
      </c>
      <c r="D6" s="90">
        <v>2945911</v>
      </c>
      <c r="E6" s="90">
        <v>2707929</v>
      </c>
      <c r="F6" s="91">
        <v>-3196458</v>
      </c>
      <c r="G6" s="90">
        <v>2882847</v>
      </c>
      <c r="H6" s="91">
        <v>-174918</v>
      </c>
      <c r="I6" s="21">
        <v>-0.54137000166147642</v>
      </c>
      <c r="J6" s="92">
        <v>-6.0675436469573296E-2</v>
      </c>
      <c r="K6" s="93">
        <v>3526461</v>
      </c>
      <c r="L6" s="91">
        <v>-818532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1025942</v>
      </c>
      <c r="D7" s="90">
        <v>791053</v>
      </c>
      <c r="E7" s="90">
        <v>801710</v>
      </c>
      <c r="F7" s="91">
        <v>-224232</v>
      </c>
      <c r="G7" s="90">
        <v>735875</v>
      </c>
      <c r="H7" s="91">
        <v>65835</v>
      </c>
      <c r="I7" s="21">
        <v>-0.21856206296262359</v>
      </c>
      <c r="J7" s="92">
        <v>8.9464922711058215E-2</v>
      </c>
      <c r="K7" s="93">
        <v>962322</v>
      </c>
      <c r="L7" s="91">
        <v>-160612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619358</v>
      </c>
      <c r="D8" s="90">
        <v>554910</v>
      </c>
      <c r="E8" s="90">
        <v>557661</v>
      </c>
      <c r="F8" s="91">
        <v>-61697</v>
      </c>
      <c r="G8" s="90">
        <v>838767</v>
      </c>
      <c r="H8" s="91">
        <v>-281106</v>
      </c>
      <c r="I8" s="21">
        <v>-9.9614439467965221E-2</v>
      </c>
      <c r="J8" s="92">
        <v>-0.33514194049122104</v>
      </c>
      <c r="K8" s="93">
        <v>577307</v>
      </c>
      <c r="L8" s="91">
        <v>-19646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85775</v>
      </c>
      <c r="D10" s="90">
        <v>85775</v>
      </c>
      <c r="E10" s="90">
        <v>85775</v>
      </c>
      <c r="F10" s="91">
        <v>0</v>
      </c>
      <c r="G10" s="90">
        <v>86010</v>
      </c>
      <c r="H10" s="91">
        <v>-235</v>
      </c>
      <c r="I10" s="96"/>
      <c r="J10" s="97"/>
      <c r="K10" s="93">
        <v>85775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53098</v>
      </c>
      <c r="D11" s="90">
        <v>26480</v>
      </c>
      <c r="E11" s="90">
        <v>24909</v>
      </c>
      <c r="F11" s="91">
        <v>-28189</v>
      </c>
      <c r="G11" s="90">
        <v>30568</v>
      </c>
      <c r="H11" s="91">
        <v>-5659</v>
      </c>
      <c r="I11" s="96"/>
      <c r="J11" s="97"/>
      <c r="K11" s="93">
        <v>30510</v>
      </c>
      <c r="L11" s="91">
        <v>-5601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0.61903818128825416</v>
      </c>
      <c r="D12" s="86">
        <v>0.30871466044884871</v>
      </c>
      <c r="E12" s="86">
        <v>0.29039930049548235</v>
      </c>
      <c r="F12" s="100">
        <v>-0.32863888079277181</v>
      </c>
      <c r="G12" s="86">
        <v>0.35540053482153239</v>
      </c>
      <c r="H12" s="100">
        <v>-6.5001234326050039E-2</v>
      </c>
      <c r="I12" s="20">
        <v>-0.53088628573580932</v>
      </c>
      <c r="J12" s="86">
        <v>-0.18289571330749688</v>
      </c>
      <c r="K12" s="101">
        <v>0.35569804721655496</v>
      </c>
      <c r="L12" s="100">
        <v>-6.5298746721072609E-2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84339</v>
      </c>
      <c r="D14" s="90">
        <v>45278</v>
      </c>
      <c r="E14" s="90">
        <v>42250</v>
      </c>
      <c r="F14" s="91">
        <v>-42089</v>
      </c>
      <c r="G14" s="90">
        <v>53155</v>
      </c>
      <c r="H14" s="91">
        <v>-10905</v>
      </c>
      <c r="I14" s="21">
        <v>-0.49904551868056302</v>
      </c>
      <c r="J14" s="92">
        <v>-0.20515473614899826</v>
      </c>
      <c r="K14" s="93">
        <v>51757</v>
      </c>
      <c r="L14" s="91">
        <v>-9507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1.5883649101661079</v>
      </c>
      <c r="D15" s="105">
        <v>1.7098942598187312</v>
      </c>
      <c r="E15" s="105">
        <v>1.696174073628006</v>
      </c>
      <c r="F15" s="106">
        <v>0.10780916346189806</v>
      </c>
      <c r="G15" s="105">
        <v>1.7389099712117246</v>
      </c>
      <c r="H15" s="106">
        <v>-4.2735897583718652E-2</v>
      </c>
      <c r="I15" s="21"/>
      <c r="J15" s="92"/>
      <c r="K15" s="107">
        <v>1.6963946247132087</v>
      </c>
      <c r="L15" s="106">
        <v>-2.2055108520269151E-4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111.19791705902294</v>
      </c>
      <c r="D17" s="105">
        <v>111.25041540785499</v>
      </c>
      <c r="E17" s="105">
        <v>108.7128748645068</v>
      </c>
      <c r="F17" s="106">
        <v>-2.4850421945161401</v>
      </c>
      <c r="G17" s="105">
        <v>94.309310389950269</v>
      </c>
      <c r="H17" s="106">
        <v>14.403564474556532</v>
      </c>
      <c r="I17" s="20">
        <v>-2.2347920358949724E-2</v>
      </c>
      <c r="J17" s="86">
        <v>0.1527268560760402</v>
      </c>
      <c r="K17" s="107">
        <v>115.58377581120943</v>
      </c>
      <c r="L17" s="106">
        <v>-6.8709009467026334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68.835756339259689</v>
      </c>
      <c r="D18" s="108">
        <v>34.344634217429324</v>
      </c>
      <c r="E18" s="108">
        <v>31.570142815505683</v>
      </c>
      <c r="F18" s="109">
        <v>-37.265613523754006</v>
      </c>
      <c r="G18" s="108">
        <v>33.517579351238226</v>
      </c>
      <c r="H18" s="109">
        <v>-1.9474365357325425</v>
      </c>
      <c r="I18" s="20">
        <v>-0.54137000166147642</v>
      </c>
      <c r="J18" s="86">
        <v>-5.8101944514695414E-2</v>
      </c>
      <c r="K18" s="110">
        <v>41.112923345963274</v>
      </c>
      <c r="L18" s="109">
        <v>-9.5427805304575912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142.18401823044184</v>
      </c>
      <c r="D19" s="113">
        <v>162.079833836858</v>
      </c>
      <c r="E19" s="113">
        <v>163.28636235898671</v>
      </c>
      <c r="F19" s="106">
        <v>21.102344128544871</v>
      </c>
      <c r="G19" s="113">
        <v>145.82206883014916</v>
      </c>
      <c r="H19" s="106">
        <v>17.464293528837544</v>
      </c>
      <c r="I19" s="38">
        <v>0.14841572485554377</v>
      </c>
      <c r="J19" s="114">
        <v>0.11976440650543529</v>
      </c>
      <c r="K19" s="115">
        <v>166.04686987872827</v>
      </c>
      <c r="L19" s="106">
        <v>-2.7605075197415658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239063.55085108255</v>
      </c>
      <c r="D20" s="84">
        <v>67.88</v>
      </c>
      <c r="E20" s="84">
        <v>67.88</v>
      </c>
      <c r="F20" s="118">
        <v>-238995.67085108254</v>
      </c>
      <c r="G20" s="84">
        <v>525003.71</v>
      </c>
      <c r="H20" s="118">
        <v>-524935.82999999996</v>
      </c>
      <c r="I20" s="20">
        <v>-0.99971605876446512</v>
      </c>
      <c r="J20" s="86">
        <v>-0.99987070567558467</v>
      </c>
      <c r="K20" s="87">
        <v>67.879999999999981</v>
      </c>
      <c r="L20" s="118">
        <v>1.4210854715202004E-14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185242.37119405327</v>
      </c>
      <c r="D21" s="90">
        <v>-6.48</v>
      </c>
      <c r="E21" s="90">
        <v>-6.48</v>
      </c>
      <c r="F21" s="91">
        <v>-185248.85119405328</v>
      </c>
      <c r="G21" s="90">
        <v>333804.73</v>
      </c>
      <c r="H21" s="91">
        <v>-333811.20999999996</v>
      </c>
      <c r="I21" s="21">
        <v>-1.0000349811976506</v>
      </c>
      <c r="J21" s="92">
        <v>-1.0000194125469701</v>
      </c>
      <c r="K21" s="93">
        <v>-6.48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30892.241952782999</v>
      </c>
      <c r="D22" s="90">
        <v>0</v>
      </c>
      <c r="E22" s="90">
        <v>0</v>
      </c>
      <c r="F22" s="91">
        <v>-30892.241952782999</v>
      </c>
      <c r="G22" s="90">
        <v>109506.23</v>
      </c>
      <c r="H22" s="91">
        <v>-109506.23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22928.937704246273</v>
      </c>
      <c r="D23" s="90">
        <v>74.36</v>
      </c>
      <c r="E23" s="90">
        <v>74.36</v>
      </c>
      <c r="F23" s="91">
        <v>-22854.577704246272</v>
      </c>
      <c r="G23" s="90">
        <v>81692.75</v>
      </c>
      <c r="H23" s="91">
        <v>-81618.39</v>
      </c>
      <c r="I23" s="21">
        <v>-0.99675693654197384</v>
      </c>
      <c r="J23" s="92">
        <v>-0.99908976010723105</v>
      </c>
      <c r="K23" s="93">
        <v>74.359999999999985</v>
      </c>
      <c r="L23" s="91">
        <v>1.4210854715202004E-14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7285</v>
      </c>
      <c r="D25" s="90">
        <v>7285</v>
      </c>
      <c r="E25" s="90">
        <v>7285</v>
      </c>
      <c r="F25" s="91">
        <v>0</v>
      </c>
      <c r="G25" s="90">
        <v>7285</v>
      </c>
      <c r="H25" s="91">
        <v>0</v>
      </c>
      <c r="I25" s="96"/>
      <c r="J25" s="97"/>
      <c r="K25" s="93">
        <v>7285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1956</v>
      </c>
      <c r="D26" s="90">
        <v>0</v>
      </c>
      <c r="E26" s="90">
        <v>0</v>
      </c>
      <c r="F26" s="91">
        <v>-1956</v>
      </c>
      <c r="G26" s="90">
        <v>3419</v>
      </c>
      <c r="H26" s="91">
        <v>-3419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0.26849691146190802</v>
      </c>
      <c r="D27" s="86">
        <v>0</v>
      </c>
      <c r="E27" s="86">
        <v>0</v>
      </c>
      <c r="F27" s="100">
        <v>-0.26849691146190802</v>
      </c>
      <c r="G27" s="86">
        <v>0.46932052161976662</v>
      </c>
      <c r="H27" s="100">
        <v>-0.46932052161976662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2872.2200000000003</v>
      </c>
      <c r="D29" s="90">
        <v>0</v>
      </c>
      <c r="E29" s="90">
        <v>0</v>
      </c>
      <c r="F29" s="91">
        <v>-2872.2200000000003</v>
      </c>
      <c r="G29" s="90">
        <v>5182</v>
      </c>
      <c r="H29" s="91">
        <v>-5182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1.4684151329243356</v>
      </c>
      <c r="D30" s="105">
        <v>0</v>
      </c>
      <c r="E30" s="105">
        <v>0</v>
      </c>
      <c r="F30" s="106">
        <v>-1.4684151329243356</v>
      </c>
      <c r="G30" s="105">
        <v>1.5156478502486106</v>
      </c>
      <c r="H30" s="106">
        <v>-1.5156478502486106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94.704688749515981</v>
      </c>
      <c r="D32" s="105">
        <v>0</v>
      </c>
      <c r="E32" s="105">
        <v>0</v>
      </c>
      <c r="F32" s="106">
        <v>-94.704688749515981</v>
      </c>
      <c r="G32" s="105">
        <v>97.632269669493994</v>
      </c>
      <c r="H32" s="106">
        <v>-97.632269669493994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25.427916430206352</v>
      </c>
      <c r="D33" s="108">
        <v>-8.8949897048730278E-4</v>
      </c>
      <c r="E33" s="108">
        <v>-8.8949897048730278E-4</v>
      </c>
      <c r="F33" s="109">
        <v>-25.428805929176839</v>
      </c>
      <c r="G33" s="108">
        <v>45.820827728208648</v>
      </c>
      <c r="H33" s="109">
        <v>-45.821717227179136</v>
      </c>
      <c r="I33" s="20">
        <v>-1.0000349811976506</v>
      </c>
      <c r="J33" s="86">
        <v>-1.0000194125469701</v>
      </c>
      <c r="K33" s="110">
        <v>-8.8949897048730278E-4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122.2206292694696</v>
      </c>
      <c r="D34" s="113">
        <v>0</v>
      </c>
      <c r="E34" s="113">
        <v>0</v>
      </c>
      <c r="F34" s="119">
        <v>-122.2206292694696</v>
      </c>
      <c r="G34" s="113">
        <v>153.55475577654283</v>
      </c>
      <c r="H34" s="119">
        <v>-153.55475577654283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250129.10448847531</v>
      </c>
      <c r="D35" s="84">
        <v>50.41</v>
      </c>
      <c r="E35" s="84">
        <v>50.41</v>
      </c>
      <c r="F35" s="118">
        <v>-250078.6944884753</v>
      </c>
      <c r="G35" s="84">
        <v>493029</v>
      </c>
      <c r="H35" s="118">
        <v>-492978.59</v>
      </c>
      <c r="I35" s="20">
        <v>-0.99979846407676909</v>
      </c>
      <c r="J35" s="86">
        <v>-0.99989775449314344</v>
      </c>
      <c r="K35" s="87">
        <v>50.41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191125.34618678011</v>
      </c>
      <c r="D36" s="90">
        <v>0</v>
      </c>
      <c r="E36" s="90">
        <v>0</v>
      </c>
      <c r="F36" s="91">
        <v>-191125.34618678011</v>
      </c>
      <c r="G36" s="90">
        <v>342485.77</v>
      </c>
      <c r="H36" s="91">
        <v>-342485.77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35713.790337279992</v>
      </c>
      <c r="D37" s="90">
        <v>0</v>
      </c>
      <c r="E37" s="90">
        <v>0</v>
      </c>
      <c r="F37" s="91">
        <v>-35713.790337279992</v>
      </c>
      <c r="G37" s="90">
        <v>85987.51</v>
      </c>
      <c r="H37" s="91">
        <v>-85987.51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23289.967964415195</v>
      </c>
      <c r="D38" s="90">
        <v>50.41</v>
      </c>
      <c r="E38" s="90">
        <v>50.41</v>
      </c>
      <c r="F38" s="91">
        <v>-23239.557964415195</v>
      </c>
      <c r="G38" s="90">
        <v>64555.72</v>
      </c>
      <c r="H38" s="91">
        <v>-64505.31</v>
      </c>
      <c r="I38" s="21">
        <v>-0.99783554876172342</v>
      </c>
      <c r="J38" s="92">
        <v>-0.99921912419224823</v>
      </c>
      <c r="K38" s="93">
        <v>50.41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6580</v>
      </c>
      <c r="D40" s="90">
        <v>6580</v>
      </c>
      <c r="E40" s="90">
        <v>6580</v>
      </c>
      <c r="F40" s="91">
        <v>0</v>
      </c>
      <c r="G40" s="90">
        <v>6815</v>
      </c>
      <c r="H40" s="91">
        <v>-235</v>
      </c>
      <c r="I40" s="96"/>
      <c r="J40" s="97"/>
      <c r="K40" s="93">
        <v>6580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2016</v>
      </c>
      <c r="D41" s="90">
        <v>0</v>
      </c>
      <c r="E41" s="90">
        <v>0</v>
      </c>
      <c r="F41" s="91">
        <v>-2016</v>
      </c>
      <c r="G41" s="90">
        <v>3524</v>
      </c>
      <c r="H41" s="91">
        <v>-3524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0.30638297872340425</v>
      </c>
      <c r="D42" s="86">
        <v>0</v>
      </c>
      <c r="E42" s="86">
        <v>0</v>
      </c>
      <c r="F42" s="100">
        <v>-0.30638297872340425</v>
      </c>
      <c r="G42" s="86">
        <v>0.51709464416727802</v>
      </c>
      <c r="H42" s="100">
        <v>-0.51709464416727802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3058.4400000000005</v>
      </c>
      <c r="D44" s="90">
        <v>0</v>
      </c>
      <c r="E44" s="90">
        <v>0</v>
      </c>
      <c r="F44" s="91">
        <v>-3058.4400000000005</v>
      </c>
      <c r="G44" s="90">
        <v>5357</v>
      </c>
      <c r="H44" s="91">
        <v>-5357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1.5170833333333336</v>
      </c>
      <c r="D45" s="105">
        <v>0</v>
      </c>
      <c r="E45" s="105">
        <v>0</v>
      </c>
      <c r="F45" s="106">
        <v>-1.5170833333333336</v>
      </c>
      <c r="G45" s="105">
        <v>1.5201475595913734</v>
      </c>
      <c r="H45" s="106">
        <v>-1.5201475595913734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94.804239179950457</v>
      </c>
      <c r="D47" s="105">
        <v>0</v>
      </c>
      <c r="E47" s="105">
        <v>0</v>
      </c>
      <c r="F47" s="106">
        <v>-94.804239179950457</v>
      </c>
      <c r="G47" s="105">
        <v>97.186654370034063</v>
      </c>
      <c r="H47" s="106">
        <v>-97.186654370034063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29.046405195559288</v>
      </c>
      <c r="D48" s="108">
        <v>0</v>
      </c>
      <c r="E48" s="108">
        <v>0</v>
      </c>
      <c r="F48" s="109">
        <v>-29.046405195559288</v>
      </c>
      <c r="G48" s="108">
        <v>50.254698459281002</v>
      </c>
      <c r="H48" s="109">
        <v>-50.254698459281002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124.07197643277544</v>
      </c>
      <c r="D49" s="113">
        <v>0</v>
      </c>
      <c r="E49" s="113">
        <v>0</v>
      </c>
      <c r="F49" s="119">
        <v>-124.07197643277544</v>
      </c>
      <c r="G49" s="113">
        <v>139.90607264472192</v>
      </c>
      <c r="H49" s="119">
        <v>-139.90607264472192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425006.45073523099</v>
      </c>
      <c r="D50" s="84">
        <v>13433.26</v>
      </c>
      <c r="E50" s="84">
        <v>13433.26</v>
      </c>
      <c r="F50" s="118">
        <v>-411573.19073523098</v>
      </c>
      <c r="G50" s="84">
        <v>245700.47999999998</v>
      </c>
      <c r="H50" s="118">
        <v>-232267.21999999997</v>
      </c>
      <c r="I50" s="20">
        <v>-0.96839280915204606</v>
      </c>
      <c r="J50" s="86">
        <v>-0.94532668393647423</v>
      </c>
      <c r="K50" s="87">
        <v>13433.26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335773.28402572597</v>
      </c>
      <c r="D51" s="90">
        <v>0</v>
      </c>
      <c r="E51" s="90">
        <v>0</v>
      </c>
      <c r="F51" s="91">
        <v>-335773.28402572597</v>
      </c>
      <c r="G51" s="90">
        <v>132517.68</v>
      </c>
      <c r="H51" s="91">
        <v>-132517.68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55190.157268821</v>
      </c>
      <c r="D52" s="90">
        <v>0</v>
      </c>
      <c r="E52" s="90">
        <v>0</v>
      </c>
      <c r="F52" s="91">
        <v>-55190.157268821</v>
      </c>
      <c r="G52" s="90">
        <v>38234.800000000003</v>
      </c>
      <c r="H52" s="91">
        <v>-38234.800000000003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34043.009440684065</v>
      </c>
      <c r="D53" s="90">
        <v>13433.26</v>
      </c>
      <c r="E53" s="90">
        <v>13433.26</v>
      </c>
      <c r="F53" s="91">
        <v>-20609.749440684063</v>
      </c>
      <c r="G53" s="90">
        <v>74948</v>
      </c>
      <c r="H53" s="91">
        <v>-61514.74</v>
      </c>
      <c r="I53" s="21">
        <v>-0.60540327601160304</v>
      </c>
      <c r="J53" s="92">
        <v>-0.82076559748092004</v>
      </c>
      <c r="K53" s="93">
        <v>13433.26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7285</v>
      </c>
      <c r="D55" s="90">
        <v>7285</v>
      </c>
      <c r="E55" s="90">
        <v>7285</v>
      </c>
      <c r="F55" s="91">
        <v>0</v>
      </c>
      <c r="G55" s="90">
        <v>7285</v>
      </c>
      <c r="H55" s="91">
        <v>0</v>
      </c>
      <c r="I55" s="96"/>
      <c r="J55" s="97"/>
      <c r="K55" s="93">
        <v>7285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3433</v>
      </c>
      <c r="D56" s="90">
        <v>0</v>
      </c>
      <c r="E56" s="90">
        <v>0</v>
      </c>
      <c r="F56" s="91">
        <v>-3433</v>
      </c>
      <c r="G56" s="90">
        <v>1486</v>
      </c>
      <c r="H56" s="91">
        <v>-1486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0.47124227865477009</v>
      </c>
      <c r="D57" s="86">
        <v>0</v>
      </c>
      <c r="E57" s="86">
        <v>0</v>
      </c>
      <c r="F57" s="100">
        <v>-0.47124227865477009</v>
      </c>
      <c r="G57" s="86">
        <v>0.20398078242964995</v>
      </c>
      <c r="H57" s="100">
        <v>-0.20398078242964995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5152.01</v>
      </c>
      <c r="D59" s="90">
        <v>0</v>
      </c>
      <c r="E59" s="90">
        <v>0</v>
      </c>
      <c r="F59" s="91">
        <v>-5152.01</v>
      </c>
      <c r="G59" s="90">
        <v>2362</v>
      </c>
      <c r="H59" s="91">
        <v>-2362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1.5007311389455287</v>
      </c>
      <c r="D60" s="105">
        <v>0</v>
      </c>
      <c r="E60" s="105">
        <v>0</v>
      </c>
      <c r="F60" s="106">
        <v>-1.5007311389455287</v>
      </c>
      <c r="G60" s="105">
        <v>1.5895020188425302</v>
      </c>
      <c r="H60" s="106">
        <v>-1.5895020188425302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97.807539768635593</v>
      </c>
      <c r="D62" s="105">
        <v>0</v>
      </c>
      <c r="E62" s="105">
        <v>0</v>
      </c>
      <c r="F62" s="106">
        <v>-97.807539768635593</v>
      </c>
      <c r="G62" s="105">
        <v>89.17744279946163</v>
      </c>
      <c r="H62" s="106">
        <v>-89.17744279946163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46.091047910188877</v>
      </c>
      <c r="D63" s="108">
        <v>0</v>
      </c>
      <c r="E63" s="108">
        <v>0</v>
      </c>
      <c r="F63" s="109">
        <v>-46.091047910188877</v>
      </c>
      <c r="G63" s="108">
        <v>18.190484557309539</v>
      </c>
      <c r="H63" s="109">
        <v>-18.190484557309539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123.80030606910312</v>
      </c>
      <c r="D64" s="113">
        <v>0</v>
      </c>
      <c r="E64" s="113">
        <v>0</v>
      </c>
      <c r="F64" s="119">
        <v>-123.80030606910312</v>
      </c>
      <c r="G64" s="113">
        <v>165.34352624495287</v>
      </c>
      <c r="H64" s="119">
        <v>-165.34352624495287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462055.65576728678</v>
      </c>
      <c r="D65" s="84">
        <v>154.6</v>
      </c>
      <c r="E65" s="84">
        <v>154.6</v>
      </c>
      <c r="F65" s="118">
        <v>-461901.0557672868</v>
      </c>
      <c r="G65" s="84">
        <v>23902.02</v>
      </c>
      <c r="H65" s="118">
        <v>-23747.420000000002</v>
      </c>
      <c r="I65" s="20">
        <v>-0.99966540827263917</v>
      </c>
      <c r="J65" s="86">
        <v>-0.99353192742705432</v>
      </c>
      <c r="K65" s="87">
        <v>154.6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363656.71498513798</v>
      </c>
      <c r="D66" s="90">
        <v>0</v>
      </c>
      <c r="E66" s="90">
        <v>0</v>
      </c>
      <c r="F66" s="91">
        <v>-363656.71498513798</v>
      </c>
      <c r="G66" s="90">
        <v>3297.77</v>
      </c>
      <c r="H66" s="91">
        <v>-3297.77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60770.658683653004</v>
      </c>
      <c r="D67" s="90">
        <v>0</v>
      </c>
      <c r="E67" s="90">
        <v>0</v>
      </c>
      <c r="F67" s="91">
        <v>-60770.658683653004</v>
      </c>
      <c r="G67" s="90">
        <v>410.87</v>
      </c>
      <c r="H67" s="91">
        <v>-410.87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37628.282098495823</v>
      </c>
      <c r="D68" s="90">
        <v>154.6</v>
      </c>
      <c r="E68" s="90">
        <v>154.6</v>
      </c>
      <c r="F68" s="91">
        <v>-37473.682098495825</v>
      </c>
      <c r="G68" s="90">
        <v>20193.38</v>
      </c>
      <c r="H68" s="91">
        <v>-20038.780000000002</v>
      </c>
      <c r="I68" s="21">
        <v>-0.99589138830214685</v>
      </c>
      <c r="J68" s="92">
        <v>-0.99234402561631585</v>
      </c>
      <c r="K68" s="93">
        <v>154.6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7050</v>
      </c>
      <c r="D70" s="90">
        <v>7050</v>
      </c>
      <c r="E70" s="90">
        <v>7050</v>
      </c>
      <c r="F70" s="91">
        <v>0</v>
      </c>
      <c r="G70" s="90">
        <v>7050</v>
      </c>
      <c r="H70" s="91">
        <v>0</v>
      </c>
      <c r="I70" s="96"/>
      <c r="J70" s="97"/>
      <c r="K70" s="93">
        <v>7050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3524</v>
      </c>
      <c r="D71" s="90">
        <v>0</v>
      </c>
      <c r="E71" s="90">
        <v>0</v>
      </c>
      <c r="F71" s="91">
        <v>-3524</v>
      </c>
      <c r="G71" s="90">
        <v>80</v>
      </c>
      <c r="H71" s="91">
        <v>-80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0.49985815602836881</v>
      </c>
      <c r="D72" s="86">
        <v>0</v>
      </c>
      <c r="E72" s="86">
        <v>0</v>
      </c>
      <c r="F72" s="100">
        <v>-0.49985815602836881</v>
      </c>
      <c r="G72" s="86">
        <v>1.1347517730496455E-2</v>
      </c>
      <c r="H72" s="100">
        <v>-1.1347517730496455E-2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5820.8799999999992</v>
      </c>
      <c r="D74" s="90">
        <v>0</v>
      </c>
      <c r="E74" s="90">
        <v>0</v>
      </c>
      <c r="F74" s="91">
        <v>-5820.8799999999992</v>
      </c>
      <c r="G74" s="90">
        <v>50</v>
      </c>
      <c r="H74" s="91">
        <v>-50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1.651782065834279</v>
      </c>
      <c r="D75" s="105">
        <v>0</v>
      </c>
      <c r="E75" s="105">
        <v>0</v>
      </c>
      <c r="F75" s="106">
        <v>-1.651782065834279</v>
      </c>
      <c r="G75" s="105">
        <v>0.625</v>
      </c>
      <c r="H75" s="106">
        <v>-0.625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103.19430050656582</v>
      </c>
      <c r="D77" s="105">
        <v>0</v>
      </c>
      <c r="E77" s="105">
        <v>0</v>
      </c>
      <c r="F77" s="106">
        <v>-103.19430050656582</v>
      </c>
      <c r="G77" s="105">
        <v>41.222124999999998</v>
      </c>
      <c r="H77" s="106">
        <v>-41.222124999999998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51.582512763849358</v>
      </c>
      <c r="D78" s="108">
        <v>0</v>
      </c>
      <c r="E78" s="108">
        <v>0</v>
      </c>
      <c r="F78" s="109">
        <v>-51.582512763849358</v>
      </c>
      <c r="G78" s="108">
        <v>0.46776879432624113</v>
      </c>
      <c r="H78" s="109">
        <v>-0.46776879432624113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131.11681491693722</v>
      </c>
      <c r="D79" s="113">
        <v>0</v>
      </c>
      <c r="E79" s="113">
        <v>0</v>
      </c>
      <c r="F79" s="119">
        <v>-131.11681491693722</v>
      </c>
      <c r="G79" s="113">
        <v>298.77525000000003</v>
      </c>
      <c r="H79" s="119">
        <v>-298.77525000000003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703151.93895695405</v>
      </c>
      <c r="D80" s="84">
        <v>566</v>
      </c>
      <c r="E80" s="84">
        <v>566</v>
      </c>
      <c r="F80" s="118">
        <v>-702585.93895695405</v>
      </c>
      <c r="G80" s="84">
        <v>68790.209999999992</v>
      </c>
      <c r="H80" s="118">
        <v>-68224.209999999992</v>
      </c>
      <c r="I80" s="20">
        <v>-0.99919505306230172</v>
      </c>
      <c r="J80" s="86">
        <v>-0.99177208501035252</v>
      </c>
      <c r="K80" s="87">
        <v>566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562567.44457232172</v>
      </c>
      <c r="D81" s="90">
        <v>0</v>
      </c>
      <c r="E81" s="90">
        <v>0</v>
      </c>
      <c r="F81" s="91">
        <v>-562567.44457232172</v>
      </c>
      <c r="G81" s="90">
        <v>55281.96</v>
      </c>
      <c r="H81" s="91">
        <v>-55281.96</v>
      </c>
      <c r="I81" s="21">
        <v>-1</v>
      </c>
      <c r="J81" s="92">
        <v>-1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90666.634323905993</v>
      </c>
      <c r="D82" s="90">
        <v>0</v>
      </c>
      <c r="E82" s="90">
        <v>0</v>
      </c>
      <c r="F82" s="91">
        <v>-90666.634323905993</v>
      </c>
      <c r="G82" s="90">
        <v>7066.13</v>
      </c>
      <c r="H82" s="91">
        <v>-7066.13</v>
      </c>
      <c r="I82" s="21">
        <v>-1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49917.860060726241</v>
      </c>
      <c r="D83" s="90">
        <v>566</v>
      </c>
      <c r="E83" s="90">
        <v>566</v>
      </c>
      <c r="F83" s="91">
        <v>-49351.860060726241</v>
      </c>
      <c r="G83" s="90">
        <v>6442.1200000000017</v>
      </c>
      <c r="H83" s="91">
        <v>-5876.1200000000017</v>
      </c>
      <c r="I83" s="21">
        <v>-0.98866137291719947</v>
      </c>
      <c r="J83" s="92">
        <v>-0.91214072386108924</v>
      </c>
      <c r="K83" s="93">
        <v>566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7285</v>
      </c>
      <c r="D85" s="90">
        <v>7285</v>
      </c>
      <c r="E85" s="90">
        <v>7285</v>
      </c>
      <c r="F85" s="91">
        <v>0</v>
      </c>
      <c r="G85" s="90">
        <v>7285</v>
      </c>
      <c r="H85" s="91">
        <v>0</v>
      </c>
      <c r="I85" s="96"/>
      <c r="J85" s="97"/>
      <c r="K85" s="93">
        <v>7285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5063</v>
      </c>
      <c r="D86" s="90">
        <v>2</v>
      </c>
      <c r="E86" s="90">
        <v>2</v>
      </c>
      <c r="F86" s="91">
        <v>-5061</v>
      </c>
      <c r="G86" s="90">
        <v>581</v>
      </c>
      <c r="H86" s="91">
        <v>-579</v>
      </c>
      <c r="I86" s="96"/>
      <c r="J86" s="97"/>
      <c r="K86" s="93">
        <v>2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0.6949897048730268</v>
      </c>
      <c r="D87" s="86">
        <v>2.7453671928620452E-4</v>
      </c>
      <c r="E87" s="86">
        <v>2.7453671928620452E-4</v>
      </c>
      <c r="F87" s="100">
        <v>-0.69471516815374057</v>
      </c>
      <c r="G87" s="86">
        <v>7.9752916952642416E-2</v>
      </c>
      <c r="H87" s="100">
        <v>-7.9478380233356211E-2</v>
      </c>
      <c r="I87" s="20">
        <v>-0.99960497728619391</v>
      </c>
      <c r="J87" s="86">
        <v>-0.99655765920826167</v>
      </c>
      <c r="K87" s="101">
        <v>2.7453671928620452E-4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8095.41</v>
      </c>
      <c r="D89" s="90">
        <v>2</v>
      </c>
      <c r="E89" s="90">
        <v>2</v>
      </c>
      <c r="F89" s="91">
        <v>-8093.41</v>
      </c>
      <c r="G89" s="90">
        <v>896</v>
      </c>
      <c r="H89" s="91">
        <v>-894</v>
      </c>
      <c r="I89" s="21"/>
      <c r="J89" s="92"/>
      <c r="K89" s="93">
        <v>2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1.5989354137862928</v>
      </c>
      <c r="D90" s="105">
        <v>1</v>
      </c>
      <c r="E90" s="105">
        <v>1</v>
      </c>
      <c r="F90" s="106">
        <v>-0.59893541378629278</v>
      </c>
      <c r="G90" s="105">
        <v>1.5421686746987953</v>
      </c>
      <c r="H90" s="106">
        <v>-0.54216867469879526</v>
      </c>
      <c r="I90" s="21"/>
      <c r="J90" s="92"/>
      <c r="K90" s="107">
        <v>1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111.11345932694483</v>
      </c>
      <c r="D92" s="105">
        <v>0</v>
      </c>
      <c r="E92" s="105">
        <v>0</v>
      </c>
      <c r="F92" s="106">
        <v>-111.11345932694483</v>
      </c>
      <c r="G92" s="105">
        <v>95.149672977624789</v>
      </c>
      <c r="H92" s="106">
        <v>-95.149672977624789</v>
      </c>
      <c r="I92" s="21">
        <v>-1</v>
      </c>
      <c r="J92" s="92">
        <v>-1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77.222710305054463</v>
      </c>
      <c r="D93" s="108">
        <v>0</v>
      </c>
      <c r="E93" s="108">
        <v>0</v>
      </c>
      <c r="F93" s="109">
        <v>-77.222710305054463</v>
      </c>
      <c r="G93" s="108">
        <v>7.5884639670555938</v>
      </c>
      <c r="H93" s="109">
        <v>-7.5884639670555938</v>
      </c>
      <c r="I93" s="20">
        <v>-1</v>
      </c>
      <c r="J93" s="86">
        <v>-1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138.88049357237884</v>
      </c>
      <c r="D94" s="113">
        <v>283</v>
      </c>
      <c r="E94" s="113">
        <v>283</v>
      </c>
      <c r="F94" s="119">
        <v>144.11950642762116</v>
      </c>
      <c r="G94" s="113">
        <v>118.39967297762477</v>
      </c>
      <c r="H94" s="119">
        <v>164.60032702237521</v>
      </c>
      <c r="I94" s="25">
        <v>1.0377231727831666</v>
      </c>
      <c r="J94" s="120">
        <v>1.3902093044926018</v>
      </c>
      <c r="K94" s="115">
        <v>283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663951.11539616436</v>
      </c>
      <c r="D95" s="84">
        <v>224699.79000000004</v>
      </c>
      <c r="E95" s="84">
        <v>224699.79000000004</v>
      </c>
      <c r="F95" s="118">
        <v>-439251.32539616432</v>
      </c>
      <c r="G95" s="84">
        <v>389190.01</v>
      </c>
      <c r="H95" s="118">
        <v>-164490.21999999997</v>
      </c>
      <c r="I95" s="20">
        <v>-0.66157178625127111</v>
      </c>
      <c r="J95" s="86">
        <v>-0.42264759056893564</v>
      </c>
      <c r="K95" s="87">
        <v>224699.79000000004</v>
      </c>
      <c r="L95" s="118">
        <v>-1.4551915228366852E-11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516499.3514925114</v>
      </c>
      <c r="D96" s="90">
        <v>157511.06</v>
      </c>
      <c r="E96" s="90">
        <v>157511.06</v>
      </c>
      <c r="F96" s="91">
        <v>-358988.2914925114</v>
      </c>
      <c r="G96" s="90">
        <v>186288.5</v>
      </c>
      <c r="H96" s="91">
        <v>-28777.440000000002</v>
      </c>
      <c r="I96" s="21">
        <v>-0.69504112726406064</v>
      </c>
      <c r="J96" s="92">
        <v>-0.15447781264007177</v>
      </c>
      <c r="K96" s="93">
        <v>157511.06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94067.985827632991</v>
      </c>
      <c r="D97" s="90">
        <v>42327.780000000013</v>
      </c>
      <c r="E97" s="90">
        <v>42327.780000000013</v>
      </c>
      <c r="F97" s="91">
        <v>-51740.205827632977</v>
      </c>
      <c r="G97" s="90">
        <v>37114.69</v>
      </c>
      <c r="H97" s="91">
        <v>5213.0900000000111</v>
      </c>
      <c r="I97" s="21">
        <v>-0.55002991052067374</v>
      </c>
      <c r="J97" s="92">
        <v>0.14045893957352229</v>
      </c>
      <c r="K97" s="93">
        <v>42327.780000000021</v>
      </c>
      <c r="L97" s="91">
        <v>-7.2759576141834259E-12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53383.778076019953</v>
      </c>
      <c r="D98" s="90">
        <v>24860.950000000012</v>
      </c>
      <c r="E98" s="90">
        <v>24860.950000000012</v>
      </c>
      <c r="F98" s="91">
        <v>-28522.828076019941</v>
      </c>
      <c r="G98" s="90">
        <v>165786.82</v>
      </c>
      <c r="H98" s="91">
        <v>-140925.87</v>
      </c>
      <c r="I98" s="21">
        <v>-0.5342976668942887</v>
      </c>
      <c r="J98" s="92">
        <v>-0.85004266322256494</v>
      </c>
      <c r="K98" s="93">
        <v>24860.950000000019</v>
      </c>
      <c r="L98" s="91">
        <v>-7.2759576141834259E-12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7050</v>
      </c>
      <c r="D100" s="90">
        <v>7050</v>
      </c>
      <c r="E100" s="90">
        <v>7050</v>
      </c>
      <c r="F100" s="91">
        <v>0</v>
      </c>
      <c r="G100" s="90">
        <v>7050</v>
      </c>
      <c r="H100" s="91">
        <v>0</v>
      </c>
      <c r="I100" s="96"/>
      <c r="J100" s="97"/>
      <c r="K100" s="93">
        <v>7050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4781</v>
      </c>
      <c r="D101" s="90">
        <v>1601</v>
      </c>
      <c r="E101" s="90">
        <v>1601</v>
      </c>
      <c r="F101" s="91">
        <v>-3180</v>
      </c>
      <c r="G101" s="90">
        <v>1962</v>
      </c>
      <c r="H101" s="91">
        <v>-361</v>
      </c>
      <c r="I101" s="96"/>
      <c r="J101" s="97"/>
      <c r="K101" s="93">
        <v>1601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0.67815602836879429</v>
      </c>
      <c r="D102" s="86">
        <v>0.2270921985815603</v>
      </c>
      <c r="E102" s="86">
        <v>0.2270921985815603</v>
      </c>
      <c r="F102" s="100">
        <v>-0.45106382978723403</v>
      </c>
      <c r="G102" s="86">
        <v>0.27829787234042552</v>
      </c>
      <c r="H102" s="100">
        <v>-5.1205673758865228E-2</v>
      </c>
      <c r="I102" s="20">
        <v>-0.66513281740221708</v>
      </c>
      <c r="J102" s="86">
        <v>-0.18399592252803254</v>
      </c>
      <c r="K102" s="101">
        <v>0.2270921985815603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7614.2999999999993</v>
      </c>
      <c r="D104" s="90">
        <v>2825</v>
      </c>
      <c r="E104" s="90">
        <v>2825</v>
      </c>
      <c r="F104" s="91">
        <v>-4789.2999999999993</v>
      </c>
      <c r="G104" s="90">
        <v>3353</v>
      </c>
      <c r="H104" s="91">
        <v>-528</v>
      </c>
      <c r="I104" s="21"/>
      <c r="J104" s="92"/>
      <c r="K104" s="93">
        <v>2825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1.5926166074043087</v>
      </c>
      <c r="D105" s="105">
        <v>1.764522173641474</v>
      </c>
      <c r="E105" s="105">
        <v>1.764522173641474</v>
      </c>
      <c r="F105" s="106">
        <v>0.17190556623716535</v>
      </c>
      <c r="G105" s="105">
        <v>1.7089704383282365</v>
      </c>
      <c r="H105" s="106">
        <v>5.5551735313237538E-2</v>
      </c>
      <c r="I105" s="21"/>
      <c r="J105" s="92"/>
      <c r="K105" s="107">
        <v>1.764522173641474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108.03165686938118</v>
      </c>
      <c r="D107" s="105">
        <v>98.382923173016863</v>
      </c>
      <c r="E107" s="105">
        <v>98.382923173016863</v>
      </c>
      <c r="F107" s="106">
        <v>-9.6487336963643173</v>
      </c>
      <c r="G107" s="105">
        <v>94.948267074413863</v>
      </c>
      <c r="H107" s="106">
        <v>3.4346560986029999</v>
      </c>
      <c r="I107" s="21">
        <v>-8.9313947188928156E-2</v>
      </c>
      <c r="J107" s="92">
        <v>3.6173973516664182E-2</v>
      </c>
      <c r="K107" s="107">
        <v>98.382923173016863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73.262319360639921</v>
      </c>
      <c r="D108" s="108">
        <v>22.341994326241135</v>
      </c>
      <c r="E108" s="108">
        <v>22.341994326241135</v>
      </c>
      <c r="F108" s="109">
        <v>-50.920325034398786</v>
      </c>
      <c r="G108" s="108">
        <v>26.423900709219858</v>
      </c>
      <c r="H108" s="109">
        <v>-4.0819063829787225</v>
      </c>
      <c r="I108" s="20">
        <v>-0.69504112726406064</v>
      </c>
      <c r="J108" s="86">
        <v>-0.15447781264007165</v>
      </c>
      <c r="K108" s="110">
        <v>22.341994326241135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138.87285408830044</v>
      </c>
      <c r="D109" s="113">
        <v>140.34965021861339</v>
      </c>
      <c r="E109" s="113">
        <v>140.34965021861339</v>
      </c>
      <c r="F109" s="119">
        <v>1.4767961303129482</v>
      </c>
      <c r="G109" s="113">
        <v>198.36391946992865</v>
      </c>
      <c r="H109" s="119">
        <v>-58.014269251315255</v>
      </c>
      <c r="I109" s="25">
        <v>1.0634159858009085E-2</v>
      </c>
      <c r="J109" s="120">
        <v>-0.29246381804887678</v>
      </c>
      <c r="K109" s="115">
        <v>140.34965021861339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566614.03894136392</v>
      </c>
      <c r="D110" s="123">
        <v>669689.99</v>
      </c>
      <c r="E110" s="123">
        <v>669689.99</v>
      </c>
      <c r="F110" s="118">
        <v>103075.95105863607</v>
      </c>
      <c r="G110" s="123">
        <v>455406.35</v>
      </c>
      <c r="H110" s="118">
        <v>214283.64</v>
      </c>
      <c r="I110" s="59">
        <v>0.18191563211391393</v>
      </c>
      <c r="J110" s="124">
        <v>0.47053283293041481</v>
      </c>
      <c r="K110" s="125">
        <v>669689.99000000022</v>
      </c>
      <c r="L110" s="118">
        <v>-2.3283064365386963E-10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448401.9975</v>
      </c>
      <c r="D111" s="90">
        <v>466602.18999999989</v>
      </c>
      <c r="E111" s="90">
        <v>466602.18999999989</v>
      </c>
      <c r="F111" s="91">
        <v>18200.192499999888</v>
      </c>
      <c r="G111" s="90">
        <v>334354.99</v>
      </c>
      <c r="H111" s="91">
        <v>132247.1999999999</v>
      </c>
      <c r="I111" s="21">
        <v>4.0589008526885184E-2</v>
      </c>
      <c r="J111" s="92">
        <v>0.39552931451688478</v>
      </c>
      <c r="K111" s="93">
        <v>466602.19000000012</v>
      </c>
      <c r="L111" s="91">
        <v>-2.3283064365386963E-10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76967.461657140011</v>
      </c>
      <c r="D112" s="90">
        <v>133173.06000000011</v>
      </c>
      <c r="E112" s="90">
        <v>133173.06000000011</v>
      </c>
      <c r="F112" s="91">
        <v>56205.598342860103</v>
      </c>
      <c r="G112" s="90">
        <v>73211.27</v>
      </c>
      <c r="H112" s="91">
        <v>59961.79000000011</v>
      </c>
      <c r="I112" s="21">
        <v>0.73025142225989081</v>
      </c>
      <c r="J112" s="92">
        <v>0.81902403823892289</v>
      </c>
      <c r="K112" s="93">
        <v>133173.06000000011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41244.579784223904</v>
      </c>
      <c r="D113" s="90">
        <v>69914.739999999976</v>
      </c>
      <c r="E113" s="90">
        <v>69914.739999999976</v>
      </c>
      <c r="F113" s="91">
        <v>28670.160215776072</v>
      </c>
      <c r="G113" s="90">
        <v>47840.09</v>
      </c>
      <c r="H113" s="91">
        <v>22074.64999999998</v>
      </c>
      <c r="I113" s="21">
        <v>0.6951255259665039</v>
      </c>
      <c r="J113" s="92">
        <v>0.46142576236792165</v>
      </c>
      <c r="K113" s="93">
        <v>69914.739999999976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7285</v>
      </c>
      <c r="D115" s="90">
        <v>7285</v>
      </c>
      <c r="E115" s="90">
        <v>7285</v>
      </c>
      <c r="F115" s="91">
        <v>0</v>
      </c>
      <c r="G115" s="90">
        <v>7285</v>
      </c>
      <c r="H115" s="91">
        <v>0</v>
      </c>
      <c r="I115" s="96"/>
      <c r="J115" s="97"/>
      <c r="K115" s="93">
        <v>7285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4475</v>
      </c>
      <c r="D116" s="90">
        <v>4592</v>
      </c>
      <c r="E116" s="90">
        <v>4592</v>
      </c>
      <c r="F116" s="91">
        <v>117</v>
      </c>
      <c r="G116" s="90">
        <v>3562</v>
      </c>
      <c r="H116" s="91">
        <v>1030</v>
      </c>
      <c r="I116" s="96"/>
      <c r="J116" s="97"/>
      <c r="K116" s="93">
        <v>4592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0.61427590940288268</v>
      </c>
      <c r="D117" s="86">
        <v>0.63033630748112557</v>
      </c>
      <c r="E117" s="86">
        <v>0.63033630748112557</v>
      </c>
      <c r="F117" s="100">
        <v>1.6060398078242888E-2</v>
      </c>
      <c r="G117" s="86">
        <v>0.48894989704873026</v>
      </c>
      <c r="H117" s="100">
        <v>0.1413864104323953</v>
      </c>
      <c r="I117" s="20">
        <v>2.6145251396648028E-2</v>
      </c>
      <c r="J117" s="86">
        <v>0.28916339135317237</v>
      </c>
      <c r="K117" s="101">
        <v>0.63033630748112557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7401.1500000000005</v>
      </c>
      <c r="D119" s="90">
        <v>8067</v>
      </c>
      <c r="E119" s="90">
        <v>8067</v>
      </c>
      <c r="F119" s="91">
        <v>665.84999999999945</v>
      </c>
      <c r="G119" s="90">
        <v>6495</v>
      </c>
      <c r="H119" s="91">
        <v>1572</v>
      </c>
      <c r="I119" s="21"/>
      <c r="J119" s="92"/>
      <c r="K119" s="93">
        <v>8067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1.6538882681564246</v>
      </c>
      <c r="D120" s="105">
        <v>1.7567508710801394</v>
      </c>
      <c r="E120" s="105">
        <v>1.7567508710801394</v>
      </c>
      <c r="F120" s="106">
        <v>0.10286260292371474</v>
      </c>
      <c r="G120" s="105">
        <v>1.8234138124649073</v>
      </c>
      <c r="H120" s="106">
        <v>-6.6662941384767915E-2</v>
      </c>
      <c r="I120" s="21"/>
      <c r="J120" s="92"/>
      <c r="K120" s="107">
        <v>1.7567508710801394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100.20156368715084</v>
      </c>
      <c r="D122" s="105">
        <v>101.611975174216</v>
      </c>
      <c r="E122" s="105">
        <v>101.611975174216</v>
      </c>
      <c r="F122" s="106">
        <v>1.4104114870651614</v>
      </c>
      <c r="G122" s="105">
        <v>93.867206625491292</v>
      </c>
      <c r="H122" s="106">
        <v>7.7447685487247071</v>
      </c>
      <c r="I122" s="21">
        <v>1.4075743283495479E-2</v>
      </c>
      <c r="J122" s="92">
        <v>8.2507713046416242E-2</v>
      </c>
      <c r="K122" s="107">
        <v>101.61197517421606</v>
      </c>
      <c r="L122" s="106">
        <v>-5.6843418860808015E-14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61.551406657515443</v>
      </c>
      <c r="D123" s="108">
        <v>64.049717227179116</v>
      </c>
      <c r="E123" s="108">
        <v>64.049717227179116</v>
      </c>
      <c r="F123" s="109">
        <v>2.4983105696636727</v>
      </c>
      <c r="G123" s="108">
        <v>45.896361015785857</v>
      </c>
      <c r="H123" s="109">
        <v>18.153356211393259</v>
      </c>
      <c r="I123" s="20">
        <v>4.0589008526885184E-2</v>
      </c>
      <c r="J123" s="86">
        <v>0.395529314516885</v>
      </c>
      <c r="K123" s="110">
        <v>64.049717227179158</v>
      </c>
      <c r="L123" s="109">
        <v>-4.2632564145606011E-14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126.61766233326568</v>
      </c>
      <c r="D124" s="113">
        <v>145.83841245644598</v>
      </c>
      <c r="E124" s="113">
        <v>145.83841245644598</v>
      </c>
      <c r="F124" s="119">
        <v>19.220750123180295</v>
      </c>
      <c r="G124" s="113">
        <v>127.85130544637843</v>
      </c>
      <c r="H124" s="119">
        <v>17.987107010067547</v>
      </c>
      <c r="I124" s="25">
        <v>0.1518014925326141</v>
      </c>
      <c r="J124" s="120">
        <v>0.14068770707712042</v>
      </c>
      <c r="K124" s="115">
        <v>145.83841245644604</v>
      </c>
      <c r="L124" s="119">
        <v>-5.6843418860808015E-14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663187.28949998366</v>
      </c>
      <c r="D125" s="84">
        <v>759849.13</v>
      </c>
      <c r="E125" s="84">
        <v>759849.13</v>
      </c>
      <c r="F125" s="118">
        <v>96661.840500016318</v>
      </c>
      <c r="G125" s="84">
        <v>523427.02000000008</v>
      </c>
      <c r="H125" s="118">
        <v>236422.10999999993</v>
      </c>
      <c r="I125" s="20">
        <v>0.14575345762868208</v>
      </c>
      <c r="J125" s="86">
        <v>0.45168113407672372</v>
      </c>
      <c r="K125" s="87">
        <v>759849.12999999977</v>
      </c>
      <c r="L125" s="118">
        <v>1.4551915228366852E-10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543661.64</v>
      </c>
      <c r="D126" s="90">
        <v>576275.9</v>
      </c>
      <c r="E126" s="90">
        <v>576275.9</v>
      </c>
      <c r="F126" s="91">
        <v>32614.260000000009</v>
      </c>
      <c r="G126" s="90">
        <v>388261.75</v>
      </c>
      <c r="H126" s="91">
        <v>188014.15000000002</v>
      </c>
      <c r="I126" s="21">
        <v>5.9989996719282956E-2</v>
      </c>
      <c r="J126" s="92">
        <v>0.48424587279071396</v>
      </c>
      <c r="K126" s="93">
        <v>576275.89999999991</v>
      </c>
      <c r="L126" s="91">
        <v>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70708.975625600011</v>
      </c>
      <c r="D127" s="90">
        <v>134407.93000000002</v>
      </c>
      <c r="E127" s="90">
        <v>134407.93000000002</v>
      </c>
      <c r="F127" s="91">
        <v>63698.954374400011</v>
      </c>
      <c r="G127" s="90">
        <v>94862.670000000013</v>
      </c>
      <c r="H127" s="91">
        <v>39545.260000000009</v>
      </c>
      <c r="I127" s="21">
        <v>0.90086094178032416</v>
      </c>
      <c r="J127" s="92">
        <v>0.41686851108028056</v>
      </c>
      <c r="K127" s="93">
        <v>134407.93</v>
      </c>
      <c r="L127" s="91">
        <v>2.9103830456733704E-11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48816.673874383669</v>
      </c>
      <c r="D128" s="90">
        <v>49165.299999999967</v>
      </c>
      <c r="E128" s="90">
        <v>49165.299999999967</v>
      </c>
      <c r="F128" s="91">
        <v>348.62612561629794</v>
      </c>
      <c r="G128" s="90">
        <v>40302.600000000013</v>
      </c>
      <c r="H128" s="91">
        <v>8862.6999999999534</v>
      </c>
      <c r="I128" s="21">
        <v>7.1415378793195927E-3</v>
      </c>
      <c r="J128" s="92">
        <v>0.21990392679380366</v>
      </c>
      <c r="K128" s="93">
        <v>49165.299999999967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7285</v>
      </c>
      <c r="D130" s="90">
        <v>7285</v>
      </c>
      <c r="E130" s="90">
        <v>7285</v>
      </c>
      <c r="F130" s="91">
        <v>0</v>
      </c>
      <c r="G130" s="90">
        <v>7285</v>
      </c>
      <c r="H130" s="91">
        <v>0</v>
      </c>
      <c r="I130" s="96"/>
      <c r="J130" s="97"/>
      <c r="K130" s="93">
        <v>7285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5280</v>
      </c>
      <c r="D131" s="90">
        <v>5317</v>
      </c>
      <c r="E131" s="90">
        <v>5317</v>
      </c>
      <c r="F131" s="91">
        <v>37</v>
      </c>
      <c r="G131" s="90">
        <v>4323</v>
      </c>
      <c r="H131" s="91">
        <v>994</v>
      </c>
      <c r="I131" s="96"/>
      <c r="J131" s="97"/>
      <c r="K131" s="93">
        <v>5317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0.72477693891557993</v>
      </c>
      <c r="D132" s="86">
        <v>0.72985586822237469</v>
      </c>
      <c r="E132" s="86">
        <v>0.72985586822237469</v>
      </c>
      <c r="F132" s="100">
        <v>5.0789293067947661E-3</v>
      </c>
      <c r="G132" s="86">
        <v>0.59341111873713104</v>
      </c>
      <c r="H132" s="100">
        <v>0.13644474948524365</v>
      </c>
      <c r="I132" s="20">
        <v>7.0075757575758235E-3</v>
      </c>
      <c r="J132" s="86">
        <v>0.22993291695581775</v>
      </c>
      <c r="K132" s="101">
        <v>0.72985586822237469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8832.0999999999985</v>
      </c>
      <c r="D134" s="90">
        <v>9670</v>
      </c>
      <c r="E134" s="90">
        <v>9670</v>
      </c>
      <c r="F134" s="91">
        <v>837.90000000000146</v>
      </c>
      <c r="G134" s="90">
        <v>7847</v>
      </c>
      <c r="H134" s="91">
        <v>1823</v>
      </c>
      <c r="I134" s="21"/>
      <c r="J134" s="92"/>
      <c r="K134" s="93">
        <v>9670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1.6727462121212118</v>
      </c>
      <c r="D135" s="105">
        <v>1.8186947526800827</v>
      </c>
      <c r="E135" s="105">
        <v>1.8186947526800827</v>
      </c>
      <c r="F135" s="106">
        <v>0.14594854055887097</v>
      </c>
      <c r="G135" s="105">
        <v>1.815174647235716</v>
      </c>
      <c r="H135" s="106">
        <v>3.5201054443667612E-3</v>
      </c>
      <c r="I135" s="21"/>
      <c r="J135" s="92"/>
      <c r="K135" s="107">
        <v>1.8186947526800827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102.9662196969697</v>
      </c>
      <c r="D137" s="105">
        <v>108.38365619710363</v>
      </c>
      <c r="E137" s="105">
        <v>108.38365619710363</v>
      </c>
      <c r="F137" s="106">
        <v>5.4174365001339311</v>
      </c>
      <c r="G137" s="105">
        <v>89.813034929447142</v>
      </c>
      <c r="H137" s="106">
        <v>18.570621267656492</v>
      </c>
      <c r="I137" s="21">
        <v>5.2613726288849749E-2</v>
      </c>
      <c r="J137" s="92">
        <v>0.2067697777081543</v>
      </c>
      <c r="K137" s="107">
        <v>108.38365619710362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74.627541523678801</v>
      </c>
      <c r="D138" s="108">
        <v>79.104447494852437</v>
      </c>
      <c r="E138" s="108">
        <v>79.104447494852437</v>
      </c>
      <c r="F138" s="109">
        <v>4.4769059711736361</v>
      </c>
      <c r="G138" s="108">
        <v>53.29605353466026</v>
      </c>
      <c r="H138" s="109">
        <v>25.808393960192177</v>
      </c>
      <c r="I138" s="20">
        <v>5.9989996719282956E-2</v>
      </c>
      <c r="J138" s="86">
        <v>0.48424587279071396</v>
      </c>
      <c r="K138" s="110">
        <v>79.104447494852423</v>
      </c>
      <c r="L138" s="109">
        <v>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125.60365331439084</v>
      </c>
      <c r="D139" s="113">
        <v>142.90937182621778</v>
      </c>
      <c r="E139" s="113">
        <v>142.90937182621778</v>
      </c>
      <c r="F139" s="119">
        <v>17.305718511826939</v>
      </c>
      <c r="G139" s="113">
        <v>121.07957899606757</v>
      </c>
      <c r="H139" s="119">
        <v>21.829792830150211</v>
      </c>
      <c r="I139" s="25">
        <v>0.13778037545221755</v>
      </c>
      <c r="J139" s="120">
        <v>0.18029293635765953</v>
      </c>
      <c r="K139" s="115">
        <v>142.90937182621775</v>
      </c>
      <c r="L139" s="119">
        <v>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850107.07688989129</v>
      </c>
      <c r="D140" s="84">
        <v>1050263.79</v>
      </c>
      <c r="E140" s="84">
        <v>1050263.79</v>
      </c>
      <c r="F140" s="118">
        <v>200156.71311010874</v>
      </c>
      <c r="G140" s="84">
        <v>1001804.9099999999</v>
      </c>
      <c r="H140" s="118">
        <v>48458.880000000121</v>
      </c>
      <c r="I140" s="20">
        <v>0.23544882586130234</v>
      </c>
      <c r="J140" s="86">
        <v>4.8371573662980172E-2</v>
      </c>
      <c r="K140" s="87">
        <v>1050263.79</v>
      </c>
      <c r="L140" s="118">
        <v>0</v>
      </c>
      <c r="M140" s="142" t="s">
        <v>193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656661.5</v>
      </c>
      <c r="D141" s="90">
        <v>583023.14000000013</v>
      </c>
      <c r="E141" s="90">
        <v>583023.14000000013</v>
      </c>
      <c r="F141" s="91">
        <v>-73638.35999999987</v>
      </c>
      <c r="G141" s="90">
        <v>569963.38</v>
      </c>
      <c r="H141" s="91">
        <v>13059.760000000126</v>
      </c>
      <c r="I141" s="21">
        <v>-0.11214051684162973</v>
      </c>
      <c r="J141" s="92">
        <v>2.2913331730189723E-2</v>
      </c>
      <c r="K141" s="93">
        <v>583023.14000000013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116927.36514249997</v>
      </c>
      <c r="D142" s="90">
        <v>213282.3000000001</v>
      </c>
      <c r="E142" s="90">
        <v>213282.3000000001</v>
      </c>
      <c r="F142" s="91">
        <v>96354.934857500135</v>
      </c>
      <c r="G142" s="90">
        <v>157675.10999999999</v>
      </c>
      <c r="H142" s="91">
        <v>55607.190000000119</v>
      </c>
      <c r="I142" s="21">
        <v>0.82405803585902992</v>
      </c>
      <c r="J142" s="92">
        <v>0.35266942258673617</v>
      </c>
      <c r="K142" s="93">
        <v>213282.3</v>
      </c>
      <c r="L142" s="91">
        <v>1.1641532182693481E-10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76518.211747391309</v>
      </c>
      <c r="D143" s="90">
        <v>253958.3499999998</v>
      </c>
      <c r="E143" s="90">
        <v>253958.3499999998</v>
      </c>
      <c r="F143" s="91">
        <v>177440.13825260848</v>
      </c>
      <c r="G143" s="90">
        <v>274166.42</v>
      </c>
      <c r="H143" s="91">
        <v>-20208.070000000182</v>
      </c>
      <c r="I143" s="21">
        <v>2.3189268829019367</v>
      </c>
      <c r="J143" s="92">
        <v>-7.3707312514786349E-2</v>
      </c>
      <c r="K143" s="93">
        <v>253958.34999999992</v>
      </c>
      <c r="L143" s="91">
        <v>-1.1641532182693481E-10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7050</v>
      </c>
      <c r="D145" s="90">
        <v>7050</v>
      </c>
      <c r="E145" s="90">
        <v>7050</v>
      </c>
      <c r="F145" s="91">
        <v>0</v>
      </c>
      <c r="G145" s="90">
        <v>7050</v>
      </c>
      <c r="H145" s="91">
        <v>0</v>
      </c>
      <c r="I145" s="96"/>
      <c r="J145" s="97"/>
      <c r="K145" s="93">
        <v>7050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5485</v>
      </c>
      <c r="D146" s="90">
        <v>5237</v>
      </c>
      <c r="E146" s="90">
        <v>5237</v>
      </c>
      <c r="F146" s="91">
        <v>-248</v>
      </c>
      <c r="G146" s="90">
        <v>6170</v>
      </c>
      <c r="H146" s="91">
        <v>-933</v>
      </c>
      <c r="I146" s="96"/>
      <c r="J146" s="97"/>
      <c r="K146" s="93">
        <v>5237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0.77801418439716308</v>
      </c>
      <c r="D147" s="86">
        <v>0.74283687943262411</v>
      </c>
      <c r="E147" s="86">
        <v>0.74283687943262411</v>
      </c>
      <c r="F147" s="100">
        <v>-3.5177304964538969E-2</v>
      </c>
      <c r="G147" s="86">
        <v>0.87517730496453905</v>
      </c>
      <c r="H147" s="100">
        <v>-0.13234042553191494</v>
      </c>
      <c r="I147" s="20">
        <v>-4.521422060164082E-2</v>
      </c>
      <c r="J147" s="86">
        <v>-0.15121555915721241</v>
      </c>
      <c r="K147" s="101">
        <v>0.74283687943262411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7990.05</v>
      </c>
      <c r="D149" s="90">
        <v>8271</v>
      </c>
      <c r="E149" s="90">
        <v>8271</v>
      </c>
      <c r="F149" s="91">
        <v>280.94999999999982</v>
      </c>
      <c r="G149" s="90">
        <v>11162</v>
      </c>
      <c r="H149" s="91">
        <v>-2891</v>
      </c>
      <c r="I149" s="21"/>
      <c r="J149" s="92"/>
      <c r="K149" s="93">
        <v>8271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1.4567092069279854</v>
      </c>
      <c r="D150" s="105">
        <v>1.5793393164025205</v>
      </c>
      <c r="E150" s="105">
        <v>1.5793393164025205</v>
      </c>
      <c r="F150" s="106">
        <v>0.12263010947453501</v>
      </c>
      <c r="G150" s="105">
        <v>1.8090761750405187</v>
      </c>
      <c r="H150" s="106">
        <v>-0.2297368586379982</v>
      </c>
      <c r="I150" s="21"/>
      <c r="J150" s="92"/>
      <c r="K150" s="107">
        <v>1.5793393164025205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119.71950774840474</v>
      </c>
      <c r="D152" s="105">
        <v>111.32769524536951</v>
      </c>
      <c r="E152" s="105">
        <v>111.32769524536951</v>
      </c>
      <c r="F152" s="106">
        <v>-8.3918125030352257</v>
      </c>
      <c r="G152" s="105">
        <v>92.376560777957863</v>
      </c>
      <c r="H152" s="106">
        <v>18.951134467411649</v>
      </c>
      <c r="I152" s="21">
        <v>-7.0095614832220599E-2</v>
      </c>
      <c r="J152" s="92">
        <v>0.2051508987541093</v>
      </c>
      <c r="K152" s="107">
        <v>111.32769524536951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93.143475177304964</v>
      </c>
      <c r="D153" s="108">
        <v>82.69831773049647</v>
      </c>
      <c r="E153" s="108">
        <v>82.69831773049647</v>
      </c>
      <c r="F153" s="109">
        <v>-10.445157446808494</v>
      </c>
      <c r="G153" s="108">
        <v>80.845869503546098</v>
      </c>
      <c r="H153" s="109">
        <v>1.8524482269503721</v>
      </c>
      <c r="I153" s="20">
        <v>-0.11214051684162984</v>
      </c>
      <c r="J153" s="86">
        <v>2.2913331730189723E-2</v>
      </c>
      <c r="K153" s="110">
        <v>82.69831773049647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154.98761657062741</v>
      </c>
      <c r="D154" s="113">
        <v>200.54683788428491</v>
      </c>
      <c r="E154" s="113">
        <v>200.54683788428491</v>
      </c>
      <c r="F154" s="119">
        <v>45.559221313657503</v>
      </c>
      <c r="G154" s="113">
        <v>162.36708427876823</v>
      </c>
      <c r="H154" s="119">
        <v>38.17975360551668</v>
      </c>
      <c r="I154" s="25">
        <v>0.29395394497789629</v>
      </c>
      <c r="J154" s="120">
        <v>0.23514466478911333</v>
      </c>
      <c r="K154" s="115">
        <v>200.54683788428491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835051.00649547635</v>
      </c>
      <c r="D155" s="84">
        <v>840449.33000000042</v>
      </c>
      <c r="E155" s="84">
        <v>840449.33000000042</v>
      </c>
      <c r="F155" s="118">
        <v>5398.3235045240435</v>
      </c>
      <c r="G155" s="84">
        <v>732265.88000000012</v>
      </c>
      <c r="H155" s="118">
        <v>108183.4500000003</v>
      </c>
      <c r="I155" s="20">
        <v>6.4646631912697039E-3</v>
      </c>
      <c r="J155" s="86">
        <v>0.14773793638999022</v>
      </c>
      <c r="K155" s="87">
        <v>840449.33000000007</v>
      </c>
      <c r="L155" s="118">
        <v>2.9831426218152046E-10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623321.30799999996</v>
      </c>
      <c r="D156" s="90">
        <v>604741.78000000026</v>
      </c>
      <c r="E156" s="90">
        <v>604741.78000000026</v>
      </c>
      <c r="F156" s="91">
        <v>-18579.5279999997</v>
      </c>
      <c r="G156" s="90">
        <v>535095.43000000005</v>
      </c>
      <c r="H156" s="91">
        <v>69646.35000000021</v>
      </c>
      <c r="I156" s="21">
        <v>-2.9807304453644212E-2</v>
      </c>
      <c r="J156" s="92">
        <v>0.13015687687708377</v>
      </c>
      <c r="K156" s="93">
        <v>604741.78</v>
      </c>
      <c r="L156" s="91">
        <v>2.3283064365386963E-10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130045.61725079999</v>
      </c>
      <c r="D157" s="90">
        <v>177501.3600000001</v>
      </c>
      <c r="E157" s="90">
        <v>177501.3600000001</v>
      </c>
      <c r="F157" s="91">
        <v>47455.742749200115</v>
      </c>
      <c r="G157" s="90">
        <v>131849.28</v>
      </c>
      <c r="H157" s="91">
        <v>45652.080000000104</v>
      </c>
      <c r="I157" s="21">
        <v>0.36491612522149941</v>
      </c>
      <c r="J157" s="92">
        <v>0.34624443910501523</v>
      </c>
      <c r="K157" s="93">
        <v>177501.3600000001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81684.081244676403</v>
      </c>
      <c r="D158" s="90">
        <v>58206.190000000031</v>
      </c>
      <c r="E158" s="90">
        <v>58206.190000000031</v>
      </c>
      <c r="F158" s="91">
        <v>-23477.891244676372</v>
      </c>
      <c r="G158" s="90">
        <v>65321.17</v>
      </c>
      <c r="H158" s="91">
        <v>-7114.9799999999668</v>
      </c>
      <c r="I158" s="21">
        <v>-0.28742309256500942</v>
      </c>
      <c r="J158" s="92">
        <v>-0.108923033681117</v>
      </c>
      <c r="K158" s="93">
        <v>58206.189999999966</v>
      </c>
      <c r="L158" s="91">
        <v>6.5483618527650833E-11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7285</v>
      </c>
      <c r="D160" s="90">
        <v>7285</v>
      </c>
      <c r="E160" s="90">
        <v>7285</v>
      </c>
      <c r="F160" s="91">
        <v>0</v>
      </c>
      <c r="G160" s="90">
        <v>7285</v>
      </c>
      <c r="H160" s="91">
        <v>0</v>
      </c>
      <c r="I160" s="96"/>
      <c r="J160" s="97"/>
      <c r="K160" s="93">
        <v>7285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5895</v>
      </c>
      <c r="D161" s="90">
        <v>5280</v>
      </c>
      <c r="E161" s="90">
        <v>5280</v>
      </c>
      <c r="F161" s="91">
        <v>-615</v>
      </c>
      <c r="G161" s="90">
        <v>5461</v>
      </c>
      <c r="H161" s="91">
        <v>-181</v>
      </c>
      <c r="I161" s="96"/>
      <c r="J161" s="97"/>
      <c r="K161" s="93">
        <v>5280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0.80919698009608787</v>
      </c>
      <c r="D162" s="86">
        <v>0.72477693891557993</v>
      </c>
      <c r="E162" s="86">
        <v>0.72477693891557993</v>
      </c>
      <c r="F162" s="100">
        <v>-8.4420041180507943E-2</v>
      </c>
      <c r="G162" s="86">
        <v>0.74962251201098151</v>
      </c>
      <c r="H162" s="100">
        <v>-2.4845573095401585E-2</v>
      </c>
      <c r="I162" s="20">
        <v>-0.10432569974554717</v>
      </c>
      <c r="J162" s="86">
        <v>-3.3144112799853631E-2</v>
      </c>
      <c r="K162" s="101">
        <v>0.72477693891557993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9276.5</v>
      </c>
      <c r="D164" s="90">
        <v>8873</v>
      </c>
      <c r="E164" s="90">
        <v>8873</v>
      </c>
      <c r="F164" s="91">
        <v>-403.5</v>
      </c>
      <c r="G164" s="90">
        <v>10451</v>
      </c>
      <c r="H164" s="91">
        <v>-1578</v>
      </c>
      <c r="I164" s="21"/>
      <c r="J164" s="92"/>
      <c r="K164" s="93">
        <v>8873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1.5736217133163699</v>
      </c>
      <c r="D165" s="105">
        <v>1.6804924242424242</v>
      </c>
      <c r="E165" s="105">
        <v>1.6804924242424242</v>
      </c>
      <c r="F165" s="106">
        <v>0.10687071092605427</v>
      </c>
      <c r="G165" s="105">
        <v>1.9137520600622597</v>
      </c>
      <c r="H165" s="106">
        <v>-0.23325963581983555</v>
      </c>
      <c r="I165" s="21"/>
      <c r="J165" s="92"/>
      <c r="K165" s="107">
        <v>1.6804924242424242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105.73728719253604</v>
      </c>
      <c r="D167" s="105">
        <v>114.53442803030308</v>
      </c>
      <c r="E167" s="105">
        <v>114.53442803030308</v>
      </c>
      <c r="F167" s="106">
        <v>8.7971408377670315</v>
      </c>
      <c r="G167" s="105">
        <v>97.984880058597341</v>
      </c>
      <c r="H167" s="106">
        <v>16.549547971705735</v>
      </c>
      <c r="I167" s="21">
        <v>8.3198094743516471E-2</v>
      </c>
      <c r="J167" s="92">
        <v>0.16889899708821088</v>
      </c>
      <c r="K167" s="107">
        <v>114.53442803030303</v>
      </c>
      <c r="L167" s="106">
        <v>4.2632564145606011E-14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85.56229347975291</v>
      </c>
      <c r="D168" s="108">
        <v>83.011912148249863</v>
      </c>
      <c r="E168" s="108">
        <v>83.011912148249863</v>
      </c>
      <c r="F168" s="109">
        <v>-2.550381331503047</v>
      </c>
      <c r="G168" s="108">
        <v>73.451671928620456</v>
      </c>
      <c r="H168" s="109">
        <v>9.5602402196294065</v>
      </c>
      <c r="I168" s="20">
        <v>-2.9807304453644101E-2</v>
      </c>
      <c r="J168" s="86">
        <v>0.13015687687708377</v>
      </c>
      <c r="K168" s="110">
        <v>83.011912148249834</v>
      </c>
      <c r="L168" s="109">
        <v>2.8421709430404007E-14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141.65411475750236</v>
      </c>
      <c r="D169" s="113">
        <v>159.17600946969705</v>
      </c>
      <c r="E169" s="113">
        <v>159.17600946969705</v>
      </c>
      <c r="F169" s="119">
        <v>17.521894712194694</v>
      </c>
      <c r="G169" s="113">
        <v>134.09007141549168</v>
      </c>
      <c r="H169" s="119">
        <v>25.085938054205371</v>
      </c>
      <c r="I169" s="25">
        <v>0.12369492225616185</v>
      </c>
      <c r="J169" s="120">
        <v>0.18708274064881403</v>
      </c>
      <c r="K169" s="115">
        <v>159.17600946969699</v>
      </c>
      <c r="L169" s="119">
        <v>5.6843418860808015E-14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713676.89016449102</v>
      </c>
      <c r="D170" s="84">
        <v>418751.77945653105</v>
      </c>
      <c r="E170" s="84">
        <v>399518.84006860654</v>
      </c>
      <c r="F170" s="118">
        <v>-314158.0500958846</v>
      </c>
      <c r="G170" s="84">
        <v>-1286.1399999999999</v>
      </c>
      <c r="H170" s="118">
        <v>400804.98006860656</v>
      </c>
      <c r="I170" s="20">
        <v>-0.44019647325763356</v>
      </c>
      <c r="J170" s="86">
        <v>-311.63402123299687</v>
      </c>
      <c r="K170" s="87">
        <v>575709.4782085499</v>
      </c>
      <c r="L170" s="118">
        <v>-176190.63813994339</v>
      </c>
      <c r="M170" s="142" t="s">
        <v>230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533116.1</v>
      </c>
      <c r="D171" s="90">
        <v>256710.69237414573</v>
      </c>
      <c r="E171" s="90">
        <v>233306.48680373837</v>
      </c>
      <c r="F171" s="91">
        <v>-299809.61319626158</v>
      </c>
      <c r="G171" s="90">
        <v>1323.24</v>
      </c>
      <c r="H171" s="91">
        <v>231983.24680373838</v>
      </c>
      <c r="I171" s="21">
        <v>-0.56237208592323817</v>
      </c>
      <c r="J171" s="92">
        <v>175.3145663702264</v>
      </c>
      <c r="K171" s="93">
        <v>404611.72</v>
      </c>
      <c r="L171" s="91">
        <v>-171305.2331962616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107291.89471439998</v>
      </c>
      <c r="D172" s="90">
        <v>81180.160998979758</v>
      </c>
      <c r="E172" s="90">
        <v>83154.643264868137</v>
      </c>
      <c r="F172" s="91">
        <v>-24137.251449531846</v>
      </c>
      <c r="G172" s="90">
        <v>-43.89</v>
      </c>
      <c r="H172" s="91">
        <v>83198.533264868136</v>
      </c>
      <c r="I172" s="21">
        <v>-0.22496807903134464</v>
      </c>
      <c r="J172" s="92">
        <v>-1895.614793002236</v>
      </c>
      <c r="K172" s="93">
        <v>106206.3641379617</v>
      </c>
      <c r="L172" s="91">
        <v>-23051.720873093567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73268.895450091106</v>
      </c>
      <c r="D173" s="90">
        <v>80860.926083405575</v>
      </c>
      <c r="E173" s="90">
        <v>83057.709999999992</v>
      </c>
      <c r="F173" s="91">
        <v>9788.814549908886</v>
      </c>
      <c r="G173" s="90">
        <v>-2565.4899999999998</v>
      </c>
      <c r="H173" s="91">
        <v>85623.2</v>
      </c>
      <c r="I173" s="21">
        <v>0.13360122995953683</v>
      </c>
      <c r="J173" s="92">
        <v>-33.374988793563801</v>
      </c>
      <c r="K173" s="93">
        <v>64891.39407058822</v>
      </c>
      <c r="L173" s="91">
        <v>18166.315929411772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7050</v>
      </c>
      <c r="D175" s="90">
        <v>7050</v>
      </c>
      <c r="E175" s="90">
        <v>7050</v>
      </c>
      <c r="F175" s="91">
        <v>0</v>
      </c>
      <c r="G175" s="90">
        <v>7050</v>
      </c>
      <c r="H175" s="91">
        <v>0</v>
      </c>
      <c r="I175" s="96"/>
      <c r="J175" s="97"/>
      <c r="K175" s="93">
        <v>7050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4750</v>
      </c>
      <c r="D176" s="90">
        <v>2317</v>
      </c>
      <c r="E176" s="90">
        <v>2205</v>
      </c>
      <c r="F176" s="91">
        <v>-2545</v>
      </c>
      <c r="G176" s="90">
        <v>0</v>
      </c>
      <c r="H176" s="91">
        <v>2205</v>
      </c>
      <c r="I176" s="96"/>
      <c r="J176" s="97"/>
      <c r="K176" s="93">
        <v>3436</v>
      </c>
      <c r="L176" s="91">
        <v>-1231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0.67375886524822692</v>
      </c>
      <c r="D177" s="86">
        <v>0.32865248226950355</v>
      </c>
      <c r="E177" s="86">
        <v>0.31276595744680852</v>
      </c>
      <c r="F177" s="100">
        <v>-0.36099290780141841</v>
      </c>
      <c r="G177" s="86">
        <v>0</v>
      </c>
      <c r="H177" s="100">
        <v>0.31276595744680852</v>
      </c>
      <c r="I177" s="20">
        <v>-0.53578947368421048</v>
      </c>
      <c r="J177" s="86">
        <v>0</v>
      </c>
      <c r="K177" s="101">
        <v>0.48737588652482272</v>
      </c>
      <c r="L177" s="100">
        <v>-0.1746099290780142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7205</v>
      </c>
      <c r="D179" s="90">
        <v>3743</v>
      </c>
      <c r="E179" s="90">
        <v>3328.1499999999996</v>
      </c>
      <c r="F179" s="91">
        <v>-3876.8500000000004</v>
      </c>
      <c r="G179" s="90">
        <v>0</v>
      </c>
      <c r="H179" s="91">
        <v>3328.1499999999996</v>
      </c>
      <c r="I179" s="21"/>
      <c r="J179" s="92"/>
      <c r="K179" s="93">
        <v>5187.2178873239436</v>
      </c>
      <c r="L179" s="91">
        <v>-1859.067887323944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1.516842105263158</v>
      </c>
      <c r="D180" s="105">
        <v>1.6154510142425551</v>
      </c>
      <c r="E180" s="105">
        <v>1.5093650793650792</v>
      </c>
      <c r="F180" s="106">
        <v>-7.4770258980787485E-3</v>
      </c>
      <c r="G180" s="105">
        <v>0</v>
      </c>
      <c r="H180" s="106">
        <v>1.5093650793650792</v>
      </c>
      <c r="I180" s="21"/>
      <c r="J180" s="92"/>
      <c r="K180" s="107">
        <v>1.5096676039941628</v>
      </c>
      <c r="L180" s="106">
        <v>-3.0252462908353372E-4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112.23496842105263</v>
      </c>
      <c r="D182" s="105">
        <v>110.79442916449966</v>
      </c>
      <c r="E182" s="105">
        <v>105.80793052323736</v>
      </c>
      <c r="F182" s="106">
        <v>-6.4270378978152678</v>
      </c>
      <c r="G182" s="105">
        <v>0</v>
      </c>
      <c r="H182" s="106">
        <v>105.80793052323736</v>
      </c>
      <c r="I182" s="21">
        <v>-5.7264130673642222E-2</v>
      </c>
      <c r="J182" s="92">
        <v>0</v>
      </c>
      <c r="K182" s="107">
        <v>117.75661233993014</v>
      </c>
      <c r="L182" s="106">
        <v>-11.948681816692783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75.619304964538998</v>
      </c>
      <c r="D183" s="108">
        <v>36.412864166545496</v>
      </c>
      <c r="E183" s="108">
        <v>33.093118695565728</v>
      </c>
      <c r="F183" s="109">
        <v>-42.526186268973269</v>
      </c>
      <c r="G183" s="108">
        <v>0.1876936170212766</v>
      </c>
      <c r="H183" s="109">
        <v>32.905425078544454</v>
      </c>
      <c r="I183" s="20">
        <v>-0.56237208592323806</v>
      </c>
      <c r="J183" s="86">
        <v>175.3145663702264</v>
      </c>
      <c r="K183" s="110">
        <v>57.391733333333327</v>
      </c>
      <c r="L183" s="109">
        <v>-24.298614637767599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150.24776635041917</v>
      </c>
      <c r="D184" s="113">
        <v>180.73015945469618</v>
      </c>
      <c r="E184" s="113">
        <v>181.18768257079662</v>
      </c>
      <c r="F184" s="119">
        <v>30.939916220377455</v>
      </c>
      <c r="G184" s="113">
        <v>0</v>
      </c>
      <c r="H184" s="119">
        <v>181.18768257079662</v>
      </c>
      <c r="I184" s="25">
        <v>0.2059259646377507</v>
      </c>
      <c r="J184" s="120">
        <v>0</v>
      </c>
      <c r="K184" s="115">
        <v>167.55223463578287</v>
      </c>
      <c r="L184" s="119">
        <v>13.635447935013758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1177692.5245906487</v>
      </c>
      <c r="D185" s="84">
        <v>313898.41882771853</v>
      </c>
      <c r="E185" s="84">
        <v>108556.70052785591</v>
      </c>
      <c r="F185" s="118">
        <v>-1069135.8240627928</v>
      </c>
      <c r="G185" s="84">
        <v>255.3</v>
      </c>
      <c r="H185" s="118">
        <v>108301.40052785591</v>
      </c>
      <c r="I185" s="20">
        <v>-0.90782254428795928</v>
      </c>
      <c r="J185" s="86">
        <v>424.21230132336819</v>
      </c>
      <c r="K185" s="87">
        <v>931156.27798951999</v>
      </c>
      <c r="L185" s="118">
        <v>-822599.5774616641</v>
      </c>
      <c r="M185" s="142" t="s">
        <v>231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944360</v>
      </c>
      <c r="D186" s="90">
        <v>301053.04067645804</v>
      </c>
      <c r="E186" s="90">
        <v>86474.73</v>
      </c>
      <c r="F186" s="91">
        <v>-857885.27</v>
      </c>
      <c r="G186" s="90">
        <v>171.43</v>
      </c>
      <c r="H186" s="91">
        <v>86303.3</v>
      </c>
      <c r="I186" s="21">
        <v>-0.90843033377101956</v>
      </c>
      <c r="J186" s="92">
        <v>503.43172140232161</v>
      </c>
      <c r="K186" s="93">
        <v>733701.80999999994</v>
      </c>
      <c r="L186" s="91">
        <v>-647227.07999999996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156698.74161643002</v>
      </c>
      <c r="D187" s="90">
        <v>9180.6722689075632</v>
      </c>
      <c r="E187" s="90">
        <v>17863.220527855912</v>
      </c>
      <c r="F187" s="91">
        <v>-138835.52108857411</v>
      </c>
      <c r="G187" s="90">
        <v>0</v>
      </c>
      <c r="H187" s="91">
        <v>17863.220527855912</v>
      </c>
      <c r="I187" s="21">
        <v>-0.88600278251383902</v>
      </c>
      <c r="J187" s="92">
        <v>0</v>
      </c>
      <c r="K187" s="93">
        <v>155423.21798952</v>
      </c>
      <c r="L187" s="91">
        <v>-137559.99746166408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76633.782974218702</v>
      </c>
      <c r="D188" s="90">
        <v>3664.7058823529414</v>
      </c>
      <c r="E188" s="90">
        <v>4218.75</v>
      </c>
      <c r="F188" s="91">
        <v>-72415.032974218702</v>
      </c>
      <c r="G188" s="90">
        <v>83.86999999999999</v>
      </c>
      <c r="H188" s="91">
        <v>4134.88</v>
      </c>
      <c r="I188" s="21">
        <v>-0.94494921382885033</v>
      </c>
      <c r="J188" s="92">
        <v>49.301061166090385</v>
      </c>
      <c r="K188" s="93">
        <v>42031.25</v>
      </c>
      <c r="L188" s="91">
        <v>-37812.5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7285</v>
      </c>
      <c r="D190" s="90">
        <v>7285</v>
      </c>
      <c r="E190" s="90">
        <v>7285</v>
      </c>
      <c r="F190" s="91">
        <v>0</v>
      </c>
      <c r="G190" s="90">
        <v>7285</v>
      </c>
      <c r="H190" s="91">
        <v>0</v>
      </c>
      <c r="I190" s="96"/>
      <c r="J190" s="97"/>
      <c r="K190" s="93">
        <v>7285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6440</v>
      </c>
      <c r="D191" s="90">
        <v>2134</v>
      </c>
      <c r="E191" s="90">
        <v>675</v>
      </c>
      <c r="F191" s="91">
        <v>-5765</v>
      </c>
      <c r="G191" s="90">
        <v>0</v>
      </c>
      <c r="H191" s="91">
        <v>675</v>
      </c>
      <c r="I191" s="96"/>
      <c r="J191" s="97"/>
      <c r="K191" s="93">
        <v>5045</v>
      </c>
      <c r="L191" s="91">
        <v>-4370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0.88400823610157864</v>
      </c>
      <c r="D192" s="86">
        <v>0.29293067947838025</v>
      </c>
      <c r="E192" s="86">
        <v>9.2656142759094035E-2</v>
      </c>
      <c r="F192" s="100">
        <v>-0.79135209334248457</v>
      </c>
      <c r="G192" s="86">
        <v>0</v>
      </c>
      <c r="H192" s="100">
        <v>9.2656142759094035E-2</v>
      </c>
      <c r="I192" s="20">
        <v>-0.89518633540372672</v>
      </c>
      <c r="J192" s="86">
        <v>0</v>
      </c>
      <c r="K192" s="101">
        <v>0.69251887439945092</v>
      </c>
      <c r="L192" s="100">
        <v>-0.59986273164035686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11021</v>
      </c>
      <c r="D194" s="90">
        <v>3827</v>
      </c>
      <c r="E194" s="90">
        <v>1213.75</v>
      </c>
      <c r="F194" s="91">
        <v>-9807.25</v>
      </c>
      <c r="G194" s="90">
        <v>0</v>
      </c>
      <c r="H194" s="91">
        <v>1213.75</v>
      </c>
      <c r="I194" s="21"/>
      <c r="J194" s="92"/>
      <c r="K194" s="93">
        <v>8861.85</v>
      </c>
      <c r="L194" s="91">
        <v>-7648.1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1.7113354037267081</v>
      </c>
      <c r="D195" s="105">
        <v>1.7933458294283036</v>
      </c>
      <c r="E195" s="105">
        <v>1.7981481481481481</v>
      </c>
      <c r="F195" s="106">
        <v>8.6812744421439936E-2</v>
      </c>
      <c r="G195" s="105">
        <v>0</v>
      </c>
      <c r="H195" s="106">
        <v>1.7981481481481481</v>
      </c>
      <c r="I195" s="21"/>
      <c r="J195" s="92"/>
      <c r="K195" s="107">
        <v>1.7565609514370664</v>
      </c>
      <c r="L195" s="106">
        <v>4.1587196711081686E-2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146.63975155279502</v>
      </c>
      <c r="D197" s="105">
        <v>141.07452702739366</v>
      </c>
      <c r="E197" s="105">
        <v>128.1107111111111</v>
      </c>
      <c r="F197" s="106">
        <v>-18.529040441683918</v>
      </c>
      <c r="G197" s="105">
        <v>0</v>
      </c>
      <c r="H197" s="106">
        <v>128.1107111111111</v>
      </c>
      <c r="I197" s="21">
        <v>-0.12635755479313449</v>
      </c>
      <c r="J197" s="92">
        <v>0</v>
      </c>
      <c r="K197" s="107">
        <v>145.43147869177403</v>
      </c>
      <c r="L197" s="106">
        <v>-17.320767580662931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129.63074811256004</v>
      </c>
      <c r="D198" s="108">
        <v>41.325057059225536</v>
      </c>
      <c r="E198" s="108">
        <v>11.870244337680164</v>
      </c>
      <c r="F198" s="109">
        <v>-117.76050377487988</v>
      </c>
      <c r="G198" s="108">
        <v>2.3531914893617022E-2</v>
      </c>
      <c r="H198" s="109">
        <v>11.846712422786547</v>
      </c>
      <c r="I198" s="20">
        <v>-0.90843033377101956</v>
      </c>
      <c r="J198" s="86">
        <v>503.43172140232161</v>
      </c>
      <c r="K198" s="110">
        <v>100.71404392587507</v>
      </c>
      <c r="L198" s="109">
        <v>-88.843799588194912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182.87151002960383</v>
      </c>
      <c r="D199" s="113">
        <v>147.09391697643792</v>
      </c>
      <c r="E199" s="113">
        <v>160.82474152274949</v>
      </c>
      <c r="F199" s="119">
        <v>-22.046768506854335</v>
      </c>
      <c r="G199" s="113">
        <v>0</v>
      </c>
      <c r="H199" s="119">
        <v>160.82474152274949</v>
      </c>
      <c r="I199" s="25">
        <v>-0.12055879291030813</v>
      </c>
      <c r="J199" s="120">
        <v>0</v>
      </c>
      <c r="K199" s="115">
        <v>184.57012447760556</v>
      </c>
      <c r="L199" s="119">
        <v>-23.745382954856069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7549686.642777049</v>
      </c>
      <c r="D200" s="84">
        <v>4291874.3782842504</v>
      </c>
      <c r="E200" s="84">
        <v>4067299.720596463</v>
      </c>
      <c r="F200" s="118">
        <v>-3482386.9221805865</v>
      </c>
      <c r="G200" s="84">
        <v>4457488.75</v>
      </c>
      <c r="H200" s="118">
        <v>-390189.02940353705</v>
      </c>
      <c r="I200" s="20">
        <v>-0.46126244531119209</v>
      </c>
      <c r="J200" s="86">
        <v>-8.7535617314465908E-2</v>
      </c>
      <c r="K200" s="87">
        <v>5066089.9361980706</v>
      </c>
      <c r="L200" s="118">
        <v>-998790.21560160723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5904387.0579565307</v>
      </c>
      <c r="D201" s="90">
        <v>2945911.3230506042</v>
      </c>
      <c r="E201" s="90">
        <v>2707928.8068037387</v>
      </c>
      <c r="F201" s="91">
        <v>-3196458.251152792</v>
      </c>
      <c r="G201" s="90">
        <v>2882846.63</v>
      </c>
      <c r="H201" s="91">
        <v>-174917.82319626119</v>
      </c>
      <c r="I201" s="21">
        <v>-0.54137003888411495</v>
      </c>
      <c r="J201" s="92">
        <v>-6.0675382927416144E-2</v>
      </c>
      <c r="K201" s="93">
        <v>3526461.12</v>
      </c>
      <c r="L201" s="91">
        <v>-818532.31319626141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1025941.524400946</v>
      </c>
      <c r="D202" s="90">
        <v>791053.26326788776</v>
      </c>
      <c r="E202" s="90">
        <v>801710.29379272438</v>
      </c>
      <c r="F202" s="91">
        <v>-224231.23060822161</v>
      </c>
      <c r="G202" s="90">
        <v>735874.67</v>
      </c>
      <c r="H202" s="91">
        <v>65835.623792724335</v>
      </c>
      <c r="I202" s="21">
        <v>-0.21856141434488841</v>
      </c>
      <c r="J202" s="92">
        <v>8.9465810520050093E-2</v>
      </c>
      <c r="K202" s="93">
        <v>962322.01212748187</v>
      </c>
      <c r="L202" s="91">
        <v>-160611.71833475749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619358.06041957275</v>
      </c>
      <c r="D203" s="90">
        <v>554909.79196575831</v>
      </c>
      <c r="E203" s="90">
        <v>557660.61999999976</v>
      </c>
      <c r="F203" s="91">
        <v>-61697.440419572988</v>
      </c>
      <c r="G203" s="90">
        <v>838767.45</v>
      </c>
      <c r="H203" s="91">
        <v>-281106.83000000019</v>
      </c>
      <c r="I203" s="21">
        <v>-9.961514084078793E-2</v>
      </c>
      <c r="J203" s="92">
        <v>-0.33514275023428752</v>
      </c>
      <c r="K203" s="93">
        <v>577306.80407058808</v>
      </c>
      <c r="L203" s="91">
        <v>-19646.184070588322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85775</v>
      </c>
      <c r="D205" s="90">
        <v>85775</v>
      </c>
      <c r="E205" s="90">
        <v>85775</v>
      </c>
      <c r="F205" s="91">
        <v>0</v>
      </c>
      <c r="G205" s="90">
        <v>86010</v>
      </c>
      <c r="H205" s="91">
        <v>-235</v>
      </c>
      <c r="I205" s="96"/>
      <c r="J205" s="97"/>
      <c r="K205" s="93">
        <v>85775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53098</v>
      </c>
      <c r="D206" s="90">
        <v>26480</v>
      </c>
      <c r="E206" s="90">
        <v>24909</v>
      </c>
      <c r="F206" s="91">
        <v>-28189</v>
      </c>
      <c r="G206" s="90">
        <v>30568</v>
      </c>
      <c r="H206" s="91">
        <v>-5659</v>
      </c>
      <c r="I206" s="96"/>
      <c r="J206" s="97"/>
      <c r="K206" s="93">
        <v>30510</v>
      </c>
      <c r="L206" s="91">
        <v>-5601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0.61903818128825416</v>
      </c>
      <c r="D207" s="86">
        <v>0.30871466044884871</v>
      </c>
      <c r="E207" s="86">
        <v>0.29039930049548235</v>
      </c>
      <c r="F207" s="100">
        <v>-0.32863888079277181</v>
      </c>
      <c r="G207" s="86">
        <v>0.35540053482153239</v>
      </c>
      <c r="H207" s="100">
        <v>-6.5001234326050039E-2</v>
      </c>
      <c r="I207" s="20">
        <v>-0.53088628573580932</v>
      </c>
      <c r="J207" s="86">
        <v>-0.18289571330749688</v>
      </c>
      <c r="K207" s="101">
        <v>0.35569804721655496</v>
      </c>
      <c r="L207" s="100">
        <v>-6.5298746721072609E-2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84339.060000000012</v>
      </c>
      <c r="D209" s="90">
        <v>45278</v>
      </c>
      <c r="E209" s="90">
        <v>42249.9</v>
      </c>
      <c r="F209" s="91">
        <v>-42089.160000000011</v>
      </c>
      <c r="G209" s="90">
        <v>53155</v>
      </c>
      <c r="H209" s="91">
        <v>-10905.099999999999</v>
      </c>
      <c r="I209" s="21">
        <v>-0.49904706075690197</v>
      </c>
      <c r="J209" s="92">
        <v>-0.20515661743956348</v>
      </c>
      <c r="K209" s="93">
        <v>51757.067887323945</v>
      </c>
      <c r="L209" s="91">
        <v>-9507.1678873239434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1.5883660401521718</v>
      </c>
      <c r="D210" s="105">
        <v>1.7098942598187312</v>
      </c>
      <c r="E210" s="105">
        <v>1.6961700590148139</v>
      </c>
      <c r="F210" s="106">
        <v>0.10780401886264213</v>
      </c>
      <c r="G210" s="105">
        <v>1.7389099712117246</v>
      </c>
      <c r="H210" s="106">
        <v>-4.2739912196910756E-2</v>
      </c>
      <c r="I210" s="21"/>
      <c r="J210" s="92"/>
      <c r="K210" s="107">
        <v>1.6963968497975728</v>
      </c>
      <c r="L210" s="106">
        <v>-2.2679078275888997E-4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111.19791815052415</v>
      </c>
      <c r="D212" s="105">
        <v>111.25042760765122</v>
      </c>
      <c r="E212" s="105">
        <v>108.71286710842421</v>
      </c>
      <c r="F212" s="106">
        <v>-2.4850510420999399</v>
      </c>
      <c r="G212" s="105">
        <v>94.309298285789055</v>
      </c>
      <c r="H212" s="106">
        <v>14.403568822635151</v>
      </c>
      <c r="I212" s="21">
        <v>-2.2347999705678134E-2</v>
      </c>
      <c r="J212" s="92">
        <v>0.15272692178227709</v>
      </c>
      <c r="K212" s="107">
        <v>115.58377974434612</v>
      </c>
      <c r="L212" s="106">
        <v>-6.8709126359219113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68.835757014940611</v>
      </c>
      <c r="D213" s="108">
        <v>34.344637983685274</v>
      </c>
      <c r="E213" s="108">
        <v>31.570140563144722</v>
      </c>
      <c r="F213" s="109">
        <v>-37.265616451795893</v>
      </c>
      <c r="G213" s="108">
        <v>33.517575049412855</v>
      </c>
      <c r="H213" s="109">
        <v>-1.9474344862681328</v>
      </c>
      <c r="I213" s="20">
        <v>-0.54137003888411495</v>
      </c>
      <c r="J213" s="86">
        <v>-5.810189082584738E-2</v>
      </c>
      <c r="K213" s="110">
        <v>41.112924744972311</v>
      </c>
      <c r="L213" s="109">
        <v>-9.5427841818275887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142.18401150282588</v>
      </c>
      <c r="D214" s="113">
        <v>162.07984812251701</v>
      </c>
      <c r="E214" s="113">
        <v>163.28635114201546</v>
      </c>
      <c r="F214" s="119">
        <v>21.10233963918958</v>
      </c>
      <c r="G214" s="113">
        <v>145.82206065166187</v>
      </c>
      <c r="H214" s="119">
        <v>17.464290490353591</v>
      </c>
      <c r="I214" s="25">
        <v>0.14841570030375872</v>
      </c>
      <c r="J214" s="120">
        <v>0.1197643923855396</v>
      </c>
      <c r="K214" s="115">
        <v>166.04686778754737</v>
      </c>
      <c r="L214" s="119">
        <v>-2.7605166455319079</v>
      </c>
      <c r="M214" s="142"/>
      <c r="N214" s="143"/>
    </row>
  </sheetData>
  <sheetProtection algorithmName="SHA-512" hashValue="y5f7x6X1oyTWGWkx4FzpnF71IhLEuKcIRLFdQ+fuod++tSLWzysf/oChMYGfii3VcVMGr/9NDaphc1gh8IzyrQ==" saltValue="KtRoEpzDSFX8lZ+UUwYOj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559" priority="58">
      <formula>$I155&gt;=0</formula>
    </cfRule>
    <cfRule type="expression" dxfId="4558" priority="59">
      <formula>$I155&lt;0</formula>
    </cfRule>
  </conditionalFormatting>
  <conditionalFormatting sqref="J159">
    <cfRule type="expression" dxfId="4557" priority="56">
      <formula>$J155&gt;=0</formula>
    </cfRule>
    <cfRule type="expression" dxfId="4556" priority="57">
      <formula>$J155&lt;0</formula>
    </cfRule>
  </conditionalFormatting>
  <conditionalFormatting sqref="I174">
    <cfRule type="expression" dxfId="4555" priority="54">
      <formula>$I170&gt;=0</formula>
    </cfRule>
    <cfRule type="expression" dxfId="4554" priority="55">
      <formula>$I170&lt;0</formula>
    </cfRule>
  </conditionalFormatting>
  <conditionalFormatting sqref="J174">
    <cfRule type="expression" dxfId="4553" priority="52">
      <formula>$J170&gt;=0</formula>
    </cfRule>
    <cfRule type="expression" dxfId="4552" priority="53">
      <formula>$J170&lt;0</formula>
    </cfRule>
  </conditionalFormatting>
  <conditionalFormatting sqref="I24">
    <cfRule type="expression" dxfId="4551" priority="94">
      <formula>$I20&gt;=0</formula>
    </cfRule>
    <cfRule type="expression" dxfId="4550" priority="95">
      <formula>$I20&lt;0</formula>
    </cfRule>
  </conditionalFormatting>
  <conditionalFormatting sqref="J24">
    <cfRule type="expression" dxfId="4549" priority="92">
      <formula>$J20&gt;=0</formula>
    </cfRule>
    <cfRule type="expression" dxfId="4548" priority="93">
      <formula>$J20&lt;0</formula>
    </cfRule>
  </conditionalFormatting>
  <conditionalFormatting sqref="I39">
    <cfRule type="expression" dxfId="4547" priority="90">
      <formula>$I35&gt;=0</formula>
    </cfRule>
    <cfRule type="expression" dxfId="4546" priority="91">
      <formula>$I35&lt;0</formula>
    </cfRule>
  </conditionalFormatting>
  <conditionalFormatting sqref="J39">
    <cfRule type="expression" dxfId="4545" priority="88">
      <formula>$J35&gt;=0</formula>
    </cfRule>
    <cfRule type="expression" dxfId="4544" priority="89">
      <formula>$J35&lt;0</formula>
    </cfRule>
  </conditionalFormatting>
  <conditionalFormatting sqref="I54">
    <cfRule type="expression" dxfId="4543" priority="86">
      <formula>$I50&gt;=0</formula>
    </cfRule>
    <cfRule type="expression" dxfId="4542" priority="87">
      <formula>$I50&lt;0</formula>
    </cfRule>
  </conditionalFormatting>
  <conditionalFormatting sqref="J54">
    <cfRule type="expression" dxfId="4541" priority="84">
      <formula>$J50&gt;=0</formula>
    </cfRule>
    <cfRule type="expression" dxfId="4540" priority="85">
      <formula>$J50&lt;0</formula>
    </cfRule>
  </conditionalFormatting>
  <conditionalFormatting sqref="I69">
    <cfRule type="expression" dxfId="4539" priority="82">
      <formula>$I65&gt;=0</formula>
    </cfRule>
    <cfRule type="expression" dxfId="4538" priority="83">
      <formula>$I65&lt;0</formula>
    </cfRule>
  </conditionalFormatting>
  <conditionalFormatting sqref="J69">
    <cfRule type="expression" dxfId="4537" priority="80">
      <formula>$J65&gt;=0</formula>
    </cfRule>
    <cfRule type="expression" dxfId="4536" priority="81">
      <formula>$J65&lt;0</formula>
    </cfRule>
  </conditionalFormatting>
  <conditionalFormatting sqref="I84">
    <cfRule type="expression" dxfId="4535" priority="78">
      <formula>$I80&gt;=0</formula>
    </cfRule>
    <cfRule type="expression" dxfId="4534" priority="79">
      <formula>$I80&lt;0</formula>
    </cfRule>
  </conditionalFormatting>
  <conditionalFormatting sqref="J84">
    <cfRule type="expression" dxfId="4533" priority="76">
      <formula>$J80&gt;=0</formula>
    </cfRule>
    <cfRule type="expression" dxfId="4532" priority="77">
      <formula>$J80&lt;0</formula>
    </cfRule>
  </conditionalFormatting>
  <conditionalFormatting sqref="I99">
    <cfRule type="expression" dxfId="4531" priority="74">
      <formula>$I95&gt;=0</formula>
    </cfRule>
    <cfRule type="expression" dxfId="4530" priority="75">
      <formula>$I95&lt;0</formula>
    </cfRule>
  </conditionalFormatting>
  <conditionalFormatting sqref="J99">
    <cfRule type="expression" dxfId="4529" priority="72">
      <formula>$J95&gt;=0</formula>
    </cfRule>
    <cfRule type="expression" dxfId="4528" priority="73">
      <formula>$J95&lt;0</formula>
    </cfRule>
  </conditionalFormatting>
  <conditionalFormatting sqref="I114">
    <cfRule type="expression" dxfId="4527" priority="70">
      <formula>$I110&gt;=0</formula>
    </cfRule>
    <cfRule type="expression" dxfId="4526" priority="71">
      <formula>$I110&lt;0</formula>
    </cfRule>
  </conditionalFormatting>
  <conditionalFormatting sqref="J114">
    <cfRule type="expression" dxfId="4525" priority="68">
      <formula>$J110&gt;=0</formula>
    </cfRule>
    <cfRule type="expression" dxfId="4524" priority="69">
      <formula>$J110&lt;0</formula>
    </cfRule>
  </conditionalFormatting>
  <conditionalFormatting sqref="I129">
    <cfRule type="expression" dxfId="4523" priority="66">
      <formula>$I125&gt;=0</formula>
    </cfRule>
    <cfRule type="expression" dxfId="4522" priority="67">
      <formula>$I125&lt;0</formula>
    </cfRule>
  </conditionalFormatting>
  <conditionalFormatting sqref="J129">
    <cfRule type="expression" dxfId="4521" priority="64">
      <formula>$J125&gt;=0</formula>
    </cfRule>
    <cfRule type="expression" dxfId="4520" priority="65">
      <formula>$J125&lt;0</formula>
    </cfRule>
  </conditionalFormatting>
  <conditionalFormatting sqref="I144">
    <cfRule type="expression" dxfId="4519" priority="62">
      <formula>$I140&gt;=0</formula>
    </cfRule>
    <cfRule type="expression" dxfId="4518" priority="63">
      <formula>$I140&lt;0</formula>
    </cfRule>
  </conditionalFormatting>
  <conditionalFormatting sqref="J144">
    <cfRule type="expression" dxfId="4517" priority="60">
      <formula>$J140&gt;=0</formula>
    </cfRule>
    <cfRule type="expression" dxfId="4516" priority="61">
      <formula>$J140&lt;0</formula>
    </cfRule>
  </conditionalFormatting>
  <conditionalFormatting sqref="I189">
    <cfRule type="expression" dxfId="4515" priority="50">
      <formula>$I185&gt;=0</formula>
    </cfRule>
    <cfRule type="expression" dxfId="4514" priority="51">
      <formula>$I185&lt;0</formula>
    </cfRule>
  </conditionalFormatting>
  <conditionalFormatting sqref="J189">
    <cfRule type="expression" dxfId="4513" priority="48">
      <formula>$J185&gt;=0</formula>
    </cfRule>
    <cfRule type="expression" dxfId="4512" priority="49">
      <formula>$J185&lt;0</formula>
    </cfRule>
  </conditionalFormatting>
  <conditionalFormatting sqref="I204">
    <cfRule type="expression" dxfId="4511" priority="46">
      <formula>$I200&gt;=0</formula>
    </cfRule>
    <cfRule type="expression" dxfId="4510" priority="47">
      <formula>$I200&lt;0</formula>
    </cfRule>
  </conditionalFormatting>
  <conditionalFormatting sqref="J204">
    <cfRule type="expression" dxfId="4509" priority="44">
      <formula>$J200&gt;=0</formula>
    </cfRule>
    <cfRule type="expression" dxfId="4508" priority="45">
      <formula>$J200&lt;0</formula>
    </cfRule>
  </conditionalFormatting>
  <conditionalFormatting sqref="I9">
    <cfRule type="expression" dxfId="4507" priority="42">
      <formula>$I5&gt;=0</formula>
    </cfRule>
    <cfRule type="expression" dxfId="4506" priority="43">
      <formula>$I5&lt;0</formula>
    </cfRule>
  </conditionalFormatting>
  <conditionalFormatting sqref="J9">
    <cfRule type="expression" dxfId="4505" priority="40">
      <formula>$J5&gt;=0</formula>
    </cfRule>
    <cfRule type="expression" dxfId="4504" priority="41">
      <formula>$J5&lt;0</formula>
    </cfRule>
  </conditionalFormatting>
  <conditionalFormatting sqref="L207">
    <cfRule type="cellIs" dxfId="4503" priority="39" operator="lessThan">
      <formula>0</formula>
    </cfRule>
  </conditionalFormatting>
  <conditionalFormatting sqref="H207">
    <cfRule type="cellIs" dxfId="4502" priority="38" operator="lessThan">
      <formula>0</formula>
    </cfRule>
  </conditionalFormatting>
  <conditionalFormatting sqref="F207">
    <cfRule type="cellIs" dxfId="4501" priority="37" operator="lessThan">
      <formula>0</formula>
    </cfRule>
  </conditionalFormatting>
  <conditionalFormatting sqref="F192">
    <cfRule type="cellIs" dxfId="4500" priority="36" operator="lessThan">
      <formula>0</formula>
    </cfRule>
  </conditionalFormatting>
  <conditionalFormatting sqref="H192">
    <cfRule type="cellIs" dxfId="4499" priority="35" operator="lessThan">
      <formula>0</formula>
    </cfRule>
  </conditionalFormatting>
  <conditionalFormatting sqref="L192">
    <cfRule type="cellIs" dxfId="4498" priority="34" operator="lessThan">
      <formula>0</formula>
    </cfRule>
  </conditionalFormatting>
  <conditionalFormatting sqref="L177">
    <cfRule type="cellIs" dxfId="4497" priority="33" operator="lessThan">
      <formula>0</formula>
    </cfRule>
  </conditionalFormatting>
  <conditionalFormatting sqref="H177">
    <cfRule type="cellIs" dxfId="4496" priority="32" operator="lessThan">
      <formula>0</formula>
    </cfRule>
  </conditionalFormatting>
  <conditionalFormatting sqref="F177">
    <cfRule type="cellIs" dxfId="4495" priority="31" operator="lessThan">
      <formula>0</formula>
    </cfRule>
  </conditionalFormatting>
  <conditionalFormatting sqref="F162">
    <cfRule type="cellIs" dxfId="4494" priority="30" operator="lessThan">
      <formula>0</formula>
    </cfRule>
  </conditionalFormatting>
  <conditionalFormatting sqref="H162">
    <cfRule type="cellIs" dxfId="4493" priority="29" operator="lessThan">
      <formula>0</formula>
    </cfRule>
  </conditionalFormatting>
  <conditionalFormatting sqref="L162">
    <cfRule type="cellIs" dxfId="4492" priority="28" operator="lessThan">
      <formula>0</formula>
    </cfRule>
  </conditionalFormatting>
  <conditionalFormatting sqref="L147">
    <cfRule type="cellIs" dxfId="4491" priority="27" operator="lessThan">
      <formula>0</formula>
    </cfRule>
  </conditionalFormatting>
  <conditionalFormatting sqref="H147">
    <cfRule type="cellIs" dxfId="4490" priority="26" operator="lessThan">
      <formula>0</formula>
    </cfRule>
  </conditionalFormatting>
  <conditionalFormatting sqref="F147">
    <cfRule type="cellIs" dxfId="4489" priority="25" operator="lessThan">
      <formula>0</formula>
    </cfRule>
  </conditionalFormatting>
  <conditionalFormatting sqref="F132">
    <cfRule type="cellIs" dxfId="4488" priority="24" operator="lessThan">
      <formula>0</formula>
    </cfRule>
  </conditionalFormatting>
  <conditionalFormatting sqref="H132">
    <cfRule type="cellIs" dxfId="4487" priority="23" operator="lessThan">
      <formula>0</formula>
    </cfRule>
  </conditionalFormatting>
  <conditionalFormatting sqref="L132">
    <cfRule type="cellIs" dxfId="4486" priority="22" operator="lessThan">
      <formula>0</formula>
    </cfRule>
  </conditionalFormatting>
  <conditionalFormatting sqref="L117">
    <cfRule type="cellIs" dxfId="4485" priority="21" operator="lessThan">
      <formula>0</formula>
    </cfRule>
  </conditionalFormatting>
  <conditionalFormatting sqref="H117">
    <cfRule type="cellIs" dxfId="4484" priority="20" operator="lessThan">
      <formula>0</formula>
    </cfRule>
  </conditionalFormatting>
  <conditionalFormatting sqref="F117">
    <cfRule type="cellIs" dxfId="4483" priority="19" operator="lessThan">
      <formula>0</formula>
    </cfRule>
  </conditionalFormatting>
  <conditionalFormatting sqref="F102">
    <cfRule type="cellIs" dxfId="4482" priority="18" operator="lessThan">
      <formula>0</formula>
    </cfRule>
  </conditionalFormatting>
  <conditionalFormatting sqref="H102">
    <cfRule type="cellIs" dxfId="4481" priority="17" operator="lessThan">
      <formula>0</formula>
    </cfRule>
  </conditionalFormatting>
  <conditionalFormatting sqref="L102">
    <cfRule type="cellIs" dxfId="4480" priority="16" operator="lessThan">
      <formula>0</formula>
    </cfRule>
  </conditionalFormatting>
  <conditionalFormatting sqref="L87">
    <cfRule type="cellIs" dxfId="4479" priority="15" operator="lessThan">
      <formula>0</formula>
    </cfRule>
  </conditionalFormatting>
  <conditionalFormatting sqref="H87">
    <cfRule type="cellIs" dxfId="4478" priority="14" operator="lessThan">
      <formula>0</formula>
    </cfRule>
  </conditionalFormatting>
  <conditionalFormatting sqref="F87">
    <cfRule type="cellIs" dxfId="4477" priority="13" operator="lessThan">
      <formula>0</formula>
    </cfRule>
  </conditionalFormatting>
  <conditionalFormatting sqref="F72">
    <cfRule type="cellIs" dxfId="4476" priority="12" operator="lessThan">
      <formula>0</formula>
    </cfRule>
  </conditionalFormatting>
  <conditionalFormatting sqref="H72">
    <cfRule type="cellIs" dxfId="4475" priority="11" operator="lessThan">
      <formula>0</formula>
    </cfRule>
  </conditionalFormatting>
  <conditionalFormatting sqref="L72">
    <cfRule type="cellIs" dxfId="4474" priority="10" operator="lessThan">
      <formula>0</formula>
    </cfRule>
  </conditionalFormatting>
  <conditionalFormatting sqref="L57">
    <cfRule type="cellIs" dxfId="4473" priority="9" operator="lessThan">
      <formula>0</formula>
    </cfRule>
  </conditionalFormatting>
  <conditionalFormatting sqref="H57">
    <cfRule type="cellIs" dxfId="4472" priority="8" operator="lessThan">
      <formula>0</formula>
    </cfRule>
  </conditionalFormatting>
  <conditionalFormatting sqref="F57">
    <cfRule type="cellIs" dxfId="4471" priority="7" operator="lessThan">
      <formula>0</formula>
    </cfRule>
  </conditionalFormatting>
  <conditionalFormatting sqref="F42">
    <cfRule type="cellIs" dxfId="4470" priority="6" operator="lessThan">
      <formula>0</formula>
    </cfRule>
  </conditionalFormatting>
  <conditionalFormatting sqref="H42">
    <cfRule type="cellIs" dxfId="4469" priority="5" operator="lessThan">
      <formula>0</formula>
    </cfRule>
  </conditionalFormatting>
  <conditionalFormatting sqref="L42">
    <cfRule type="cellIs" dxfId="4468" priority="4" operator="lessThan">
      <formula>0</formula>
    </cfRule>
  </conditionalFormatting>
  <conditionalFormatting sqref="L27">
    <cfRule type="cellIs" dxfId="4467" priority="3" operator="lessThan">
      <formula>0</formula>
    </cfRule>
  </conditionalFormatting>
  <conditionalFormatting sqref="H27">
    <cfRule type="cellIs" dxfId="4466" priority="2" operator="lessThan">
      <formula>0</formula>
    </cfRule>
  </conditionalFormatting>
  <conditionalFormatting sqref="F27">
    <cfRule type="cellIs" dxfId="4465" priority="1" operator="lessThan">
      <formula>0</formula>
    </cfRule>
  </conditionalFormatting>
  <dataValidations count="1">
    <dataValidation type="list" allowBlank="1" showInputMessage="1" showErrorMessage="1" sqref="B3:B4" xr:uid="{A5169E10-4C43-4C27-B5A6-66E53A43DA0F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6D8B2-D869-4742-8188-CDC02B35B443}">
  <sheetPr codeName="Tabelle50">
    <tabColor rgb="FFFFFF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189</v>
      </c>
      <c r="N1" s="73" t="s">
        <v>28</v>
      </c>
    </row>
    <row r="2" spans="1:14" ht="15.75" thickBot="1" x14ac:dyDescent="0.3">
      <c r="M2" s="72">
        <v>378</v>
      </c>
      <c r="N2" s="73" t="s">
        <v>29</v>
      </c>
    </row>
    <row r="3" spans="1:14" s="70" customFormat="1" ht="13.5" customHeight="1" thickBot="1" x14ac:dyDescent="0.25">
      <c r="A3" s="144"/>
      <c r="B3" s="146" t="s">
        <v>148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68.36140592708243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5968533</v>
      </c>
      <c r="D5" s="84">
        <v>4085920</v>
      </c>
      <c r="E5" s="84">
        <v>4107489</v>
      </c>
      <c r="F5" s="85">
        <v>-1861044</v>
      </c>
      <c r="G5" s="84">
        <v>3087636</v>
      </c>
      <c r="H5" s="85">
        <v>1019853</v>
      </c>
      <c r="I5" s="20">
        <v>-0.31180928378883055</v>
      </c>
      <c r="J5" s="86">
        <v>0.3303022117892136</v>
      </c>
      <c r="K5" s="87">
        <v>4517012</v>
      </c>
      <c r="L5" s="85">
        <v>-409523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4198395</v>
      </c>
      <c r="D6" s="90">
        <v>2682390</v>
      </c>
      <c r="E6" s="90">
        <v>2673184</v>
      </c>
      <c r="F6" s="91">
        <v>-1525211</v>
      </c>
      <c r="G6" s="90">
        <v>1877771</v>
      </c>
      <c r="H6" s="91">
        <v>795413</v>
      </c>
      <c r="I6" s="21">
        <v>-0.36328430269186196</v>
      </c>
      <c r="J6" s="92">
        <v>0.42359425084315383</v>
      </c>
      <c r="K6" s="93">
        <v>3003298</v>
      </c>
      <c r="L6" s="91">
        <v>-330114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1343629</v>
      </c>
      <c r="D7" s="90">
        <v>860190</v>
      </c>
      <c r="E7" s="90">
        <v>886564</v>
      </c>
      <c r="F7" s="91">
        <v>-457065</v>
      </c>
      <c r="G7" s="90">
        <v>664895</v>
      </c>
      <c r="H7" s="91">
        <v>221669</v>
      </c>
      <c r="I7" s="21">
        <v>-0.34017202665319068</v>
      </c>
      <c r="J7" s="92">
        <v>0.33338948254987621</v>
      </c>
      <c r="K7" s="93">
        <v>950841</v>
      </c>
      <c r="L7" s="91">
        <v>-64277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426509</v>
      </c>
      <c r="D8" s="90">
        <v>543340</v>
      </c>
      <c r="E8" s="90">
        <v>547741</v>
      </c>
      <c r="F8" s="91">
        <v>121232</v>
      </c>
      <c r="G8" s="90">
        <v>544970</v>
      </c>
      <c r="H8" s="91">
        <v>2771</v>
      </c>
      <c r="I8" s="21">
        <v>0.28424253649981601</v>
      </c>
      <c r="J8" s="92">
        <v>5.0846835605629082E-3</v>
      </c>
      <c r="K8" s="93">
        <v>562873</v>
      </c>
      <c r="L8" s="91">
        <v>-15132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68985</v>
      </c>
      <c r="D10" s="90">
        <v>68985</v>
      </c>
      <c r="E10" s="90">
        <v>68985</v>
      </c>
      <c r="F10" s="91">
        <v>0</v>
      </c>
      <c r="G10" s="90">
        <v>69174</v>
      </c>
      <c r="H10" s="91">
        <v>-189</v>
      </c>
      <c r="I10" s="96"/>
      <c r="J10" s="97"/>
      <c r="K10" s="93">
        <v>68985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41410</v>
      </c>
      <c r="D11" s="90">
        <v>33970</v>
      </c>
      <c r="E11" s="90">
        <v>34046</v>
      </c>
      <c r="F11" s="91">
        <v>-7364</v>
      </c>
      <c r="G11" s="90">
        <v>28275</v>
      </c>
      <c r="H11" s="91">
        <v>5771</v>
      </c>
      <c r="I11" s="96"/>
      <c r="J11" s="97"/>
      <c r="K11" s="93">
        <v>36530</v>
      </c>
      <c r="L11" s="91">
        <v>-2484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0.60027542219323038</v>
      </c>
      <c r="D12" s="86">
        <v>0.49242588968616363</v>
      </c>
      <c r="E12" s="86">
        <v>0.49352757845908529</v>
      </c>
      <c r="F12" s="100">
        <v>-0.10674784373414509</v>
      </c>
      <c r="G12" s="86">
        <v>0.40875184317807267</v>
      </c>
      <c r="H12" s="100">
        <v>8.4775735281012621E-2</v>
      </c>
      <c r="I12" s="20">
        <v>-0.17783144168075338</v>
      </c>
      <c r="J12" s="86">
        <v>0.20740147523709163</v>
      </c>
      <c r="K12" s="101">
        <v>0.52953540624773499</v>
      </c>
      <c r="L12" s="100">
        <v>-3.6007827788649693E-2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60439</v>
      </c>
      <c r="D14" s="90">
        <v>44912</v>
      </c>
      <c r="E14" s="90">
        <v>45191</v>
      </c>
      <c r="F14" s="91">
        <v>-15248</v>
      </c>
      <c r="G14" s="90">
        <v>41232</v>
      </c>
      <c r="H14" s="91">
        <v>3959</v>
      </c>
      <c r="I14" s="21">
        <v>-0.25228743030162648</v>
      </c>
      <c r="J14" s="92">
        <v>9.6017656189367528E-2</v>
      </c>
      <c r="K14" s="93">
        <v>49026</v>
      </c>
      <c r="L14" s="91">
        <v>-3835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1.4595266843757546</v>
      </c>
      <c r="D15" s="105">
        <v>1.3221077421254048</v>
      </c>
      <c r="E15" s="105">
        <v>1.327351230687893</v>
      </c>
      <c r="F15" s="106">
        <v>-0.13217545368786165</v>
      </c>
      <c r="G15" s="105">
        <v>1.4582493368700264</v>
      </c>
      <c r="H15" s="106">
        <v>-0.13089810618213349</v>
      </c>
      <c r="I15" s="21"/>
      <c r="J15" s="92"/>
      <c r="K15" s="107">
        <v>1.3420750068436902</v>
      </c>
      <c r="L15" s="106">
        <v>-1.472377615579723E-2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101.3860178700797</v>
      </c>
      <c r="D17" s="105">
        <v>78.963497203414775</v>
      </c>
      <c r="E17" s="105">
        <v>78.516830170945198</v>
      </c>
      <c r="F17" s="106">
        <v>-22.8691876991345</v>
      </c>
      <c r="G17" s="105">
        <v>66.410999115826698</v>
      </c>
      <c r="H17" s="106">
        <v>12.1058310551185</v>
      </c>
      <c r="I17" s="20">
        <v>-0.22556549886829602</v>
      </c>
      <c r="J17" s="86">
        <v>0.18228653711420373</v>
      </c>
      <c r="K17" s="107">
        <v>82.214563372570495</v>
      </c>
      <c r="L17" s="106">
        <v>-3.6977332016252973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60.859534681452487</v>
      </c>
      <c r="D18" s="108">
        <v>38.88367036312242</v>
      </c>
      <c r="E18" s="108">
        <v>38.750221062549826</v>
      </c>
      <c r="F18" s="109">
        <v>-22.109313618902661</v>
      </c>
      <c r="G18" s="108">
        <v>27.14561829589152</v>
      </c>
      <c r="H18" s="109">
        <v>11.604602766658306</v>
      </c>
      <c r="I18" s="20">
        <v>-0.36328430269186207</v>
      </c>
      <c r="J18" s="86">
        <v>0.42749450906464181</v>
      </c>
      <c r="K18" s="110">
        <v>43.535522214974272</v>
      </c>
      <c r="L18" s="109">
        <v>-4.7853011524244451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144.13264911857038</v>
      </c>
      <c r="D19" s="113">
        <v>120.28024727700912</v>
      </c>
      <c r="E19" s="113">
        <v>120.64527404100335</v>
      </c>
      <c r="F19" s="106">
        <v>-23.487375077567037</v>
      </c>
      <c r="G19" s="113">
        <v>109.20021220159151</v>
      </c>
      <c r="H19" s="106">
        <v>11.445061839411835</v>
      </c>
      <c r="I19" s="38">
        <v>-0.16295665986299335</v>
      </c>
      <c r="J19" s="114">
        <v>0.10480805493567558</v>
      </c>
      <c r="K19" s="115">
        <v>123.65212154393649</v>
      </c>
      <c r="L19" s="106">
        <v>-3.006847502933141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289677.62120222719</v>
      </c>
      <c r="D20" s="84">
        <v>263872.23000000004</v>
      </c>
      <c r="E20" s="84">
        <v>263872.23000000004</v>
      </c>
      <c r="F20" s="118">
        <v>-25805.391202227147</v>
      </c>
      <c r="G20" s="84">
        <v>0</v>
      </c>
      <c r="H20" s="118">
        <v>263872.23000000004</v>
      </c>
      <c r="I20" s="20">
        <v>-8.9083136954553055E-2</v>
      </c>
      <c r="J20" s="86">
        <v>0</v>
      </c>
      <c r="K20" s="87">
        <v>263872.23000000004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202342.98801357989</v>
      </c>
      <c r="D21" s="90">
        <v>188175.41</v>
      </c>
      <c r="E21" s="90">
        <v>188175.41</v>
      </c>
      <c r="F21" s="91">
        <v>-14167.578013579885</v>
      </c>
      <c r="G21" s="90">
        <v>0</v>
      </c>
      <c r="H21" s="91">
        <v>188175.41</v>
      </c>
      <c r="I21" s="21">
        <v>-7.0017637639259611E-2</v>
      </c>
      <c r="J21" s="92">
        <v>0</v>
      </c>
      <c r="K21" s="93">
        <v>188175.41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67923.440879996997</v>
      </c>
      <c r="D22" s="90">
        <v>30114.86</v>
      </c>
      <c r="E22" s="90">
        <v>30114.86</v>
      </c>
      <c r="F22" s="91">
        <v>-37808.580879996996</v>
      </c>
      <c r="G22" s="90">
        <v>0</v>
      </c>
      <c r="H22" s="91">
        <v>30114.86</v>
      </c>
      <c r="I22" s="21">
        <v>-0.55663524094421102</v>
      </c>
      <c r="J22" s="92">
        <v>0</v>
      </c>
      <c r="K22" s="93">
        <v>30114.86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19411.192308650272</v>
      </c>
      <c r="D23" s="90">
        <v>45581.960000000006</v>
      </c>
      <c r="E23" s="90">
        <v>45581.960000000006</v>
      </c>
      <c r="F23" s="91">
        <v>26170.767691349734</v>
      </c>
      <c r="G23" s="90">
        <v>0</v>
      </c>
      <c r="H23" s="91">
        <v>45581.960000000006</v>
      </c>
      <c r="I23" s="21">
        <v>1.3482308183453093</v>
      </c>
      <c r="J23" s="92">
        <v>0</v>
      </c>
      <c r="K23" s="93">
        <v>45581.960000000006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5859</v>
      </c>
      <c r="D25" s="90">
        <v>5859</v>
      </c>
      <c r="E25" s="90">
        <v>5859</v>
      </c>
      <c r="F25" s="91">
        <v>0</v>
      </c>
      <c r="G25" s="90">
        <v>5859</v>
      </c>
      <c r="H25" s="91">
        <v>0</v>
      </c>
      <c r="I25" s="96"/>
      <c r="J25" s="97"/>
      <c r="K25" s="93">
        <v>5859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2111</v>
      </c>
      <c r="D26" s="90">
        <v>3597</v>
      </c>
      <c r="E26" s="90">
        <v>3597</v>
      </c>
      <c r="F26" s="91">
        <v>1486</v>
      </c>
      <c r="G26" s="90">
        <v>0</v>
      </c>
      <c r="H26" s="91">
        <v>3597</v>
      </c>
      <c r="I26" s="96"/>
      <c r="J26" s="97"/>
      <c r="K26" s="93">
        <v>3597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0.36030039255845708</v>
      </c>
      <c r="D27" s="86">
        <v>0.61392729134664614</v>
      </c>
      <c r="E27" s="86">
        <v>0.61392729134664614</v>
      </c>
      <c r="F27" s="100">
        <v>0.25362689878818906</v>
      </c>
      <c r="G27" s="86">
        <v>0</v>
      </c>
      <c r="H27" s="100">
        <v>0.61392729134664614</v>
      </c>
      <c r="I27" s="20">
        <v>0.7039317858834675</v>
      </c>
      <c r="J27" s="86">
        <v>0</v>
      </c>
      <c r="K27" s="101">
        <v>0.61392729134664614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3055.5500000000006</v>
      </c>
      <c r="D29" s="90">
        <v>3714</v>
      </c>
      <c r="E29" s="90">
        <v>3714</v>
      </c>
      <c r="F29" s="91">
        <v>658.44999999999936</v>
      </c>
      <c r="G29" s="90">
        <v>0</v>
      </c>
      <c r="H29" s="91">
        <v>3714</v>
      </c>
      <c r="I29" s="21"/>
      <c r="J29" s="92"/>
      <c r="K29" s="93">
        <v>3714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1.4474419706300334</v>
      </c>
      <c r="D30" s="105">
        <v>1.0325271059216012</v>
      </c>
      <c r="E30" s="105">
        <v>1.0325271059216012</v>
      </c>
      <c r="F30" s="106">
        <v>-0.4149148647084322</v>
      </c>
      <c r="G30" s="105">
        <v>0</v>
      </c>
      <c r="H30" s="106">
        <v>1.0325271059216012</v>
      </c>
      <c r="I30" s="21"/>
      <c r="J30" s="92"/>
      <c r="K30" s="107">
        <v>1.0325271059216012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95.851723360293647</v>
      </c>
      <c r="D32" s="105">
        <v>52.314542674450934</v>
      </c>
      <c r="E32" s="105">
        <v>52.314542674450934</v>
      </c>
      <c r="F32" s="106">
        <v>-43.537180685842714</v>
      </c>
      <c r="G32" s="105">
        <v>0</v>
      </c>
      <c r="H32" s="106">
        <v>52.314542674450934</v>
      </c>
      <c r="I32" s="21">
        <v>-0.45421385406073866</v>
      </c>
      <c r="J32" s="92">
        <v>0</v>
      </c>
      <c r="K32" s="107">
        <v>52.314542674450934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34.535413554118428</v>
      </c>
      <c r="D33" s="108">
        <v>32.11732548216419</v>
      </c>
      <c r="E33" s="108">
        <v>32.11732548216419</v>
      </c>
      <c r="F33" s="109">
        <v>-2.4180880719542373</v>
      </c>
      <c r="G33" s="108">
        <v>0</v>
      </c>
      <c r="H33" s="109">
        <v>32.11732548216419</v>
      </c>
      <c r="I33" s="20">
        <v>-7.0017637639259611E-2</v>
      </c>
      <c r="J33" s="86">
        <v>0</v>
      </c>
      <c r="K33" s="110">
        <v>32.11732548216419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137.22293756619004</v>
      </c>
      <c r="D34" s="113">
        <v>73.358974145120939</v>
      </c>
      <c r="E34" s="113">
        <v>73.358974145120939</v>
      </c>
      <c r="F34" s="119">
        <v>-63.863963421069101</v>
      </c>
      <c r="G34" s="113">
        <v>0</v>
      </c>
      <c r="H34" s="119">
        <v>73.358974145120939</v>
      </c>
      <c r="I34" s="25">
        <v>-0.46540297528803487</v>
      </c>
      <c r="J34" s="120">
        <v>0</v>
      </c>
      <c r="K34" s="115">
        <v>73.358974145120939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272008.42294641963</v>
      </c>
      <c r="D35" s="84">
        <v>257095.88</v>
      </c>
      <c r="E35" s="84">
        <v>257095.88</v>
      </c>
      <c r="F35" s="118">
        <v>-14912.542946419606</v>
      </c>
      <c r="G35" s="84">
        <v>7111.4400000000005</v>
      </c>
      <c r="H35" s="118">
        <v>249984.44</v>
      </c>
      <c r="I35" s="20">
        <v>-5.4823827824468152E-2</v>
      </c>
      <c r="J35" s="86">
        <v>35.152436074831535</v>
      </c>
      <c r="K35" s="87">
        <v>257095.87999999989</v>
      </c>
      <c r="L35" s="118">
        <v>1.0186340659856796E-10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188911.69952526572</v>
      </c>
      <c r="D36" s="90">
        <v>197510.89</v>
      </c>
      <c r="E36" s="90">
        <v>197510.89</v>
      </c>
      <c r="F36" s="91">
        <v>8599.1904747342924</v>
      </c>
      <c r="G36" s="90">
        <v>4658.71</v>
      </c>
      <c r="H36" s="91">
        <v>192852.18000000002</v>
      </c>
      <c r="I36" s="21">
        <v>4.5519628992508165E-2</v>
      </c>
      <c r="J36" s="92">
        <v>41.39604740368042</v>
      </c>
      <c r="K36" s="93">
        <v>197510.8899999999</v>
      </c>
      <c r="L36" s="91">
        <v>1.1641532182693481E-10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65311.843009883007</v>
      </c>
      <c r="D37" s="90">
        <v>39244.339999999989</v>
      </c>
      <c r="E37" s="90">
        <v>39244.339999999989</v>
      </c>
      <c r="F37" s="91">
        <v>-26067.503009883018</v>
      </c>
      <c r="G37" s="90">
        <v>2251.2199999999998</v>
      </c>
      <c r="H37" s="91">
        <v>36993.119999999988</v>
      </c>
      <c r="I37" s="21">
        <v>-0.39912367816566552</v>
      </c>
      <c r="J37" s="92">
        <v>16.432476612681121</v>
      </c>
      <c r="K37" s="93">
        <v>39244.340000000004</v>
      </c>
      <c r="L37" s="91">
        <v>-1.4551915228366852E-11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17784.880411270882</v>
      </c>
      <c r="D38" s="90">
        <v>20340.650000000001</v>
      </c>
      <c r="E38" s="90">
        <v>20340.650000000001</v>
      </c>
      <c r="F38" s="91">
        <v>2555.7695887291193</v>
      </c>
      <c r="G38" s="90">
        <v>201.51</v>
      </c>
      <c r="H38" s="91">
        <v>20139.140000000003</v>
      </c>
      <c r="I38" s="21">
        <v>0.14370462604344758</v>
      </c>
      <c r="J38" s="92">
        <v>99.941144360081395</v>
      </c>
      <c r="K38" s="93">
        <v>20340.650000000001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5292</v>
      </c>
      <c r="D40" s="90">
        <v>5292</v>
      </c>
      <c r="E40" s="90">
        <v>5292</v>
      </c>
      <c r="F40" s="91">
        <v>0</v>
      </c>
      <c r="G40" s="90">
        <v>5481</v>
      </c>
      <c r="H40" s="91">
        <v>-189</v>
      </c>
      <c r="I40" s="96"/>
      <c r="J40" s="97"/>
      <c r="K40" s="93">
        <v>5292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1967</v>
      </c>
      <c r="D41" s="90">
        <v>3738</v>
      </c>
      <c r="E41" s="90">
        <v>3738</v>
      </c>
      <c r="F41" s="91">
        <v>1771</v>
      </c>
      <c r="G41" s="90">
        <v>101</v>
      </c>
      <c r="H41" s="91">
        <v>3637</v>
      </c>
      <c r="I41" s="96"/>
      <c r="J41" s="97"/>
      <c r="K41" s="93">
        <v>3738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0.37169312169312169</v>
      </c>
      <c r="D42" s="86">
        <v>0.70634920634920639</v>
      </c>
      <c r="E42" s="86">
        <v>0.70634920634920639</v>
      </c>
      <c r="F42" s="100">
        <v>0.33465608465608471</v>
      </c>
      <c r="G42" s="86">
        <v>1.8427294289363256E-2</v>
      </c>
      <c r="H42" s="100">
        <v>0.6879219120598431</v>
      </c>
      <c r="I42" s="20">
        <v>0.9003558718861211</v>
      </c>
      <c r="J42" s="86">
        <v>37.331683168316829</v>
      </c>
      <c r="K42" s="101">
        <v>0.70634920634920639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2863.8500000000004</v>
      </c>
      <c r="D44" s="90">
        <v>3861</v>
      </c>
      <c r="E44" s="90">
        <v>3861</v>
      </c>
      <c r="F44" s="91">
        <v>997.14999999999964</v>
      </c>
      <c r="G44" s="90">
        <v>148</v>
      </c>
      <c r="H44" s="91">
        <v>3713</v>
      </c>
      <c r="I44" s="21"/>
      <c r="J44" s="92"/>
      <c r="K44" s="93">
        <v>3861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1.4559481443823084</v>
      </c>
      <c r="D45" s="105">
        <v>1.0329052969502408</v>
      </c>
      <c r="E45" s="105">
        <v>1.0329052969502408</v>
      </c>
      <c r="F45" s="106">
        <v>-0.42304284743206755</v>
      </c>
      <c r="G45" s="105">
        <v>1.4653465346534653</v>
      </c>
      <c r="H45" s="106">
        <v>-0.43244123770322451</v>
      </c>
      <c r="I45" s="21"/>
      <c r="J45" s="92"/>
      <c r="K45" s="107">
        <v>1.0329052969502408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96.040518314827509</v>
      </c>
      <c r="D47" s="105">
        <v>52.838654360620659</v>
      </c>
      <c r="E47" s="105">
        <v>52.838654360620659</v>
      </c>
      <c r="F47" s="106">
        <v>-43.20186395420685</v>
      </c>
      <c r="G47" s="105">
        <v>46.125841584158415</v>
      </c>
      <c r="H47" s="106">
        <v>6.7128127764622434</v>
      </c>
      <c r="I47" s="21">
        <v>-0.44982955852641415</v>
      </c>
      <c r="J47" s="92">
        <v>0.14553258099832078</v>
      </c>
      <c r="K47" s="107">
        <v>52.838654360620623</v>
      </c>
      <c r="L47" s="106">
        <v>3.5527136788005009E-14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35.697600061463667</v>
      </c>
      <c r="D48" s="108">
        <v>37.322541572184434</v>
      </c>
      <c r="E48" s="108">
        <v>37.322541572184434</v>
      </c>
      <c r="F48" s="109">
        <v>1.6249415107207668</v>
      </c>
      <c r="G48" s="108">
        <v>0.84997445721583653</v>
      </c>
      <c r="H48" s="109">
        <v>36.472567114968598</v>
      </c>
      <c r="I48" s="20">
        <v>4.5519628992508165E-2</v>
      </c>
      <c r="J48" s="86">
        <v>42.910191953811868</v>
      </c>
      <c r="K48" s="110">
        <v>37.322541572184413</v>
      </c>
      <c r="L48" s="109">
        <v>2.1316282072803006E-14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138.28592930677155</v>
      </c>
      <c r="D49" s="113">
        <v>68.778994114499739</v>
      </c>
      <c r="E49" s="113">
        <v>68.778994114499739</v>
      </c>
      <c r="F49" s="119">
        <v>-69.506935192271811</v>
      </c>
      <c r="G49" s="113">
        <v>70.410297029702974</v>
      </c>
      <c r="H49" s="119">
        <v>-1.6313029152032357</v>
      </c>
      <c r="I49" s="25">
        <v>-0.50263201426718274</v>
      </c>
      <c r="J49" s="120">
        <v>-2.3168527673091077E-2</v>
      </c>
      <c r="K49" s="115">
        <v>68.778994114499696</v>
      </c>
      <c r="L49" s="119">
        <v>4.2632564145606011E-14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607315.61567332887</v>
      </c>
      <c r="D50" s="84">
        <v>237274.07</v>
      </c>
      <c r="E50" s="84">
        <v>237274.07</v>
      </c>
      <c r="F50" s="118">
        <v>-370041.54567332886</v>
      </c>
      <c r="G50" s="84">
        <v>325183.62</v>
      </c>
      <c r="H50" s="118">
        <v>-87909.549999999988</v>
      </c>
      <c r="I50" s="20">
        <v>-0.60930681860216129</v>
      </c>
      <c r="J50" s="86">
        <v>-0.27033818616079119</v>
      </c>
      <c r="K50" s="87">
        <v>237274.07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431112.5965337404</v>
      </c>
      <c r="D51" s="90">
        <v>207570.12</v>
      </c>
      <c r="E51" s="90">
        <v>207570.12</v>
      </c>
      <c r="F51" s="91">
        <v>-223542.47653374041</v>
      </c>
      <c r="G51" s="90">
        <v>127883.58</v>
      </c>
      <c r="H51" s="91">
        <v>79686.539999999994</v>
      </c>
      <c r="I51" s="21">
        <v>-0.5185245764820634</v>
      </c>
      <c r="J51" s="92">
        <v>0.62311783889690919</v>
      </c>
      <c r="K51" s="93">
        <v>207570.12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142442.61297568199</v>
      </c>
      <c r="D52" s="90">
        <v>42609.150000000009</v>
      </c>
      <c r="E52" s="90">
        <v>42609.150000000009</v>
      </c>
      <c r="F52" s="91">
        <v>-99833.462975681978</v>
      </c>
      <c r="G52" s="90">
        <v>50845.55</v>
      </c>
      <c r="H52" s="91">
        <v>-8236.3999999999942</v>
      </c>
      <c r="I52" s="21">
        <v>-0.70086795580424865</v>
      </c>
      <c r="J52" s="92">
        <v>-0.16198861060604108</v>
      </c>
      <c r="K52" s="93">
        <v>42609.150000000009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33760.406163906438</v>
      </c>
      <c r="D53" s="90">
        <v>-12905.2</v>
      </c>
      <c r="E53" s="90">
        <v>-12905.2</v>
      </c>
      <c r="F53" s="91">
        <v>-46665.606163906443</v>
      </c>
      <c r="G53" s="90">
        <v>146454.49</v>
      </c>
      <c r="H53" s="91">
        <v>-159359.69</v>
      </c>
      <c r="I53" s="21">
        <v>-1.3822584342541788</v>
      </c>
      <c r="J53" s="92">
        <v>-1.0881174759476477</v>
      </c>
      <c r="K53" s="93">
        <v>-12905.2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5859</v>
      </c>
      <c r="D55" s="90">
        <v>5859</v>
      </c>
      <c r="E55" s="90">
        <v>5859</v>
      </c>
      <c r="F55" s="91">
        <v>0</v>
      </c>
      <c r="G55" s="90">
        <v>5859</v>
      </c>
      <c r="H55" s="91">
        <v>0</v>
      </c>
      <c r="I55" s="96"/>
      <c r="J55" s="97"/>
      <c r="K55" s="93">
        <v>5859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4310</v>
      </c>
      <c r="D56" s="90">
        <v>3681</v>
      </c>
      <c r="E56" s="90">
        <v>3681</v>
      </c>
      <c r="F56" s="91">
        <v>-629</v>
      </c>
      <c r="G56" s="90">
        <v>1818</v>
      </c>
      <c r="H56" s="91">
        <v>1863</v>
      </c>
      <c r="I56" s="96"/>
      <c r="J56" s="97"/>
      <c r="K56" s="93">
        <v>3681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0.73562041303976788</v>
      </c>
      <c r="D57" s="86">
        <v>0.62826420890937018</v>
      </c>
      <c r="E57" s="86">
        <v>0.62826420890937018</v>
      </c>
      <c r="F57" s="100">
        <v>-0.1073562041303977</v>
      </c>
      <c r="G57" s="86">
        <v>0.31029185867895548</v>
      </c>
      <c r="H57" s="100">
        <v>0.3179723502304147</v>
      </c>
      <c r="I57" s="20">
        <v>-0.14593967517401396</v>
      </c>
      <c r="J57" s="86">
        <v>1.0247524752475243</v>
      </c>
      <c r="K57" s="101">
        <v>0.62826420890937018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6198.3999999999987</v>
      </c>
      <c r="D59" s="90">
        <v>3968</v>
      </c>
      <c r="E59" s="90">
        <v>3968</v>
      </c>
      <c r="F59" s="91">
        <v>-2230.3999999999987</v>
      </c>
      <c r="G59" s="90">
        <v>2540</v>
      </c>
      <c r="H59" s="91">
        <v>1428</v>
      </c>
      <c r="I59" s="21"/>
      <c r="J59" s="92"/>
      <c r="K59" s="93">
        <v>3968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1.4381438515081204</v>
      </c>
      <c r="D60" s="105">
        <v>1.0779679434936158</v>
      </c>
      <c r="E60" s="105">
        <v>1.0779679434936158</v>
      </c>
      <c r="F60" s="106">
        <v>-0.36017590801450461</v>
      </c>
      <c r="G60" s="105">
        <v>1.3971397139713972</v>
      </c>
      <c r="H60" s="106">
        <v>-0.31917177047778145</v>
      </c>
      <c r="I60" s="21"/>
      <c r="J60" s="92"/>
      <c r="K60" s="107">
        <v>1.0779679434936158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100.02612448578664</v>
      </c>
      <c r="D62" s="105">
        <v>56.389600651996737</v>
      </c>
      <c r="E62" s="105">
        <v>56.389600651996737</v>
      </c>
      <c r="F62" s="106">
        <v>-43.636523833789902</v>
      </c>
      <c r="G62" s="105">
        <v>70.343003300330039</v>
      </c>
      <c r="H62" s="106">
        <v>-13.953402648333302</v>
      </c>
      <c r="I62" s="21">
        <v>-0.43625126993689034</v>
      </c>
      <c r="J62" s="92">
        <v>-0.1983623387355119</v>
      </c>
      <c r="K62" s="107">
        <v>56.389600651996737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73.581259009001599</v>
      </c>
      <c r="D63" s="108">
        <v>35.427567844342036</v>
      </c>
      <c r="E63" s="108">
        <v>35.427567844342036</v>
      </c>
      <c r="F63" s="109">
        <v>-38.153691164659563</v>
      </c>
      <c r="G63" s="108">
        <v>21.826861239119303</v>
      </c>
      <c r="H63" s="109">
        <v>13.600706605222733</v>
      </c>
      <c r="I63" s="20">
        <v>-0.5185245764820634</v>
      </c>
      <c r="J63" s="86">
        <v>0.62311783889690919</v>
      </c>
      <c r="K63" s="110">
        <v>35.427567844342036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140.90849551585356</v>
      </c>
      <c r="D64" s="113">
        <v>64.459133387666398</v>
      </c>
      <c r="E64" s="113">
        <v>64.459133387666398</v>
      </c>
      <c r="F64" s="119">
        <v>-76.449362128187161</v>
      </c>
      <c r="G64" s="113">
        <v>178.86887788778878</v>
      </c>
      <c r="H64" s="119">
        <v>-114.40974450012239</v>
      </c>
      <c r="I64" s="25">
        <v>-0.54254615272353024</v>
      </c>
      <c r="J64" s="120">
        <v>-0.63962912861731014</v>
      </c>
      <c r="K64" s="115">
        <v>64.459133387666398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416805.10012518475</v>
      </c>
      <c r="D65" s="84">
        <v>221124.18</v>
      </c>
      <c r="E65" s="84">
        <v>221124.18</v>
      </c>
      <c r="F65" s="118">
        <v>-195680.92012518476</v>
      </c>
      <c r="G65" s="84">
        <v>75373.06</v>
      </c>
      <c r="H65" s="118">
        <v>145751.12</v>
      </c>
      <c r="I65" s="20">
        <v>-0.4694782287126843</v>
      </c>
      <c r="J65" s="86">
        <v>1.9337296376185336</v>
      </c>
      <c r="K65" s="87">
        <v>221124.18</v>
      </c>
      <c r="L65" s="118">
        <v>1.4551915228366852E-11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282723.01168583386</v>
      </c>
      <c r="D66" s="90">
        <v>130852.48</v>
      </c>
      <c r="E66" s="90">
        <v>130852.48</v>
      </c>
      <c r="F66" s="91">
        <v>-151870.53168583388</v>
      </c>
      <c r="G66" s="90">
        <v>41694.800000000003</v>
      </c>
      <c r="H66" s="91">
        <v>89157.68</v>
      </c>
      <c r="I66" s="21">
        <v>-0.53717074807690124</v>
      </c>
      <c r="J66" s="92">
        <v>2.1383405124859691</v>
      </c>
      <c r="K66" s="93">
        <v>130852.48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107752.317372665</v>
      </c>
      <c r="D67" s="90">
        <v>36490.950000000012</v>
      </c>
      <c r="E67" s="90">
        <v>36490.950000000012</v>
      </c>
      <c r="F67" s="91">
        <v>-71261.367372664987</v>
      </c>
      <c r="G67" s="90">
        <v>6227.74</v>
      </c>
      <c r="H67" s="91">
        <v>30263.210000000014</v>
      </c>
      <c r="I67" s="21">
        <v>-0.66134417440142057</v>
      </c>
      <c r="J67" s="92">
        <v>4.8594209135256152</v>
      </c>
      <c r="K67" s="93">
        <v>36490.949999999997</v>
      </c>
      <c r="L67" s="91">
        <v>1.4551915228366852E-11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26329.77106668592</v>
      </c>
      <c r="D68" s="90">
        <v>53780.75</v>
      </c>
      <c r="E68" s="90">
        <v>53780.75</v>
      </c>
      <c r="F68" s="91">
        <v>27450.97893331408</v>
      </c>
      <c r="G68" s="90">
        <v>27450.52</v>
      </c>
      <c r="H68" s="91">
        <v>26330.23</v>
      </c>
      <c r="I68" s="21">
        <v>1.0425832744154309</v>
      </c>
      <c r="J68" s="92">
        <v>0.9591887512513424</v>
      </c>
      <c r="K68" s="93">
        <v>53780.75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5670</v>
      </c>
      <c r="D70" s="90">
        <v>5670</v>
      </c>
      <c r="E70" s="90">
        <v>5670</v>
      </c>
      <c r="F70" s="91">
        <v>0</v>
      </c>
      <c r="G70" s="90">
        <v>5670</v>
      </c>
      <c r="H70" s="91">
        <v>0</v>
      </c>
      <c r="I70" s="96"/>
      <c r="J70" s="97"/>
      <c r="K70" s="93">
        <v>5670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2957</v>
      </c>
      <c r="D71" s="90">
        <v>2163</v>
      </c>
      <c r="E71" s="90">
        <v>2163</v>
      </c>
      <c r="F71" s="91">
        <v>-794</v>
      </c>
      <c r="G71" s="90">
        <v>648</v>
      </c>
      <c r="H71" s="91">
        <v>1515</v>
      </c>
      <c r="I71" s="96"/>
      <c r="J71" s="97"/>
      <c r="K71" s="93">
        <v>2163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0.52151675485008819</v>
      </c>
      <c r="D72" s="86">
        <v>0.38148148148148148</v>
      </c>
      <c r="E72" s="86">
        <v>0.38148148148148148</v>
      </c>
      <c r="F72" s="100">
        <v>-0.14003527336860672</v>
      </c>
      <c r="G72" s="86">
        <v>0.11428571428571428</v>
      </c>
      <c r="H72" s="100">
        <v>0.26719576719576721</v>
      </c>
      <c r="I72" s="20">
        <v>-0.26851538721677382</v>
      </c>
      <c r="J72" s="86">
        <v>2.3379629629629632</v>
      </c>
      <c r="K72" s="101">
        <v>0.38148148148148148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4391.3999999999996</v>
      </c>
      <c r="D74" s="90">
        <v>2364</v>
      </c>
      <c r="E74" s="90">
        <v>2364</v>
      </c>
      <c r="F74" s="91">
        <v>-2027.3999999999996</v>
      </c>
      <c r="G74" s="90">
        <v>705</v>
      </c>
      <c r="H74" s="91">
        <v>1659</v>
      </c>
      <c r="I74" s="21"/>
      <c r="J74" s="92"/>
      <c r="K74" s="93">
        <v>2364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1.4850862360500505</v>
      </c>
      <c r="D75" s="105">
        <v>1.0929264909847434</v>
      </c>
      <c r="E75" s="105">
        <v>1.0929264909847434</v>
      </c>
      <c r="F75" s="106">
        <v>-0.39215974506530715</v>
      </c>
      <c r="G75" s="105">
        <v>1.087962962962963</v>
      </c>
      <c r="H75" s="106">
        <v>4.9635280217803501E-3</v>
      </c>
      <c r="I75" s="21"/>
      <c r="J75" s="92"/>
      <c r="K75" s="107">
        <v>1.0929264909847434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95.611434455811249</v>
      </c>
      <c r="D77" s="105">
        <v>60.49582986592695</v>
      </c>
      <c r="E77" s="105">
        <v>60.49582986592695</v>
      </c>
      <c r="F77" s="106">
        <v>-35.115604589884299</v>
      </c>
      <c r="G77" s="105">
        <v>64.343827160493831</v>
      </c>
      <c r="H77" s="106">
        <v>-3.8479972945668806</v>
      </c>
      <c r="I77" s="21">
        <v>-0.36727411098631391</v>
      </c>
      <c r="J77" s="92">
        <v>-5.9803674484092517E-2</v>
      </c>
      <c r="K77" s="107">
        <v>60.49582986592695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49.86296502395659</v>
      </c>
      <c r="D78" s="108">
        <v>23.078038800705468</v>
      </c>
      <c r="E78" s="108">
        <v>23.078038800705468</v>
      </c>
      <c r="F78" s="109">
        <v>-26.784926223251123</v>
      </c>
      <c r="G78" s="108">
        <v>7.3535802469135811</v>
      </c>
      <c r="H78" s="109">
        <v>15.724458553791887</v>
      </c>
      <c r="I78" s="20">
        <v>-0.53717074807690124</v>
      </c>
      <c r="J78" s="86">
        <v>2.1383405124859691</v>
      </c>
      <c r="K78" s="110">
        <v>23.078038800705468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140.95539402272058</v>
      </c>
      <c r="D79" s="113">
        <v>102.23031900138696</v>
      </c>
      <c r="E79" s="113">
        <v>102.23031900138696</v>
      </c>
      <c r="F79" s="119">
        <v>-38.725075021333623</v>
      </c>
      <c r="G79" s="113">
        <v>116.31645061728395</v>
      </c>
      <c r="H79" s="119">
        <v>-14.086131615896988</v>
      </c>
      <c r="I79" s="25">
        <v>-0.27473283509172786</v>
      </c>
      <c r="J79" s="120">
        <v>-0.12110180065797049</v>
      </c>
      <c r="K79" s="115">
        <v>102.23031900138696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597405.75990948337</v>
      </c>
      <c r="D80" s="84">
        <v>253521.66</v>
      </c>
      <c r="E80" s="84">
        <v>253521.66</v>
      </c>
      <c r="F80" s="118">
        <v>-343884.09990948328</v>
      </c>
      <c r="G80" s="84">
        <v>124587.11</v>
      </c>
      <c r="H80" s="118">
        <v>128934.55</v>
      </c>
      <c r="I80" s="20">
        <v>-0.575629033040437</v>
      </c>
      <c r="J80" s="86">
        <v>1.0348947816511678</v>
      </c>
      <c r="K80" s="87">
        <v>253521.66</v>
      </c>
      <c r="L80" s="118">
        <v>1.4551915228366852E-11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425424.86595248739</v>
      </c>
      <c r="D81" s="90">
        <v>149960.12</v>
      </c>
      <c r="E81" s="90">
        <v>149960.12</v>
      </c>
      <c r="F81" s="91">
        <v>-275464.7459524874</v>
      </c>
      <c r="G81" s="90">
        <v>124229.07</v>
      </c>
      <c r="H81" s="91">
        <v>25731.049999999988</v>
      </c>
      <c r="I81" s="21">
        <v>-0.64750504260193398</v>
      </c>
      <c r="J81" s="92">
        <v>0.20712583616700986</v>
      </c>
      <c r="K81" s="93">
        <v>149960.12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135854.11779657297</v>
      </c>
      <c r="D82" s="90">
        <v>55388.579999999994</v>
      </c>
      <c r="E82" s="90">
        <v>55388.579999999994</v>
      </c>
      <c r="F82" s="91">
        <v>-80465.537796572986</v>
      </c>
      <c r="G82" s="90">
        <v>29321.65</v>
      </c>
      <c r="H82" s="91">
        <v>26066.929999999993</v>
      </c>
      <c r="I82" s="21">
        <v>-0.59229369784036678</v>
      </c>
      <c r="J82" s="92">
        <v>0.88899942533929677</v>
      </c>
      <c r="K82" s="93">
        <v>55388.58</v>
      </c>
      <c r="L82" s="91">
        <v>-7.2759576141834259E-12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36126.776160422945</v>
      </c>
      <c r="D83" s="90">
        <v>48172.960000000021</v>
      </c>
      <c r="E83" s="90">
        <v>48172.960000000021</v>
      </c>
      <c r="F83" s="91">
        <v>12046.183839577076</v>
      </c>
      <c r="G83" s="90">
        <v>-28963.61</v>
      </c>
      <c r="H83" s="91">
        <v>77136.570000000022</v>
      </c>
      <c r="I83" s="21">
        <v>0.33344198181662632</v>
      </c>
      <c r="J83" s="92">
        <v>-2.6632236105927412</v>
      </c>
      <c r="K83" s="93">
        <v>48172.959999999999</v>
      </c>
      <c r="L83" s="91">
        <v>2.1827872842550278E-11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5859</v>
      </c>
      <c r="D85" s="90">
        <v>5859</v>
      </c>
      <c r="E85" s="90">
        <v>5859</v>
      </c>
      <c r="F85" s="91">
        <v>0</v>
      </c>
      <c r="G85" s="90">
        <v>5859</v>
      </c>
      <c r="H85" s="91">
        <v>0</v>
      </c>
      <c r="I85" s="96"/>
      <c r="J85" s="97"/>
      <c r="K85" s="93">
        <v>5859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3821</v>
      </c>
      <c r="D86" s="90">
        <v>2327</v>
      </c>
      <c r="E86" s="90">
        <v>2327</v>
      </c>
      <c r="F86" s="91">
        <v>-1494</v>
      </c>
      <c r="G86" s="90">
        <v>1908</v>
      </c>
      <c r="H86" s="91">
        <v>419</v>
      </c>
      <c r="I86" s="96"/>
      <c r="J86" s="97"/>
      <c r="K86" s="93">
        <v>2327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0.65215907151391017</v>
      </c>
      <c r="D87" s="86">
        <v>0.3971667520054617</v>
      </c>
      <c r="E87" s="86">
        <v>0.3971667520054617</v>
      </c>
      <c r="F87" s="100">
        <v>-0.25499231950844847</v>
      </c>
      <c r="G87" s="86">
        <v>0.32565284178187404</v>
      </c>
      <c r="H87" s="100">
        <v>7.1513910223587662E-2</v>
      </c>
      <c r="I87" s="20">
        <v>-0.39099712117246788</v>
      </c>
      <c r="J87" s="86">
        <v>0.21960167714884693</v>
      </c>
      <c r="K87" s="101">
        <v>0.3971667520054617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5640.0999999999995</v>
      </c>
      <c r="D89" s="90">
        <v>2729</v>
      </c>
      <c r="E89" s="90">
        <v>2729</v>
      </c>
      <c r="F89" s="91">
        <v>-2911.0999999999995</v>
      </c>
      <c r="G89" s="90">
        <v>2747</v>
      </c>
      <c r="H89" s="91">
        <v>-18</v>
      </c>
      <c r="I89" s="21"/>
      <c r="J89" s="92"/>
      <c r="K89" s="93">
        <v>2729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1.4760795603245223</v>
      </c>
      <c r="D90" s="105">
        <v>1.172754619681994</v>
      </c>
      <c r="E90" s="105">
        <v>1.172754619681994</v>
      </c>
      <c r="F90" s="106">
        <v>-0.30332494064252824</v>
      </c>
      <c r="G90" s="105">
        <v>1.4397274633123689</v>
      </c>
      <c r="H90" s="106">
        <v>-0.26697284363037488</v>
      </c>
      <c r="I90" s="21"/>
      <c r="J90" s="92"/>
      <c r="K90" s="107">
        <v>1.172754619681994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111.33861972061958</v>
      </c>
      <c r="D92" s="105">
        <v>64.443541039965623</v>
      </c>
      <c r="E92" s="105">
        <v>64.443541039965623</v>
      </c>
      <c r="F92" s="106">
        <v>-46.895078680653953</v>
      </c>
      <c r="G92" s="105">
        <v>65.109575471698122</v>
      </c>
      <c r="H92" s="106">
        <v>-0.66603443173249843</v>
      </c>
      <c r="I92" s="21">
        <v>-0.4211932822440867</v>
      </c>
      <c r="J92" s="92">
        <v>-1.0229439017337971E-2</v>
      </c>
      <c r="K92" s="107">
        <v>64.443541039965623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72.610490860639601</v>
      </c>
      <c r="D93" s="108">
        <v>25.594831882573818</v>
      </c>
      <c r="E93" s="108">
        <v>25.594831882573818</v>
      </c>
      <c r="F93" s="109">
        <v>-47.015658978065787</v>
      </c>
      <c r="G93" s="108">
        <v>21.203118279569892</v>
      </c>
      <c r="H93" s="109">
        <v>4.3917136030039252</v>
      </c>
      <c r="I93" s="20">
        <v>-0.64750504260193398</v>
      </c>
      <c r="J93" s="86">
        <v>0.20712583616700986</v>
      </c>
      <c r="K93" s="110">
        <v>25.594831882573818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156.34801358531362</v>
      </c>
      <c r="D94" s="113">
        <v>108.94785560807907</v>
      </c>
      <c r="E94" s="113">
        <v>108.94785560807907</v>
      </c>
      <c r="F94" s="119">
        <v>-47.400157977234556</v>
      </c>
      <c r="G94" s="113">
        <v>65.297227463312367</v>
      </c>
      <c r="H94" s="119">
        <v>43.650628144766699</v>
      </c>
      <c r="I94" s="25">
        <v>-0.30317083594650185</v>
      </c>
      <c r="J94" s="120">
        <v>0.66849129496795356</v>
      </c>
      <c r="K94" s="115">
        <v>108.94785560807907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562386.02029850357</v>
      </c>
      <c r="D95" s="84">
        <v>202861.88</v>
      </c>
      <c r="E95" s="84">
        <v>202861.88</v>
      </c>
      <c r="F95" s="118">
        <v>-359524.14029850357</v>
      </c>
      <c r="G95" s="84">
        <v>357307.32</v>
      </c>
      <c r="H95" s="118">
        <v>-154445.44</v>
      </c>
      <c r="I95" s="20">
        <v>-0.63928356559730126</v>
      </c>
      <c r="J95" s="86">
        <v>-0.43224818344051841</v>
      </c>
      <c r="K95" s="87">
        <v>202861.88</v>
      </c>
      <c r="L95" s="118">
        <v>-1.4551915228366852E-11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389518.0242000678</v>
      </c>
      <c r="D96" s="90">
        <v>137116.39000000001</v>
      </c>
      <c r="E96" s="90">
        <v>137116.39000000001</v>
      </c>
      <c r="F96" s="91">
        <v>-252401.63420006778</v>
      </c>
      <c r="G96" s="90">
        <v>163089.47</v>
      </c>
      <c r="H96" s="91">
        <v>-25973.079999999987</v>
      </c>
      <c r="I96" s="21">
        <v>-0.64798447958451066</v>
      </c>
      <c r="J96" s="92">
        <v>-0.1592566337973873</v>
      </c>
      <c r="K96" s="93">
        <v>137116.39000000001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122450.598297177</v>
      </c>
      <c r="D97" s="90">
        <v>49086.499999999985</v>
      </c>
      <c r="E97" s="90">
        <v>49086.499999999985</v>
      </c>
      <c r="F97" s="91">
        <v>-73364.098297177014</v>
      </c>
      <c r="G97" s="90">
        <v>53087.03</v>
      </c>
      <c r="H97" s="91">
        <v>-4000.5300000000134</v>
      </c>
      <c r="I97" s="21">
        <v>-0.5991322159090533</v>
      </c>
      <c r="J97" s="92">
        <v>-7.5357954664256321E-2</v>
      </c>
      <c r="K97" s="93">
        <v>49086.5</v>
      </c>
      <c r="L97" s="91">
        <v>-1.4551915228366852E-11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50417.397801258812</v>
      </c>
      <c r="D98" s="90">
        <v>16658.990000000002</v>
      </c>
      <c r="E98" s="90">
        <v>16658.990000000002</v>
      </c>
      <c r="F98" s="91">
        <v>-33758.407801258814</v>
      </c>
      <c r="G98" s="90">
        <v>141130.82</v>
      </c>
      <c r="H98" s="91">
        <v>-124471.83</v>
      </c>
      <c r="I98" s="21">
        <v>-0.66957854378624715</v>
      </c>
      <c r="J98" s="92">
        <v>-0.88196065182644023</v>
      </c>
      <c r="K98" s="93">
        <v>16658.990000000002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5670</v>
      </c>
      <c r="D100" s="90">
        <v>5670</v>
      </c>
      <c r="E100" s="90">
        <v>5670</v>
      </c>
      <c r="F100" s="91">
        <v>0</v>
      </c>
      <c r="G100" s="90">
        <v>5670</v>
      </c>
      <c r="H100" s="91">
        <v>0</v>
      </c>
      <c r="I100" s="96"/>
      <c r="J100" s="97"/>
      <c r="K100" s="93">
        <v>5670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3654</v>
      </c>
      <c r="D101" s="90">
        <v>1644</v>
      </c>
      <c r="E101" s="90">
        <v>1644</v>
      </c>
      <c r="F101" s="91">
        <v>-2010</v>
      </c>
      <c r="G101" s="90">
        <v>2580</v>
      </c>
      <c r="H101" s="91">
        <v>-936</v>
      </c>
      <c r="I101" s="96"/>
      <c r="J101" s="97"/>
      <c r="K101" s="93">
        <v>1644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0.64444444444444449</v>
      </c>
      <c r="D102" s="86">
        <v>0.28994708994708995</v>
      </c>
      <c r="E102" s="86">
        <v>0.28994708994708995</v>
      </c>
      <c r="F102" s="100">
        <v>-0.35449735449735453</v>
      </c>
      <c r="G102" s="86">
        <v>0.455026455026455</v>
      </c>
      <c r="H102" s="100">
        <v>-0.16507936507936505</v>
      </c>
      <c r="I102" s="20">
        <v>-0.55008210180623973</v>
      </c>
      <c r="J102" s="86">
        <v>-0.36279069767441852</v>
      </c>
      <c r="K102" s="101">
        <v>0.28994708994708995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5046.6000000000004</v>
      </c>
      <c r="D104" s="90">
        <v>2301</v>
      </c>
      <c r="E104" s="90">
        <v>2301</v>
      </c>
      <c r="F104" s="91">
        <v>-2745.6000000000004</v>
      </c>
      <c r="G104" s="90">
        <v>4013</v>
      </c>
      <c r="H104" s="91">
        <v>-1712</v>
      </c>
      <c r="I104" s="21"/>
      <c r="J104" s="92"/>
      <c r="K104" s="93">
        <v>2301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1.3811165845648605</v>
      </c>
      <c r="D105" s="105">
        <v>1.3996350364963503</v>
      </c>
      <c r="E105" s="105">
        <v>1.3996350364963503</v>
      </c>
      <c r="F105" s="106">
        <v>1.8518451931489821E-2</v>
      </c>
      <c r="G105" s="105">
        <v>1.5554263565891473</v>
      </c>
      <c r="H105" s="106">
        <v>-0.15579132009279695</v>
      </c>
      <c r="I105" s="21"/>
      <c r="J105" s="92"/>
      <c r="K105" s="107">
        <v>1.3996350364963503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106.60044449919754</v>
      </c>
      <c r="D107" s="105">
        <v>83.404130170316307</v>
      </c>
      <c r="E107" s="105">
        <v>83.404130170316307</v>
      </c>
      <c r="F107" s="106">
        <v>-23.196314328881229</v>
      </c>
      <c r="G107" s="105">
        <v>63.212972868217058</v>
      </c>
      <c r="H107" s="106">
        <v>20.191157302099249</v>
      </c>
      <c r="I107" s="21">
        <v>-0.21760054039039067</v>
      </c>
      <c r="J107" s="92">
        <v>0.31941477177782263</v>
      </c>
      <c r="K107" s="107">
        <v>83.404130170316307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68.698064232816193</v>
      </c>
      <c r="D108" s="108">
        <v>24.182784832451503</v>
      </c>
      <c r="E108" s="108">
        <v>24.182784832451503</v>
      </c>
      <c r="F108" s="109">
        <v>-44.51527940036469</v>
      </c>
      <c r="G108" s="108">
        <v>28.76357495590829</v>
      </c>
      <c r="H108" s="109">
        <v>-4.5807901234567865</v>
      </c>
      <c r="I108" s="20">
        <v>-0.64798447958451066</v>
      </c>
      <c r="J108" s="86">
        <v>-0.1592566337973873</v>
      </c>
      <c r="K108" s="110">
        <v>24.182784832451503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153.90969356828231</v>
      </c>
      <c r="D109" s="113">
        <v>123.39530413625305</v>
      </c>
      <c r="E109" s="113">
        <v>123.39530413625305</v>
      </c>
      <c r="F109" s="119">
        <v>-30.514389432029262</v>
      </c>
      <c r="G109" s="113">
        <v>138.49120930232559</v>
      </c>
      <c r="H109" s="119">
        <v>-15.095905166072541</v>
      </c>
      <c r="I109" s="25">
        <v>-0.19826164762319864</v>
      </c>
      <c r="J109" s="120">
        <v>-0.10900262364752888</v>
      </c>
      <c r="K109" s="115">
        <v>123.39530413625305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360618.91541641887</v>
      </c>
      <c r="D110" s="123">
        <v>398373.82999999996</v>
      </c>
      <c r="E110" s="123">
        <v>398373.82999999996</v>
      </c>
      <c r="F110" s="118">
        <v>37754.914583581092</v>
      </c>
      <c r="G110" s="123">
        <v>327146.49</v>
      </c>
      <c r="H110" s="118">
        <v>71227.339999999967</v>
      </c>
      <c r="I110" s="59">
        <v>0.10469477048918585</v>
      </c>
      <c r="J110" s="124">
        <v>0.21772307567781013</v>
      </c>
      <c r="K110" s="125">
        <v>398373.82999999996</v>
      </c>
      <c r="L110" s="118">
        <v>-7.2759576141834259E-11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252227.347826087</v>
      </c>
      <c r="D111" s="90">
        <v>270818.40999999992</v>
      </c>
      <c r="E111" s="90">
        <v>270818.40999999992</v>
      </c>
      <c r="F111" s="91">
        <v>18591.062173912913</v>
      </c>
      <c r="G111" s="90">
        <v>213049.92</v>
      </c>
      <c r="H111" s="91">
        <v>57768.489999999903</v>
      </c>
      <c r="I111" s="21">
        <v>7.3707559208574081E-2</v>
      </c>
      <c r="J111" s="92">
        <v>0.27115001967613939</v>
      </c>
      <c r="K111" s="93">
        <v>270818.40999999997</v>
      </c>
      <c r="L111" s="91">
        <v>-5.8207660913467407E-11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82815.779822640005</v>
      </c>
      <c r="D112" s="90">
        <v>94460.170000000013</v>
      </c>
      <c r="E112" s="90">
        <v>94460.170000000013</v>
      </c>
      <c r="F112" s="91">
        <v>11644.390177360008</v>
      </c>
      <c r="G112" s="90">
        <v>87347.28</v>
      </c>
      <c r="H112" s="91">
        <v>7112.890000000014</v>
      </c>
      <c r="I112" s="21">
        <v>0.14060593527342102</v>
      </c>
      <c r="J112" s="92">
        <v>8.1432301040169852E-2</v>
      </c>
      <c r="K112" s="93">
        <v>94460.170000000013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25575.78776769184</v>
      </c>
      <c r="D113" s="90">
        <v>33095.250000000015</v>
      </c>
      <c r="E113" s="90">
        <v>33095.250000000015</v>
      </c>
      <c r="F113" s="91">
        <v>7519.4622323081749</v>
      </c>
      <c r="G113" s="90">
        <v>26749.29</v>
      </c>
      <c r="H113" s="91">
        <v>6345.9600000000137</v>
      </c>
      <c r="I113" s="21">
        <v>0.29400706248458164</v>
      </c>
      <c r="J113" s="92">
        <v>0.23723844632885638</v>
      </c>
      <c r="K113" s="93">
        <v>33095.250000000029</v>
      </c>
      <c r="L113" s="91">
        <v>-1.4551915228366852E-11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5859</v>
      </c>
      <c r="D115" s="90">
        <v>5859</v>
      </c>
      <c r="E115" s="90">
        <v>5859</v>
      </c>
      <c r="F115" s="91">
        <v>0</v>
      </c>
      <c r="G115" s="90">
        <v>5859</v>
      </c>
      <c r="H115" s="91">
        <v>0</v>
      </c>
      <c r="I115" s="96"/>
      <c r="J115" s="97"/>
      <c r="K115" s="93">
        <v>5859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2940</v>
      </c>
      <c r="D116" s="90">
        <v>3075</v>
      </c>
      <c r="E116" s="90">
        <v>3075</v>
      </c>
      <c r="F116" s="91">
        <v>135</v>
      </c>
      <c r="G116" s="90">
        <v>3649</v>
      </c>
      <c r="H116" s="91">
        <v>-574</v>
      </c>
      <c r="I116" s="96"/>
      <c r="J116" s="97"/>
      <c r="K116" s="93">
        <v>3075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0.50179211469534046</v>
      </c>
      <c r="D117" s="86">
        <v>0.52483358934971835</v>
      </c>
      <c r="E117" s="86">
        <v>0.52483358934971835</v>
      </c>
      <c r="F117" s="100">
        <v>2.3041474654377891E-2</v>
      </c>
      <c r="G117" s="86">
        <v>0.62280252602833253</v>
      </c>
      <c r="H117" s="100">
        <v>-9.7968936678614171E-2</v>
      </c>
      <c r="I117" s="20">
        <v>4.5918367346938771E-2</v>
      </c>
      <c r="J117" s="86">
        <v>-0.15730337078651691</v>
      </c>
      <c r="K117" s="101">
        <v>0.52483358934971835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4475.5</v>
      </c>
      <c r="D119" s="90">
        <v>4974</v>
      </c>
      <c r="E119" s="90">
        <v>4974</v>
      </c>
      <c r="F119" s="91">
        <v>498.5</v>
      </c>
      <c r="G119" s="90">
        <v>6056</v>
      </c>
      <c r="H119" s="91">
        <v>-1082</v>
      </c>
      <c r="I119" s="21"/>
      <c r="J119" s="92"/>
      <c r="K119" s="93">
        <v>4974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1.5222789115646258</v>
      </c>
      <c r="D120" s="105">
        <v>1.6175609756097562</v>
      </c>
      <c r="E120" s="105">
        <v>1.6175609756097562</v>
      </c>
      <c r="F120" s="106">
        <v>9.5282064045130399E-2</v>
      </c>
      <c r="G120" s="105">
        <v>1.6596327761030418</v>
      </c>
      <c r="H120" s="106">
        <v>-4.2071800493285627E-2</v>
      </c>
      <c r="I120" s="21"/>
      <c r="J120" s="92"/>
      <c r="K120" s="107">
        <v>1.6175609756097562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85.791614906832308</v>
      </c>
      <c r="D122" s="105">
        <v>88.071027642276391</v>
      </c>
      <c r="E122" s="105">
        <v>88.071027642276391</v>
      </c>
      <c r="F122" s="106">
        <v>2.2794127354440832</v>
      </c>
      <c r="G122" s="105">
        <v>58.385837215675529</v>
      </c>
      <c r="H122" s="106">
        <v>29.685190426600862</v>
      </c>
      <c r="I122" s="21">
        <v>2.6569178560392759E-2</v>
      </c>
      <c r="J122" s="92">
        <v>0.50843135668235195</v>
      </c>
      <c r="K122" s="107">
        <v>88.07102764227642</v>
      </c>
      <c r="L122" s="106">
        <v>-2.8421709430404007E-14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43.049555867227681</v>
      </c>
      <c r="D123" s="108">
        <v>46.222633555214188</v>
      </c>
      <c r="E123" s="108">
        <v>46.222633555214188</v>
      </c>
      <c r="F123" s="109">
        <v>3.1730776879865061</v>
      </c>
      <c r="G123" s="108">
        <v>36.362846902201746</v>
      </c>
      <c r="H123" s="109">
        <v>9.8597866530124421</v>
      </c>
      <c r="I123" s="20">
        <v>7.3707559208574081E-2</v>
      </c>
      <c r="J123" s="86">
        <v>0.27115001967613916</v>
      </c>
      <c r="K123" s="110">
        <v>46.222633555214195</v>
      </c>
      <c r="L123" s="109">
        <v>-7.1054273576010019E-15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122.65949503959826</v>
      </c>
      <c r="D124" s="113">
        <v>129.55246504065039</v>
      </c>
      <c r="E124" s="113">
        <v>129.55246504065039</v>
      </c>
      <c r="F124" s="119">
        <v>6.8929700010521344</v>
      </c>
      <c r="G124" s="113">
        <v>89.653738010413804</v>
      </c>
      <c r="H124" s="119">
        <v>39.898727030236586</v>
      </c>
      <c r="I124" s="25">
        <v>5.6195975687221456E-2</v>
      </c>
      <c r="J124" s="120">
        <v>0.44503138313766821</v>
      </c>
      <c r="K124" s="115">
        <v>129.55246504065039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373320.40241595451</v>
      </c>
      <c r="D125" s="84">
        <v>455537.50999999989</v>
      </c>
      <c r="E125" s="84">
        <v>455537.50999999989</v>
      </c>
      <c r="F125" s="118">
        <v>82217.107584045443</v>
      </c>
      <c r="G125" s="84">
        <v>282185.94999999995</v>
      </c>
      <c r="H125" s="118">
        <v>173351.55999999994</v>
      </c>
      <c r="I125" s="20">
        <v>0.22023202335574177</v>
      </c>
      <c r="J125" s="86">
        <v>0.61431676523937484</v>
      </c>
      <c r="K125" s="87">
        <v>455537.50999999989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269338.97402597399</v>
      </c>
      <c r="D126" s="90">
        <v>326951.22999999992</v>
      </c>
      <c r="E126" s="90">
        <v>326951.22999999992</v>
      </c>
      <c r="F126" s="91">
        <v>57612.255974025931</v>
      </c>
      <c r="G126" s="90">
        <v>177389.86</v>
      </c>
      <c r="H126" s="91">
        <v>149561.36999999994</v>
      </c>
      <c r="I126" s="21">
        <v>0.21390241119901954</v>
      </c>
      <c r="J126" s="92">
        <v>0.84312243101155815</v>
      </c>
      <c r="K126" s="93">
        <v>326951.22999999992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83147.630208799994</v>
      </c>
      <c r="D127" s="90">
        <v>99676.889999999985</v>
      </c>
      <c r="E127" s="90">
        <v>99676.889999999985</v>
      </c>
      <c r="F127" s="91">
        <v>16529.259791199991</v>
      </c>
      <c r="G127" s="90">
        <v>64453.93</v>
      </c>
      <c r="H127" s="91">
        <v>35222.959999999985</v>
      </c>
      <c r="I127" s="21">
        <v>0.19879411776008271</v>
      </c>
      <c r="J127" s="92">
        <v>0.54648273580835149</v>
      </c>
      <c r="K127" s="93">
        <v>99676.889999999985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20833.7981811805</v>
      </c>
      <c r="D128" s="90">
        <v>28909.390000000021</v>
      </c>
      <c r="E128" s="90">
        <v>28909.390000000021</v>
      </c>
      <c r="F128" s="91">
        <v>8075.591818819521</v>
      </c>
      <c r="G128" s="90">
        <v>40342.160000000003</v>
      </c>
      <c r="H128" s="91">
        <v>-11432.769999999982</v>
      </c>
      <c r="I128" s="21">
        <v>0.38761975846124552</v>
      </c>
      <c r="J128" s="92">
        <v>-0.28339508841370864</v>
      </c>
      <c r="K128" s="93">
        <v>28909.390000000021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5859</v>
      </c>
      <c r="D130" s="90">
        <v>5859</v>
      </c>
      <c r="E130" s="90">
        <v>5859</v>
      </c>
      <c r="F130" s="91">
        <v>0</v>
      </c>
      <c r="G130" s="90">
        <v>5859</v>
      </c>
      <c r="H130" s="91">
        <v>0</v>
      </c>
      <c r="I130" s="96"/>
      <c r="J130" s="97"/>
      <c r="K130" s="93">
        <v>5859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3130</v>
      </c>
      <c r="D131" s="90">
        <v>3544</v>
      </c>
      <c r="E131" s="90">
        <v>3544</v>
      </c>
      <c r="F131" s="91">
        <v>414</v>
      </c>
      <c r="G131" s="90">
        <v>2661</v>
      </c>
      <c r="H131" s="91">
        <v>883</v>
      </c>
      <c r="I131" s="96"/>
      <c r="J131" s="97"/>
      <c r="K131" s="93">
        <v>3544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0.534220856801502</v>
      </c>
      <c r="D132" s="86">
        <v>0.60488137907492745</v>
      </c>
      <c r="E132" s="86">
        <v>0.60488137907492745</v>
      </c>
      <c r="F132" s="100">
        <v>7.0660522273425452E-2</v>
      </c>
      <c r="G132" s="86">
        <v>0.4541730670762929</v>
      </c>
      <c r="H132" s="100">
        <v>0.15070831199863455</v>
      </c>
      <c r="I132" s="20">
        <v>0.13226837060702867</v>
      </c>
      <c r="J132" s="86">
        <v>0.33183013904547165</v>
      </c>
      <c r="K132" s="101">
        <v>0.60488137907492745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4785.5</v>
      </c>
      <c r="D134" s="90">
        <v>5940</v>
      </c>
      <c r="E134" s="90">
        <v>5940</v>
      </c>
      <c r="F134" s="91">
        <v>1154.5</v>
      </c>
      <c r="G134" s="90">
        <v>4505</v>
      </c>
      <c r="H134" s="91">
        <v>1435</v>
      </c>
      <c r="I134" s="21"/>
      <c r="J134" s="92"/>
      <c r="K134" s="93">
        <v>5940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1.5289137380191693</v>
      </c>
      <c r="D135" s="105">
        <v>1.6760722347629797</v>
      </c>
      <c r="E135" s="105">
        <v>1.6760722347629797</v>
      </c>
      <c r="F135" s="106">
        <v>0.14715849674381043</v>
      </c>
      <c r="G135" s="105">
        <v>1.6929725667042466</v>
      </c>
      <c r="H135" s="106">
        <v>-1.6900331941266833E-2</v>
      </c>
      <c r="I135" s="21"/>
      <c r="J135" s="92"/>
      <c r="K135" s="107">
        <v>1.6760722347629797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86.05079042363387</v>
      </c>
      <c r="D137" s="105">
        <v>92.254861738148961</v>
      </c>
      <c r="E137" s="105">
        <v>92.254861738148961</v>
      </c>
      <c r="F137" s="106">
        <v>6.2040713145150903</v>
      </c>
      <c r="G137" s="105">
        <v>66.662856069146926</v>
      </c>
      <c r="H137" s="106">
        <v>25.592005669002035</v>
      </c>
      <c r="I137" s="21">
        <v>7.2097784157147515E-2</v>
      </c>
      <c r="J137" s="92">
        <v>0.38390202847679356</v>
      </c>
      <c r="K137" s="107">
        <v>92.254861738148961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45.97012698856016</v>
      </c>
      <c r="D138" s="108">
        <v>55.803247994538303</v>
      </c>
      <c r="E138" s="108">
        <v>55.803247994538303</v>
      </c>
      <c r="F138" s="109">
        <v>9.8331210059781426</v>
      </c>
      <c r="G138" s="108">
        <v>30.276473800989926</v>
      </c>
      <c r="H138" s="109">
        <v>25.526774193548377</v>
      </c>
      <c r="I138" s="20">
        <v>0.21390241119901954</v>
      </c>
      <c r="J138" s="86">
        <v>0.84312243101155815</v>
      </c>
      <c r="K138" s="110">
        <v>55.803247994538303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119.27169406260528</v>
      </c>
      <c r="D139" s="113">
        <v>128.53767212189612</v>
      </c>
      <c r="E139" s="113">
        <v>128.53767212189612</v>
      </c>
      <c r="F139" s="119">
        <v>9.2659780592908447</v>
      </c>
      <c r="G139" s="113">
        <v>106.04507703870723</v>
      </c>
      <c r="H139" s="119">
        <v>22.492595083188888</v>
      </c>
      <c r="I139" s="25">
        <v>7.7687989024681547E-2</v>
      </c>
      <c r="J139" s="120">
        <v>0.21210409489333415</v>
      </c>
      <c r="K139" s="115">
        <v>128.53767212189612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706108.18101911223</v>
      </c>
      <c r="D140" s="84">
        <v>746230.16999999993</v>
      </c>
      <c r="E140" s="84">
        <v>746230.16999999993</v>
      </c>
      <c r="F140" s="118">
        <v>40121.988980887661</v>
      </c>
      <c r="G140" s="84">
        <v>510729.89</v>
      </c>
      <c r="H140" s="118">
        <v>235500.27999999991</v>
      </c>
      <c r="I140" s="20">
        <v>5.6821305940656819E-2</v>
      </c>
      <c r="J140" s="86">
        <v>0.46110534082898469</v>
      </c>
      <c r="K140" s="87">
        <v>746230.17</v>
      </c>
      <c r="L140" s="118">
        <v>-2.9103830456733704E-11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518814.10256410262</v>
      </c>
      <c r="D141" s="90">
        <v>385132.79999999999</v>
      </c>
      <c r="E141" s="90">
        <v>385132.79999999999</v>
      </c>
      <c r="F141" s="91">
        <v>-133681.30256410263</v>
      </c>
      <c r="G141" s="90">
        <v>266918.57</v>
      </c>
      <c r="H141" s="91">
        <v>118214.22999999998</v>
      </c>
      <c r="I141" s="21">
        <v>-0.25766705627973074</v>
      </c>
      <c r="J141" s="92">
        <v>0.44288499672390724</v>
      </c>
      <c r="K141" s="93">
        <v>385132.79999999999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134055.22079250001</v>
      </c>
      <c r="D142" s="90">
        <v>178066.71000000002</v>
      </c>
      <c r="E142" s="90">
        <v>178066.71000000002</v>
      </c>
      <c r="F142" s="91">
        <v>44011.48920750001</v>
      </c>
      <c r="G142" s="90">
        <v>133220.17000000001</v>
      </c>
      <c r="H142" s="91">
        <v>44846.540000000008</v>
      </c>
      <c r="I142" s="21">
        <v>0.3283086548014722</v>
      </c>
      <c r="J142" s="92">
        <v>0.33663476033696704</v>
      </c>
      <c r="K142" s="93">
        <v>178066.71000000002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53238.85766250969</v>
      </c>
      <c r="D143" s="90">
        <v>183030.65999999997</v>
      </c>
      <c r="E143" s="90">
        <v>183030.65999999997</v>
      </c>
      <c r="F143" s="91">
        <v>129791.80233749028</v>
      </c>
      <c r="G143" s="90">
        <v>110591.15</v>
      </c>
      <c r="H143" s="91">
        <v>72439.50999999998</v>
      </c>
      <c r="I143" s="21">
        <v>2.4379148621156173</v>
      </c>
      <c r="J143" s="92">
        <v>0.65502085835982338</v>
      </c>
      <c r="K143" s="93">
        <v>183030.66</v>
      </c>
      <c r="L143" s="91">
        <v>-2.9103830456733704E-11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5670</v>
      </c>
      <c r="D145" s="90">
        <v>5670</v>
      </c>
      <c r="E145" s="90">
        <v>5670</v>
      </c>
      <c r="F145" s="91">
        <v>0</v>
      </c>
      <c r="G145" s="90">
        <v>5670</v>
      </c>
      <c r="H145" s="91">
        <v>0</v>
      </c>
      <c r="I145" s="96"/>
      <c r="J145" s="97"/>
      <c r="K145" s="93">
        <v>5670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4390</v>
      </c>
      <c r="D146" s="90">
        <v>3401</v>
      </c>
      <c r="E146" s="90">
        <v>3401</v>
      </c>
      <c r="F146" s="91">
        <v>-989</v>
      </c>
      <c r="G146" s="90">
        <v>3527</v>
      </c>
      <c r="H146" s="91">
        <v>-126</v>
      </c>
      <c r="I146" s="96"/>
      <c r="J146" s="97"/>
      <c r="K146" s="93">
        <v>3401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0.7742504409171076</v>
      </c>
      <c r="D147" s="86">
        <v>0.59982363315696652</v>
      </c>
      <c r="E147" s="86">
        <v>0.59982363315696652</v>
      </c>
      <c r="F147" s="100">
        <v>-0.17442680776014108</v>
      </c>
      <c r="G147" s="86">
        <v>0.62204585537918866</v>
      </c>
      <c r="H147" s="100">
        <v>-2.2222222222222143E-2</v>
      </c>
      <c r="I147" s="20">
        <v>-0.22528473804100224</v>
      </c>
      <c r="J147" s="86">
        <v>-3.572441168131546E-2</v>
      </c>
      <c r="K147" s="101">
        <v>0.59982363315696652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6189.5</v>
      </c>
      <c r="D149" s="90">
        <v>4773</v>
      </c>
      <c r="E149" s="90">
        <v>4773</v>
      </c>
      <c r="F149" s="91">
        <v>-1416.5</v>
      </c>
      <c r="G149" s="90">
        <v>5730</v>
      </c>
      <c r="H149" s="91">
        <v>-957</v>
      </c>
      <c r="I149" s="21"/>
      <c r="J149" s="92"/>
      <c r="K149" s="93">
        <v>4773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1.4099088838268792</v>
      </c>
      <c r="D150" s="105">
        <v>1.4034107615407234</v>
      </c>
      <c r="E150" s="105">
        <v>1.4034107615407234</v>
      </c>
      <c r="F150" s="106">
        <v>-6.4981222861557608E-3</v>
      </c>
      <c r="G150" s="105">
        <v>1.6246101502693506</v>
      </c>
      <c r="H150" s="106">
        <v>-0.22119938872862721</v>
      </c>
      <c r="I150" s="21"/>
      <c r="J150" s="92"/>
      <c r="K150" s="107">
        <v>1.4034107615407234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118.18088896676598</v>
      </c>
      <c r="D152" s="105">
        <v>113.2410467509556</v>
      </c>
      <c r="E152" s="105">
        <v>113.2410467509556</v>
      </c>
      <c r="F152" s="106">
        <v>-4.9398422158103727</v>
      </c>
      <c r="G152" s="105">
        <v>75.678641905301959</v>
      </c>
      <c r="H152" s="106">
        <v>37.562404845653646</v>
      </c>
      <c r="I152" s="21">
        <v>-4.1798993551313668E-2</v>
      </c>
      <c r="J152" s="92">
        <v>0.49634089486775079</v>
      </c>
      <c r="K152" s="107">
        <v>113.2410467509556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91.501605390494291</v>
      </c>
      <c r="D153" s="108">
        <v>67.924656084656078</v>
      </c>
      <c r="E153" s="108">
        <v>67.924656084656078</v>
      </c>
      <c r="F153" s="109">
        <v>-23.576949305838212</v>
      </c>
      <c r="G153" s="108">
        <v>47.075585537918876</v>
      </c>
      <c r="H153" s="109">
        <v>20.849070546737202</v>
      </c>
      <c r="I153" s="20">
        <v>-0.25766705627973086</v>
      </c>
      <c r="J153" s="86">
        <v>0.44288499672390702</v>
      </c>
      <c r="K153" s="110">
        <v>67.924656084656078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160.84468815925109</v>
      </c>
      <c r="D154" s="113">
        <v>219.41492796236398</v>
      </c>
      <c r="E154" s="113">
        <v>219.41492796236398</v>
      </c>
      <c r="F154" s="119">
        <v>58.570239803112884</v>
      </c>
      <c r="G154" s="113">
        <v>144.80575276438901</v>
      </c>
      <c r="H154" s="119">
        <v>74.609175197974963</v>
      </c>
      <c r="I154" s="25">
        <v>0.36414158573345579</v>
      </c>
      <c r="J154" s="120">
        <v>0.51523626495261055</v>
      </c>
      <c r="K154" s="115">
        <v>219.41492796236403</v>
      </c>
      <c r="L154" s="119">
        <v>-5.6843418860808015E-14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550820.2936283953</v>
      </c>
      <c r="D155" s="84">
        <v>563951.34000000008</v>
      </c>
      <c r="E155" s="84">
        <v>563951.34000000008</v>
      </c>
      <c r="F155" s="118">
        <v>13131.046371604723</v>
      </c>
      <c r="G155" s="84">
        <v>532374.27</v>
      </c>
      <c r="H155" s="118">
        <v>31577.070000000065</v>
      </c>
      <c r="I155" s="20">
        <v>2.383907514573802E-2</v>
      </c>
      <c r="J155" s="86">
        <v>5.9313666680397725E-2</v>
      </c>
      <c r="K155" s="87">
        <v>563951.34</v>
      </c>
      <c r="L155" s="118">
        <v>5.8207660913467407E-11</v>
      </c>
      <c r="M155" s="142" t="s">
        <v>200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373881.04419889499</v>
      </c>
      <c r="D156" s="90">
        <v>356716.86</v>
      </c>
      <c r="E156" s="90">
        <v>356716.86</v>
      </c>
      <c r="F156" s="91">
        <v>-17164.184198895004</v>
      </c>
      <c r="G156" s="90">
        <v>326234.08</v>
      </c>
      <c r="H156" s="91">
        <v>30482.77999999997</v>
      </c>
      <c r="I156" s="21">
        <v>-4.5908142349586734E-2</v>
      </c>
      <c r="J156" s="92">
        <v>9.3438367935072764E-2</v>
      </c>
      <c r="K156" s="93">
        <v>356716.86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124814.60274840001</v>
      </c>
      <c r="D157" s="90">
        <v>133389.96000000005</v>
      </c>
      <c r="E157" s="90">
        <v>133389.96000000005</v>
      </c>
      <c r="F157" s="91">
        <v>8575.3572516000422</v>
      </c>
      <c r="G157" s="90">
        <v>156236.07999999999</v>
      </c>
      <c r="H157" s="91">
        <v>-22846.119999999937</v>
      </c>
      <c r="I157" s="21">
        <v>6.8704759401319038E-2</v>
      </c>
      <c r="J157" s="92">
        <v>-0.14622819517745156</v>
      </c>
      <c r="K157" s="93">
        <v>133389.96</v>
      </c>
      <c r="L157" s="91">
        <v>5.8207660913467407E-11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52124.646681100334</v>
      </c>
      <c r="D158" s="90">
        <v>73844.520000000019</v>
      </c>
      <c r="E158" s="90">
        <v>73844.520000000019</v>
      </c>
      <c r="F158" s="91">
        <v>21719.873318899685</v>
      </c>
      <c r="G158" s="90">
        <v>49904.11</v>
      </c>
      <c r="H158" s="91">
        <v>23940.410000000018</v>
      </c>
      <c r="I158" s="21">
        <v>0.41669104160613912</v>
      </c>
      <c r="J158" s="92">
        <v>0.47972822278565874</v>
      </c>
      <c r="K158" s="93">
        <v>73844.520000000019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5859</v>
      </c>
      <c r="D160" s="90">
        <v>5859</v>
      </c>
      <c r="E160" s="90">
        <v>5859</v>
      </c>
      <c r="F160" s="91">
        <v>0</v>
      </c>
      <c r="G160" s="90">
        <v>5859</v>
      </c>
      <c r="H160" s="91">
        <v>0</v>
      </c>
      <c r="I160" s="96"/>
      <c r="J160" s="97"/>
      <c r="K160" s="93">
        <v>5859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3970</v>
      </c>
      <c r="D161" s="90">
        <v>3570</v>
      </c>
      <c r="E161" s="90">
        <v>3570</v>
      </c>
      <c r="F161" s="91">
        <v>-400</v>
      </c>
      <c r="G161" s="90">
        <v>4051</v>
      </c>
      <c r="H161" s="91">
        <v>-481</v>
      </c>
      <c r="I161" s="96"/>
      <c r="J161" s="97"/>
      <c r="K161" s="93">
        <v>3570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0.67759003242874205</v>
      </c>
      <c r="D162" s="86">
        <v>0.60931899641577059</v>
      </c>
      <c r="E162" s="86">
        <v>0.60931899641577059</v>
      </c>
      <c r="F162" s="100">
        <v>-6.8271036012971464E-2</v>
      </c>
      <c r="G162" s="86">
        <v>0.69141491722136883</v>
      </c>
      <c r="H162" s="100">
        <v>-8.2095920805598244E-2</v>
      </c>
      <c r="I162" s="20">
        <v>-0.10075566750629716</v>
      </c>
      <c r="J162" s="86">
        <v>-0.11873611453961985</v>
      </c>
      <c r="K162" s="101">
        <v>0.60931899641577059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5820.5</v>
      </c>
      <c r="D164" s="90">
        <v>5598</v>
      </c>
      <c r="E164" s="90">
        <v>5598</v>
      </c>
      <c r="F164" s="91">
        <v>-222.5</v>
      </c>
      <c r="G164" s="90">
        <v>6885</v>
      </c>
      <c r="H164" s="91">
        <v>-1287</v>
      </c>
      <c r="I164" s="21"/>
      <c r="J164" s="92"/>
      <c r="K164" s="93">
        <v>5598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1.4661209068010075</v>
      </c>
      <c r="D165" s="105">
        <v>1.5680672268907563</v>
      </c>
      <c r="E165" s="105">
        <v>1.5680672268907563</v>
      </c>
      <c r="F165" s="106">
        <v>0.1019463200897488</v>
      </c>
      <c r="G165" s="105">
        <v>1.6995803505307332</v>
      </c>
      <c r="H165" s="106">
        <v>-0.13151312363997691</v>
      </c>
      <c r="I165" s="21"/>
      <c r="J165" s="92"/>
      <c r="K165" s="107">
        <v>1.5680672268907563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94.176585440527703</v>
      </c>
      <c r="D167" s="105">
        <v>99.92068907563025</v>
      </c>
      <c r="E167" s="105">
        <v>99.92068907563025</v>
      </c>
      <c r="F167" s="106">
        <v>5.7441036351025474</v>
      </c>
      <c r="G167" s="105">
        <v>80.531740311034312</v>
      </c>
      <c r="H167" s="106">
        <v>19.388948764595938</v>
      </c>
      <c r="I167" s="21">
        <v>6.0992906126650093E-2</v>
      </c>
      <c r="J167" s="92">
        <v>0.24076157661203923</v>
      </c>
      <c r="K167" s="107">
        <v>99.92068907563025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63.813115582675373</v>
      </c>
      <c r="D168" s="108">
        <v>60.883573988735279</v>
      </c>
      <c r="E168" s="108">
        <v>60.883573988735279</v>
      </c>
      <c r="F168" s="109">
        <v>-2.9295415939400939</v>
      </c>
      <c r="G168" s="108">
        <v>55.680846560846561</v>
      </c>
      <c r="H168" s="109">
        <v>5.2027274278887177</v>
      </c>
      <c r="I168" s="20">
        <v>-4.5908142349586734E-2</v>
      </c>
      <c r="J168" s="86">
        <v>9.3438367935072764E-2</v>
      </c>
      <c r="K168" s="110">
        <v>60.883573988735279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138.74566590135902</v>
      </c>
      <c r="D169" s="113">
        <v>157.96956302521011</v>
      </c>
      <c r="E169" s="113">
        <v>157.96956302521011</v>
      </c>
      <c r="F169" s="119">
        <v>19.223897123851089</v>
      </c>
      <c r="G169" s="113">
        <v>131.41798815107381</v>
      </c>
      <c r="H169" s="119">
        <v>26.551574874136293</v>
      </c>
      <c r="I169" s="25">
        <v>0.13855493790716511</v>
      </c>
      <c r="J169" s="120">
        <v>0.20203912149083791</v>
      </c>
      <c r="K169" s="115">
        <v>157.96956302521008</v>
      </c>
      <c r="L169" s="119">
        <v>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608765.47121061967</v>
      </c>
      <c r="D170" s="84">
        <v>381207.55603392131</v>
      </c>
      <c r="E170" s="84">
        <v>406384.61562984355</v>
      </c>
      <c r="F170" s="118">
        <v>-202380.85558077614</v>
      </c>
      <c r="G170" s="84">
        <v>304694.54000000004</v>
      </c>
      <c r="H170" s="118">
        <v>101690.07562984352</v>
      </c>
      <c r="I170" s="20">
        <v>-0.33244470186246278</v>
      </c>
      <c r="J170" s="86">
        <v>0.33374433171609663</v>
      </c>
      <c r="K170" s="87">
        <v>433191.12101532856</v>
      </c>
      <c r="L170" s="118">
        <v>-26806.505385485005</v>
      </c>
      <c r="M170" s="142" t="s">
        <v>230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426539.44444444438</v>
      </c>
      <c r="D171" s="90">
        <v>242074.20569383571</v>
      </c>
      <c r="E171" s="90">
        <v>248996.26932814118</v>
      </c>
      <c r="F171" s="91">
        <v>-177543.1751163032</v>
      </c>
      <c r="G171" s="90">
        <v>229946.03</v>
      </c>
      <c r="H171" s="91">
        <v>19050.239328141179</v>
      </c>
      <c r="I171" s="21">
        <v>-0.41624093018536235</v>
      </c>
      <c r="J171" s="92">
        <v>8.2846567640855406E-2</v>
      </c>
      <c r="K171" s="93">
        <v>300720.7104444445</v>
      </c>
      <c r="L171" s="91">
        <v>-51724.441116303322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136244.50752143998</v>
      </c>
      <c r="D172" s="90">
        <v>91947.804463230175</v>
      </c>
      <c r="E172" s="90">
        <v>105756.69680550735</v>
      </c>
      <c r="F172" s="91">
        <v>-30487.810715932632</v>
      </c>
      <c r="G172" s="90">
        <v>47149.740000000013</v>
      </c>
      <c r="H172" s="91">
        <v>58606.95680550734</v>
      </c>
      <c r="I172" s="21">
        <v>-0.22377276905004739</v>
      </c>
      <c r="J172" s="92">
        <v>1.2429963941584266</v>
      </c>
      <c r="K172" s="93">
        <v>93940.501124551534</v>
      </c>
      <c r="L172" s="91">
        <v>11816.195680955818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45981.519244735362</v>
      </c>
      <c r="D173" s="90">
        <v>47185.545876855467</v>
      </c>
      <c r="E173" s="90">
        <v>51631.649496195052</v>
      </c>
      <c r="F173" s="91">
        <v>5650.13025145969</v>
      </c>
      <c r="G173" s="90">
        <v>27598.77</v>
      </c>
      <c r="H173" s="91">
        <v>24032.879496195052</v>
      </c>
      <c r="I173" s="21">
        <v>0.12287828554309033</v>
      </c>
      <c r="J173" s="92">
        <v>0.87079531066765115</v>
      </c>
      <c r="K173" s="93">
        <v>38529.909446332553</v>
      </c>
      <c r="L173" s="91">
        <v>13101.740049862499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5670</v>
      </c>
      <c r="D175" s="90">
        <v>5670</v>
      </c>
      <c r="E175" s="90">
        <v>5670</v>
      </c>
      <c r="F175" s="91">
        <v>0</v>
      </c>
      <c r="G175" s="90">
        <v>5670</v>
      </c>
      <c r="H175" s="91">
        <v>0</v>
      </c>
      <c r="I175" s="96"/>
      <c r="J175" s="97"/>
      <c r="K175" s="93">
        <v>5670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4145</v>
      </c>
      <c r="D176" s="90">
        <v>2450</v>
      </c>
      <c r="E176" s="90">
        <v>2566</v>
      </c>
      <c r="F176" s="91">
        <v>-1579</v>
      </c>
      <c r="G176" s="90">
        <v>3649</v>
      </c>
      <c r="H176" s="91">
        <v>-1083</v>
      </c>
      <c r="I176" s="96"/>
      <c r="J176" s="97"/>
      <c r="K176" s="93">
        <v>2840</v>
      </c>
      <c r="L176" s="91">
        <v>-274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0.73104056437389775</v>
      </c>
      <c r="D177" s="86">
        <v>0.43209876543209874</v>
      </c>
      <c r="E177" s="86">
        <v>0.4525573192239859</v>
      </c>
      <c r="F177" s="100">
        <v>-0.27848324514991185</v>
      </c>
      <c r="G177" s="86">
        <v>0.64356261022927685</v>
      </c>
      <c r="H177" s="100">
        <v>-0.19100529100529096</v>
      </c>
      <c r="I177" s="20">
        <v>-0.38094089264173703</v>
      </c>
      <c r="J177" s="86">
        <v>-0.29679364209372427</v>
      </c>
      <c r="K177" s="101">
        <v>0.50088183421516752</v>
      </c>
      <c r="L177" s="100">
        <v>-4.8324514991181622E-2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6032.5</v>
      </c>
      <c r="D179" s="90">
        <v>3426</v>
      </c>
      <c r="E179" s="90">
        <v>3862.4785714285717</v>
      </c>
      <c r="F179" s="91">
        <v>-2170.0214285714283</v>
      </c>
      <c r="G179" s="90">
        <v>4000</v>
      </c>
      <c r="H179" s="91">
        <v>-137.52142857142826</v>
      </c>
      <c r="I179" s="21"/>
      <c r="J179" s="92"/>
      <c r="K179" s="93">
        <v>4240.9785714285717</v>
      </c>
      <c r="L179" s="91">
        <v>-378.5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1.4553679131483714</v>
      </c>
      <c r="D180" s="105">
        <v>1.3983673469387754</v>
      </c>
      <c r="E180" s="105">
        <v>1.5052527558178377</v>
      </c>
      <c r="F180" s="106">
        <v>4.9884842669466245E-2</v>
      </c>
      <c r="G180" s="105">
        <v>1.0961907371882709</v>
      </c>
      <c r="H180" s="106">
        <v>0.40906201862956681</v>
      </c>
      <c r="I180" s="21"/>
      <c r="J180" s="92"/>
      <c r="K180" s="107">
        <v>1.4933023138832999</v>
      </c>
      <c r="L180" s="106">
        <v>1.1950441934537759E-2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102.90457043291782</v>
      </c>
      <c r="D182" s="105">
        <v>98.805798242381925</v>
      </c>
      <c r="E182" s="105">
        <v>97.036737851964602</v>
      </c>
      <c r="F182" s="106">
        <v>-5.8678325809532197</v>
      </c>
      <c r="G182" s="105">
        <v>63.016177034804059</v>
      </c>
      <c r="H182" s="106">
        <v>34.020560817160543</v>
      </c>
      <c r="I182" s="21">
        <v>-5.7022079352426647E-2</v>
      </c>
      <c r="J182" s="92">
        <v>0.53987027487197237</v>
      </c>
      <c r="K182" s="107">
        <v>105.88757410015651</v>
      </c>
      <c r="L182" s="106">
        <v>-8.8508362481919107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75.227415245933756</v>
      </c>
      <c r="D183" s="108">
        <v>42.693863438066266</v>
      </c>
      <c r="E183" s="108">
        <v>43.914685948525779</v>
      </c>
      <c r="F183" s="109">
        <v>-31.312729297407977</v>
      </c>
      <c r="G183" s="108">
        <v>40.554855379188716</v>
      </c>
      <c r="H183" s="109">
        <v>3.3598305693370634</v>
      </c>
      <c r="I183" s="20">
        <v>-0.41624093018536235</v>
      </c>
      <c r="J183" s="86">
        <v>8.2846567640855406E-2</v>
      </c>
      <c r="K183" s="110">
        <v>53.037162335880865</v>
      </c>
      <c r="L183" s="109">
        <v>-9.1224763873550856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146.86742369375625</v>
      </c>
      <c r="D184" s="113">
        <v>155.59492083017196</v>
      </c>
      <c r="E184" s="113">
        <v>158.3728042205158</v>
      </c>
      <c r="F184" s="119">
        <v>11.505380526759552</v>
      </c>
      <c r="G184" s="113">
        <v>83.500833104960279</v>
      </c>
      <c r="H184" s="119">
        <v>74.871971115555525</v>
      </c>
      <c r="I184" s="25">
        <v>7.8338546679692866E-2</v>
      </c>
      <c r="J184" s="120">
        <v>0.89666136649728623</v>
      </c>
      <c r="K184" s="115">
        <v>152.5320848645523</v>
      </c>
      <c r="L184" s="119">
        <v>5.8407193559635004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623300.44105289865</v>
      </c>
      <c r="D185" s="84">
        <v>104870.37217204623</v>
      </c>
      <c r="E185" s="84">
        <v>101262.05189185774</v>
      </c>
      <c r="F185" s="118">
        <v>-522038.38916104083</v>
      </c>
      <c r="G185" s="84">
        <v>240942.49</v>
      </c>
      <c r="H185" s="118">
        <v>-139680.43810814223</v>
      </c>
      <c r="I185" s="20">
        <v>-0.83753893752938358</v>
      </c>
      <c r="J185" s="86">
        <v>-0.57972522035504093</v>
      </c>
      <c r="K185" s="87">
        <v>483977.85906828532</v>
      </c>
      <c r="L185" s="118">
        <v>-382715.80717642757</v>
      </c>
      <c r="M185" s="142" t="s">
        <v>231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437560.71428571432</v>
      </c>
      <c r="D186" s="90">
        <v>89511.548642634472</v>
      </c>
      <c r="E186" s="90">
        <v>73382.872857142851</v>
      </c>
      <c r="F186" s="91">
        <v>-364177.8414285715</v>
      </c>
      <c r="G186" s="90">
        <v>202677.38</v>
      </c>
      <c r="H186" s="91">
        <v>-129294.50714285715</v>
      </c>
      <c r="I186" s="21">
        <v>-0.83229099308667376</v>
      </c>
      <c r="J186" s="92">
        <v>-0.6379325958469424</v>
      </c>
      <c r="K186" s="93">
        <v>351772.55571428576</v>
      </c>
      <c r="L186" s="91">
        <v>-278389.68285714288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140816.2575902</v>
      </c>
      <c r="D187" s="90">
        <v>9714.2857142857138</v>
      </c>
      <c r="E187" s="90">
        <v>22279.558314672955</v>
      </c>
      <c r="F187" s="91">
        <v>-118536.69927552703</v>
      </c>
      <c r="G187" s="90">
        <v>34754.43</v>
      </c>
      <c r="H187" s="91">
        <v>-12474.871685327045</v>
      </c>
      <c r="I187" s="21">
        <v>-0.84178276929138129</v>
      </c>
      <c r="J187" s="92">
        <v>-0.35894335442494796</v>
      </c>
      <c r="K187" s="93">
        <v>98372.355888967577</v>
      </c>
      <c r="L187" s="91">
        <v>-76092.797574294615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44923.469176984232</v>
      </c>
      <c r="D188" s="90">
        <v>5644.5378151260502</v>
      </c>
      <c r="E188" s="90">
        <v>5599.6207200419258</v>
      </c>
      <c r="F188" s="91">
        <v>-39323.848456942309</v>
      </c>
      <c r="G188" s="90">
        <v>3510.6799999999989</v>
      </c>
      <c r="H188" s="91">
        <v>2088.9407200419269</v>
      </c>
      <c r="I188" s="21">
        <v>-0.87535199701560906</v>
      </c>
      <c r="J188" s="92">
        <v>0.5950245308720612</v>
      </c>
      <c r="K188" s="93">
        <v>33832.947465032004</v>
      </c>
      <c r="L188" s="91">
        <v>-28233.326744990078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5859</v>
      </c>
      <c r="D190" s="90">
        <v>5859</v>
      </c>
      <c r="E190" s="90">
        <v>5859</v>
      </c>
      <c r="F190" s="91">
        <v>0</v>
      </c>
      <c r="G190" s="90">
        <v>5859</v>
      </c>
      <c r="H190" s="91">
        <v>0</v>
      </c>
      <c r="I190" s="96"/>
      <c r="J190" s="97"/>
      <c r="K190" s="93">
        <v>5859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4015</v>
      </c>
      <c r="D191" s="90">
        <v>780</v>
      </c>
      <c r="E191" s="90">
        <v>740</v>
      </c>
      <c r="F191" s="91">
        <v>-3275</v>
      </c>
      <c r="G191" s="90">
        <v>3683</v>
      </c>
      <c r="H191" s="91">
        <v>-2943</v>
      </c>
      <c r="I191" s="96"/>
      <c r="J191" s="97"/>
      <c r="K191" s="93">
        <v>2950</v>
      </c>
      <c r="L191" s="91">
        <v>-2210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0.68527052398020138</v>
      </c>
      <c r="D192" s="86">
        <v>0.13312852022529442</v>
      </c>
      <c r="E192" s="86">
        <v>0.12630141662399727</v>
      </c>
      <c r="F192" s="100">
        <v>-0.55896910735620409</v>
      </c>
      <c r="G192" s="86">
        <v>0.62860556408943502</v>
      </c>
      <c r="H192" s="100">
        <v>-0.50230414746543772</v>
      </c>
      <c r="I192" s="20">
        <v>-0.81569115815691151</v>
      </c>
      <c r="J192" s="86">
        <v>-0.79907683953298936</v>
      </c>
      <c r="K192" s="101">
        <v>0.50349889059566477</v>
      </c>
      <c r="L192" s="100">
        <v>-0.37719747397166747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5939.5</v>
      </c>
      <c r="D194" s="90">
        <v>1264</v>
      </c>
      <c r="E194" s="90">
        <v>1107</v>
      </c>
      <c r="F194" s="91">
        <v>-4832.5</v>
      </c>
      <c r="G194" s="90">
        <v>3903</v>
      </c>
      <c r="H194" s="91">
        <v>-2796</v>
      </c>
      <c r="I194" s="21"/>
      <c r="J194" s="92"/>
      <c r="K194" s="93">
        <v>4562.6834862385322</v>
      </c>
      <c r="L194" s="91">
        <v>-3455.6834862385322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1.4793275217932753</v>
      </c>
      <c r="D195" s="105">
        <v>1.6205128205128205</v>
      </c>
      <c r="E195" s="105">
        <v>1.4959459459459459</v>
      </c>
      <c r="F195" s="106">
        <v>1.6618424152670563E-2</v>
      </c>
      <c r="G195" s="105">
        <v>1.0597339125712735</v>
      </c>
      <c r="H195" s="106">
        <v>0.4362120333746724</v>
      </c>
      <c r="I195" s="21"/>
      <c r="J195" s="92"/>
      <c r="K195" s="107">
        <v>1.5466723682164516</v>
      </c>
      <c r="L195" s="106">
        <v>-5.0726422270505722E-2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108.9814979541007</v>
      </c>
      <c r="D197" s="105">
        <v>114.75839569568522</v>
      </c>
      <c r="E197" s="105">
        <v>99.166044401544397</v>
      </c>
      <c r="F197" s="106">
        <v>-9.8154535525563062</v>
      </c>
      <c r="G197" s="105">
        <v>55.030513168612543</v>
      </c>
      <c r="H197" s="106">
        <v>44.135531232931854</v>
      </c>
      <c r="I197" s="21">
        <v>-9.0065320598641807E-2</v>
      </c>
      <c r="J197" s="92">
        <v>0.8020192560752859</v>
      </c>
      <c r="K197" s="107">
        <v>119.24493414043584</v>
      </c>
      <c r="L197" s="106">
        <v>-20.078889738891448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74.681808207153836</v>
      </c>
      <c r="D198" s="108">
        <v>15.277615402395369</v>
      </c>
      <c r="E198" s="108">
        <v>12.52481188891327</v>
      </c>
      <c r="F198" s="109">
        <v>-62.156996318240566</v>
      </c>
      <c r="G198" s="108">
        <v>34.592486772486772</v>
      </c>
      <c r="H198" s="109">
        <v>-22.067674883573503</v>
      </c>
      <c r="I198" s="20">
        <v>-0.83229099308667376</v>
      </c>
      <c r="J198" s="86">
        <v>-0.6379325958469424</v>
      </c>
      <c r="K198" s="110">
        <v>60.039692048862563</v>
      </c>
      <c r="L198" s="109">
        <v>-47.514880159949293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155.24294920371074</v>
      </c>
      <c r="D199" s="113">
        <v>134.44919509236698</v>
      </c>
      <c r="E199" s="113">
        <v>136.84061066467262</v>
      </c>
      <c r="F199" s="119">
        <v>-18.402338539038112</v>
      </c>
      <c r="G199" s="113">
        <v>65.420171056204182</v>
      </c>
      <c r="H199" s="119">
        <v>71.420439608468442</v>
      </c>
      <c r="I199" s="25">
        <v>-0.11853896510874995</v>
      </c>
      <c r="J199" s="120">
        <v>1.0917189370707892</v>
      </c>
      <c r="K199" s="115">
        <v>164.06029120958826</v>
      </c>
      <c r="L199" s="119">
        <v>-27.219680544915633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5968532.2448985465</v>
      </c>
      <c r="D200" s="84">
        <v>4085920.6782059679</v>
      </c>
      <c r="E200" s="84">
        <v>4107489.4175217017</v>
      </c>
      <c r="F200" s="118">
        <v>-1861042.8273768448</v>
      </c>
      <c r="G200" s="84">
        <v>3087636.18</v>
      </c>
      <c r="H200" s="118">
        <v>1019853.2375217015</v>
      </c>
      <c r="I200" s="20">
        <v>-0.31180912676940375</v>
      </c>
      <c r="J200" s="86">
        <v>0.3303022694602904</v>
      </c>
      <c r="K200" s="87">
        <v>4517011.7300836146</v>
      </c>
      <c r="L200" s="118">
        <v>-409522.31256191281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4198394.813256192</v>
      </c>
      <c r="D201" s="90">
        <v>2682390.4643364707</v>
      </c>
      <c r="E201" s="90">
        <v>2673183.8521852843</v>
      </c>
      <c r="F201" s="91">
        <v>-1525210.9610709078</v>
      </c>
      <c r="G201" s="90">
        <v>1877771.47</v>
      </c>
      <c r="H201" s="91">
        <v>795412.38218528428</v>
      </c>
      <c r="I201" s="21">
        <v>-0.36328430957830393</v>
      </c>
      <c r="J201" s="92">
        <v>0.4235938158040522</v>
      </c>
      <c r="K201" s="93">
        <v>3003297.9761587307</v>
      </c>
      <c r="L201" s="91">
        <v>-330114.12397344643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1343628.9290159571</v>
      </c>
      <c r="D202" s="90">
        <v>860190.20017751597</v>
      </c>
      <c r="E202" s="90">
        <v>886564.3651201803</v>
      </c>
      <c r="F202" s="91">
        <v>-457064.56389577675</v>
      </c>
      <c r="G202" s="90">
        <v>664894.82000000007</v>
      </c>
      <c r="H202" s="91">
        <v>221669.54512018024</v>
      </c>
      <c r="I202" s="21">
        <v>-0.34017172005258944</v>
      </c>
      <c r="J202" s="92">
        <v>0.33339039266418147</v>
      </c>
      <c r="K202" s="93">
        <v>950840.96701351902</v>
      </c>
      <c r="L202" s="91">
        <v>-64276.601893338724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426508.50262639724</v>
      </c>
      <c r="D203" s="90">
        <v>543340.01369198156</v>
      </c>
      <c r="E203" s="90">
        <v>547741.20021623699</v>
      </c>
      <c r="F203" s="91">
        <v>121232.69758983975</v>
      </c>
      <c r="G203" s="90">
        <v>544969.89</v>
      </c>
      <c r="H203" s="91">
        <v>2771.310216236976</v>
      </c>
      <c r="I203" s="21">
        <v>0.28424450355221698</v>
      </c>
      <c r="J203" s="92">
        <v>5.0852538224395172E-3</v>
      </c>
      <c r="K203" s="93">
        <v>562872.78691136464</v>
      </c>
      <c r="L203" s="91">
        <v>-15131.586695127655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68985</v>
      </c>
      <c r="D205" s="90">
        <v>68985</v>
      </c>
      <c r="E205" s="90">
        <v>68985</v>
      </c>
      <c r="F205" s="91">
        <v>0</v>
      </c>
      <c r="G205" s="90">
        <v>69174</v>
      </c>
      <c r="H205" s="91">
        <v>-189</v>
      </c>
      <c r="I205" s="96"/>
      <c r="J205" s="97"/>
      <c r="K205" s="93">
        <v>68985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41410</v>
      </c>
      <c r="D206" s="90">
        <v>33970</v>
      </c>
      <c r="E206" s="90">
        <v>34046</v>
      </c>
      <c r="F206" s="91">
        <v>-7364</v>
      </c>
      <c r="G206" s="90">
        <v>28275</v>
      </c>
      <c r="H206" s="91">
        <v>5771</v>
      </c>
      <c r="I206" s="96"/>
      <c r="J206" s="97"/>
      <c r="K206" s="93">
        <v>36530</v>
      </c>
      <c r="L206" s="91">
        <v>-2484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0.60027542219323038</v>
      </c>
      <c r="D207" s="86">
        <v>0.49242588968616363</v>
      </c>
      <c r="E207" s="86">
        <v>0.49352757845908529</v>
      </c>
      <c r="F207" s="100">
        <v>-0.10674784373414509</v>
      </c>
      <c r="G207" s="86">
        <v>0.40875184317807267</v>
      </c>
      <c r="H207" s="100">
        <v>8.4775735281012621E-2</v>
      </c>
      <c r="I207" s="20">
        <v>-0.17783144168075338</v>
      </c>
      <c r="J207" s="86">
        <v>0.20740147523709163</v>
      </c>
      <c r="K207" s="101">
        <v>0.52953540624773499</v>
      </c>
      <c r="L207" s="100">
        <v>-3.6007827788649693E-2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60438.9</v>
      </c>
      <c r="D209" s="90">
        <v>44912</v>
      </c>
      <c r="E209" s="90">
        <v>45191.478571428568</v>
      </c>
      <c r="F209" s="91">
        <v>-15247.421428571433</v>
      </c>
      <c r="G209" s="90">
        <v>41232</v>
      </c>
      <c r="H209" s="91">
        <v>3959.4785714285681</v>
      </c>
      <c r="I209" s="21">
        <v>-0.25227827489533117</v>
      </c>
      <c r="J209" s="92">
        <v>9.6029262985753094E-2</v>
      </c>
      <c r="K209" s="93">
        <v>49025.662057667105</v>
      </c>
      <c r="L209" s="91">
        <v>-3834.1834862385367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1.4595242695001207</v>
      </c>
      <c r="D210" s="105">
        <v>1.3221077421254048</v>
      </c>
      <c r="E210" s="105">
        <v>1.327365287300375</v>
      </c>
      <c r="F210" s="106">
        <v>-0.13215898219974576</v>
      </c>
      <c r="G210" s="105">
        <v>1.4582493368700264</v>
      </c>
      <c r="H210" s="106">
        <v>-0.13088404956965149</v>
      </c>
      <c r="I210" s="21"/>
      <c r="J210" s="92"/>
      <c r="K210" s="107">
        <v>1.3420657557532742</v>
      </c>
      <c r="L210" s="106">
        <v>-1.4700468452899296E-2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101.38601336044897</v>
      </c>
      <c r="D212" s="105">
        <v>78.963510872430689</v>
      </c>
      <c r="E212" s="105">
        <v>78.516825829327502</v>
      </c>
      <c r="F212" s="106">
        <v>-22.869187531121469</v>
      </c>
      <c r="G212" s="105">
        <v>66.411015738284704</v>
      </c>
      <c r="H212" s="106">
        <v>12.105810091042798</v>
      </c>
      <c r="I212" s="21">
        <v>-0.22556550724424496</v>
      </c>
      <c r="J212" s="92">
        <v>0.18228617581682349</v>
      </c>
      <c r="K212" s="107">
        <v>82.21456271992146</v>
      </c>
      <c r="L212" s="106">
        <v>-3.6977368905939585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60.859531974432009</v>
      </c>
      <c r="D213" s="108">
        <v>38.883677094099745</v>
      </c>
      <c r="E213" s="108">
        <v>38.750218919841764</v>
      </c>
      <c r="F213" s="109">
        <v>-22.109313054590245</v>
      </c>
      <c r="G213" s="108">
        <v>27.145625090351867</v>
      </c>
      <c r="H213" s="109">
        <v>11.604593829489897</v>
      </c>
      <c r="I213" s="20">
        <v>-0.36328430957830393</v>
      </c>
      <c r="J213" s="86">
        <v>0.42749407283365226</v>
      </c>
      <c r="K213" s="110">
        <v>43.535521869373497</v>
      </c>
      <c r="L213" s="109">
        <v>-4.785302949531733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144.13263088380938</v>
      </c>
      <c r="D214" s="113">
        <v>120.28026724185952</v>
      </c>
      <c r="E214" s="113">
        <v>120.64528630446166</v>
      </c>
      <c r="F214" s="119">
        <v>-23.48734457934772</v>
      </c>
      <c r="G214" s="113">
        <v>109.20021856763927</v>
      </c>
      <c r="H214" s="119">
        <v>11.445067736822395</v>
      </c>
      <c r="I214" s="25">
        <v>-0.16295646888095539</v>
      </c>
      <c r="J214" s="120">
        <v>0.10480810283116093</v>
      </c>
      <c r="K214" s="115">
        <v>123.6521141550401</v>
      </c>
      <c r="L214" s="119">
        <v>-3.006827850578432</v>
      </c>
      <c r="M214" s="142"/>
      <c r="N214" s="143"/>
    </row>
  </sheetData>
  <sheetProtection algorithmName="SHA-512" hashValue="O24PgWQMweAFWX9WlGC1mUBVRlokgxwpHS5v2w3bp4WiJmlpaNUg4XSCPEoJaKzpSMSkxVUo3XoHodUronikhA==" saltValue="GtCi9WEsOpkNVOnQ2pLSI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464" priority="58">
      <formula>$I155&gt;=0</formula>
    </cfRule>
    <cfRule type="expression" dxfId="4463" priority="59">
      <formula>$I155&lt;0</formula>
    </cfRule>
  </conditionalFormatting>
  <conditionalFormatting sqref="J159">
    <cfRule type="expression" dxfId="4462" priority="56">
      <formula>$J155&gt;=0</formula>
    </cfRule>
    <cfRule type="expression" dxfId="4461" priority="57">
      <formula>$J155&lt;0</formula>
    </cfRule>
  </conditionalFormatting>
  <conditionalFormatting sqref="I174">
    <cfRule type="expression" dxfId="4460" priority="54">
      <formula>$I170&gt;=0</formula>
    </cfRule>
    <cfRule type="expression" dxfId="4459" priority="55">
      <formula>$I170&lt;0</formula>
    </cfRule>
  </conditionalFormatting>
  <conditionalFormatting sqref="J174">
    <cfRule type="expression" dxfId="4458" priority="52">
      <formula>$J170&gt;=0</formula>
    </cfRule>
    <cfRule type="expression" dxfId="4457" priority="53">
      <formula>$J170&lt;0</formula>
    </cfRule>
  </conditionalFormatting>
  <conditionalFormatting sqref="I24">
    <cfRule type="expression" dxfId="4456" priority="94">
      <formula>$I20&gt;=0</formula>
    </cfRule>
    <cfRule type="expression" dxfId="4455" priority="95">
      <formula>$I20&lt;0</formula>
    </cfRule>
  </conditionalFormatting>
  <conditionalFormatting sqref="J24">
    <cfRule type="expression" dxfId="4454" priority="92">
      <formula>$J20&gt;=0</formula>
    </cfRule>
    <cfRule type="expression" dxfId="4453" priority="93">
      <formula>$J20&lt;0</formula>
    </cfRule>
  </conditionalFormatting>
  <conditionalFormatting sqref="I39">
    <cfRule type="expression" dxfId="4452" priority="90">
      <formula>$I35&gt;=0</formula>
    </cfRule>
    <cfRule type="expression" dxfId="4451" priority="91">
      <formula>$I35&lt;0</formula>
    </cfRule>
  </conditionalFormatting>
  <conditionalFormatting sqref="J39">
    <cfRule type="expression" dxfId="4450" priority="88">
      <formula>$J35&gt;=0</formula>
    </cfRule>
    <cfRule type="expression" dxfId="4449" priority="89">
      <formula>$J35&lt;0</formula>
    </cfRule>
  </conditionalFormatting>
  <conditionalFormatting sqref="I54">
    <cfRule type="expression" dxfId="4448" priority="86">
      <formula>$I50&gt;=0</formula>
    </cfRule>
    <cfRule type="expression" dxfId="4447" priority="87">
      <formula>$I50&lt;0</formula>
    </cfRule>
  </conditionalFormatting>
  <conditionalFormatting sqref="J54">
    <cfRule type="expression" dxfId="4446" priority="84">
      <formula>$J50&gt;=0</formula>
    </cfRule>
    <cfRule type="expression" dxfId="4445" priority="85">
      <formula>$J50&lt;0</formula>
    </cfRule>
  </conditionalFormatting>
  <conditionalFormatting sqref="I69">
    <cfRule type="expression" dxfId="4444" priority="82">
      <formula>$I65&gt;=0</formula>
    </cfRule>
    <cfRule type="expression" dxfId="4443" priority="83">
      <formula>$I65&lt;0</formula>
    </cfRule>
  </conditionalFormatting>
  <conditionalFormatting sqref="J69">
    <cfRule type="expression" dxfId="4442" priority="80">
      <formula>$J65&gt;=0</formula>
    </cfRule>
    <cfRule type="expression" dxfId="4441" priority="81">
      <formula>$J65&lt;0</formula>
    </cfRule>
  </conditionalFormatting>
  <conditionalFormatting sqref="I84">
    <cfRule type="expression" dxfId="4440" priority="78">
      <formula>$I80&gt;=0</formula>
    </cfRule>
    <cfRule type="expression" dxfId="4439" priority="79">
      <formula>$I80&lt;0</formula>
    </cfRule>
  </conditionalFormatting>
  <conditionalFormatting sqref="J84">
    <cfRule type="expression" dxfId="4438" priority="76">
      <formula>$J80&gt;=0</formula>
    </cfRule>
    <cfRule type="expression" dxfId="4437" priority="77">
      <formula>$J80&lt;0</formula>
    </cfRule>
  </conditionalFormatting>
  <conditionalFormatting sqref="I99">
    <cfRule type="expression" dxfId="4436" priority="74">
      <formula>$I95&gt;=0</formula>
    </cfRule>
    <cfRule type="expression" dxfId="4435" priority="75">
      <formula>$I95&lt;0</formula>
    </cfRule>
  </conditionalFormatting>
  <conditionalFormatting sqref="J99">
    <cfRule type="expression" dxfId="4434" priority="72">
      <formula>$J95&gt;=0</formula>
    </cfRule>
    <cfRule type="expression" dxfId="4433" priority="73">
      <formula>$J95&lt;0</formula>
    </cfRule>
  </conditionalFormatting>
  <conditionalFormatting sqref="I114">
    <cfRule type="expression" dxfId="4432" priority="70">
      <formula>$I110&gt;=0</formula>
    </cfRule>
    <cfRule type="expression" dxfId="4431" priority="71">
      <formula>$I110&lt;0</formula>
    </cfRule>
  </conditionalFormatting>
  <conditionalFormatting sqref="J114">
    <cfRule type="expression" dxfId="4430" priority="68">
      <formula>$J110&gt;=0</formula>
    </cfRule>
    <cfRule type="expression" dxfId="4429" priority="69">
      <formula>$J110&lt;0</formula>
    </cfRule>
  </conditionalFormatting>
  <conditionalFormatting sqref="I129">
    <cfRule type="expression" dxfId="4428" priority="66">
      <formula>$I125&gt;=0</formula>
    </cfRule>
    <cfRule type="expression" dxfId="4427" priority="67">
      <formula>$I125&lt;0</formula>
    </cfRule>
  </conditionalFormatting>
  <conditionalFormatting sqref="J129">
    <cfRule type="expression" dxfId="4426" priority="64">
      <formula>$J125&gt;=0</formula>
    </cfRule>
    <cfRule type="expression" dxfId="4425" priority="65">
      <formula>$J125&lt;0</formula>
    </cfRule>
  </conditionalFormatting>
  <conditionalFormatting sqref="I144">
    <cfRule type="expression" dxfId="4424" priority="62">
      <formula>$I140&gt;=0</formula>
    </cfRule>
    <cfRule type="expression" dxfId="4423" priority="63">
      <formula>$I140&lt;0</formula>
    </cfRule>
  </conditionalFormatting>
  <conditionalFormatting sqref="J144">
    <cfRule type="expression" dxfId="4422" priority="60">
      <formula>$J140&gt;=0</formula>
    </cfRule>
    <cfRule type="expression" dxfId="4421" priority="61">
      <formula>$J140&lt;0</formula>
    </cfRule>
  </conditionalFormatting>
  <conditionalFormatting sqref="I189">
    <cfRule type="expression" dxfId="4420" priority="50">
      <formula>$I185&gt;=0</formula>
    </cfRule>
    <cfRule type="expression" dxfId="4419" priority="51">
      <formula>$I185&lt;0</formula>
    </cfRule>
  </conditionalFormatting>
  <conditionalFormatting sqref="J189">
    <cfRule type="expression" dxfId="4418" priority="48">
      <formula>$J185&gt;=0</formula>
    </cfRule>
    <cfRule type="expression" dxfId="4417" priority="49">
      <formula>$J185&lt;0</formula>
    </cfRule>
  </conditionalFormatting>
  <conditionalFormatting sqref="I204">
    <cfRule type="expression" dxfId="4416" priority="46">
      <formula>$I200&gt;=0</formula>
    </cfRule>
    <cfRule type="expression" dxfId="4415" priority="47">
      <formula>$I200&lt;0</formula>
    </cfRule>
  </conditionalFormatting>
  <conditionalFormatting sqref="J204">
    <cfRule type="expression" dxfId="4414" priority="44">
      <formula>$J200&gt;=0</formula>
    </cfRule>
    <cfRule type="expression" dxfId="4413" priority="45">
      <formula>$J200&lt;0</formula>
    </cfRule>
  </conditionalFormatting>
  <conditionalFormatting sqref="I9">
    <cfRule type="expression" dxfId="4412" priority="42">
      <formula>$I5&gt;=0</formula>
    </cfRule>
    <cfRule type="expression" dxfId="4411" priority="43">
      <formula>$I5&lt;0</formula>
    </cfRule>
  </conditionalFormatting>
  <conditionalFormatting sqref="J9">
    <cfRule type="expression" dxfId="4410" priority="40">
      <formula>$J5&gt;=0</formula>
    </cfRule>
    <cfRule type="expression" dxfId="4409" priority="41">
      <formula>$J5&lt;0</formula>
    </cfRule>
  </conditionalFormatting>
  <conditionalFormatting sqref="L207">
    <cfRule type="cellIs" dxfId="4408" priority="39" operator="lessThan">
      <formula>0</formula>
    </cfRule>
  </conditionalFormatting>
  <conditionalFormatting sqref="H207">
    <cfRule type="cellIs" dxfId="4407" priority="38" operator="lessThan">
      <formula>0</formula>
    </cfRule>
  </conditionalFormatting>
  <conditionalFormatting sqref="F207">
    <cfRule type="cellIs" dxfId="4406" priority="37" operator="lessThan">
      <formula>0</formula>
    </cfRule>
  </conditionalFormatting>
  <conditionalFormatting sqref="F192">
    <cfRule type="cellIs" dxfId="4405" priority="36" operator="lessThan">
      <formula>0</formula>
    </cfRule>
  </conditionalFormatting>
  <conditionalFormatting sqref="H192">
    <cfRule type="cellIs" dxfId="4404" priority="35" operator="lessThan">
      <formula>0</formula>
    </cfRule>
  </conditionalFormatting>
  <conditionalFormatting sqref="L192">
    <cfRule type="cellIs" dxfId="4403" priority="34" operator="lessThan">
      <formula>0</formula>
    </cfRule>
  </conditionalFormatting>
  <conditionalFormatting sqref="L177">
    <cfRule type="cellIs" dxfId="4402" priority="33" operator="lessThan">
      <formula>0</formula>
    </cfRule>
  </conditionalFormatting>
  <conditionalFormatting sqref="H177">
    <cfRule type="cellIs" dxfId="4401" priority="32" operator="lessThan">
      <formula>0</formula>
    </cfRule>
  </conditionalFormatting>
  <conditionalFormatting sqref="F177">
    <cfRule type="cellIs" dxfId="4400" priority="31" operator="lessThan">
      <formula>0</formula>
    </cfRule>
  </conditionalFormatting>
  <conditionalFormatting sqref="F162">
    <cfRule type="cellIs" dxfId="4399" priority="30" operator="lessThan">
      <formula>0</formula>
    </cfRule>
  </conditionalFormatting>
  <conditionalFormatting sqref="H162">
    <cfRule type="cellIs" dxfId="4398" priority="29" operator="lessThan">
      <formula>0</formula>
    </cfRule>
  </conditionalFormatting>
  <conditionalFormatting sqref="L162">
    <cfRule type="cellIs" dxfId="4397" priority="28" operator="lessThan">
      <formula>0</formula>
    </cfRule>
  </conditionalFormatting>
  <conditionalFormatting sqref="L147">
    <cfRule type="cellIs" dxfId="4396" priority="27" operator="lessThan">
      <formula>0</formula>
    </cfRule>
  </conditionalFormatting>
  <conditionalFormatting sqref="H147">
    <cfRule type="cellIs" dxfId="4395" priority="26" operator="lessThan">
      <formula>0</formula>
    </cfRule>
  </conditionalFormatting>
  <conditionalFormatting sqref="F147">
    <cfRule type="cellIs" dxfId="4394" priority="25" operator="lessThan">
      <formula>0</formula>
    </cfRule>
  </conditionalFormatting>
  <conditionalFormatting sqref="F132">
    <cfRule type="cellIs" dxfId="4393" priority="24" operator="lessThan">
      <formula>0</formula>
    </cfRule>
  </conditionalFormatting>
  <conditionalFormatting sqref="H132">
    <cfRule type="cellIs" dxfId="4392" priority="23" operator="lessThan">
      <formula>0</formula>
    </cfRule>
  </conditionalFormatting>
  <conditionalFormatting sqref="L132">
    <cfRule type="cellIs" dxfId="4391" priority="22" operator="lessThan">
      <formula>0</formula>
    </cfRule>
  </conditionalFormatting>
  <conditionalFormatting sqref="L117">
    <cfRule type="cellIs" dxfId="4390" priority="21" operator="lessThan">
      <formula>0</formula>
    </cfRule>
  </conditionalFormatting>
  <conditionalFormatting sqref="H117">
    <cfRule type="cellIs" dxfId="4389" priority="20" operator="lessThan">
      <formula>0</formula>
    </cfRule>
  </conditionalFormatting>
  <conditionalFormatting sqref="F117">
    <cfRule type="cellIs" dxfId="4388" priority="19" operator="lessThan">
      <formula>0</formula>
    </cfRule>
  </conditionalFormatting>
  <conditionalFormatting sqref="F102">
    <cfRule type="cellIs" dxfId="4387" priority="18" operator="lessThan">
      <formula>0</formula>
    </cfRule>
  </conditionalFormatting>
  <conditionalFormatting sqref="H102">
    <cfRule type="cellIs" dxfId="4386" priority="17" operator="lessThan">
      <formula>0</formula>
    </cfRule>
  </conditionalFormatting>
  <conditionalFormatting sqref="L102">
    <cfRule type="cellIs" dxfId="4385" priority="16" operator="lessThan">
      <formula>0</formula>
    </cfRule>
  </conditionalFormatting>
  <conditionalFormatting sqref="L87">
    <cfRule type="cellIs" dxfId="4384" priority="15" operator="lessThan">
      <formula>0</formula>
    </cfRule>
  </conditionalFormatting>
  <conditionalFormatting sqref="H87">
    <cfRule type="cellIs" dxfId="4383" priority="14" operator="lessThan">
      <formula>0</formula>
    </cfRule>
  </conditionalFormatting>
  <conditionalFormatting sqref="F87">
    <cfRule type="cellIs" dxfId="4382" priority="13" operator="lessThan">
      <formula>0</formula>
    </cfRule>
  </conditionalFormatting>
  <conditionalFormatting sqref="F72">
    <cfRule type="cellIs" dxfId="4381" priority="12" operator="lessThan">
      <formula>0</formula>
    </cfRule>
  </conditionalFormatting>
  <conditionalFormatting sqref="H72">
    <cfRule type="cellIs" dxfId="4380" priority="11" operator="lessThan">
      <formula>0</formula>
    </cfRule>
  </conditionalFormatting>
  <conditionalFormatting sqref="L72">
    <cfRule type="cellIs" dxfId="4379" priority="10" operator="lessThan">
      <formula>0</formula>
    </cfRule>
  </conditionalFormatting>
  <conditionalFormatting sqref="L57">
    <cfRule type="cellIs" dxfId="4378" priority="9" operator="lessThan">
      <formula>0</formula>
    </cfRule>
  </conditionalFormatting>
  <conditionalFormatting sqref="H57">
    <cfRule type="cellIs" dxfId="4377" priority="8" operator="lessThan">
      <formula>0</formula>
    </cfRule>
  </conditionalFormatting>
  <conditionalFormatting sqref="F57">
    <cfRule type="cellIs" dxfId="4376" priority="7" operator="lessThan">
      <formula>0</formula>
    </cfRule>
  </conditionalFormatting>
  <conditionalFormatting sqref="F42">
    <cfRule type="cellIs" dxfId="4375" priority="6" operator="lessThan">
      <formula>0</formula>
    </cfRule>
  </conditionalFormatting>
  <conditionalFormatting sqref="H42">
    <cfRule type="cellIs" dxfId="4374" priority="5" operator="lessThan">
      <formula>0</formula>
    </cfRule>
  </conditionalFormatting>
  <conditionalFormatting sqref="L42">
    <cfRule type="cellIs" dxfId="4373" priority="4" operator="lessThan">
      <formula>0</formula>
    </cfRule>
  </conditionalFormatting>
  <conditionalFormatting sqref="L27">
    <cfRule type="cellIs" dxfId="4372" priority="3" operator="lessThan">
      <formula>0</formula>
    </cfRule>
  </conditionalFormatting>
  <conditionalFormatting sqref="H27">
    <cfRule type="cellIs" dxfId="4371" priority="2" operator="lessThan">
      <formula>0</formula>
    </cfRule>
  </conditionalFormatting>
  <conditionalFormatting sqref="F27">
    <cfRule type="cellIs" dxfId="4370" priority="1" operator="lessThan">
      <formula>0</formula>
    </cfRule>
  </conditionalFormatting>
  <dataValidations count="1">
    <dataValidation type="list" allowBlank="1" showInputMessage="1" showErrorMessage="1" sqref="B3:B4" xr:uid="{BFC7F575-9124-45E1-B6C0-306EE05BA7D5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8CDB3-28C3-498A-9173-F88CDE678623}">
  <sheetPr codeName="Tabelle51">
    <tabColor rgb="FFFFFF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122</v>
      </c>
      <c r="N1" s="73" t="s">
        <v>28</v>
      </c>
    </row>
    <row r="2" spans="1:14" ht="15.75" thickBot="1" x14ac:dyDescent="0.3">
      <c r="M2" s="72">
        <v>213</v>
      </c>
      <c r="N2" s="73" t="s">
        <v>29</v>
      </c>
    </row>
    <row r="3" spans="1:14" s="70" customFormat="1" ht="13.5" customHeight="1" thickBot="1" x14ac:dyDescent="0.25">
      <c r="A3" s="144"/>
      <c r="B3" s="146" t="s">
        <v>77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36.548588939651829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1200172</v>
      </c>
      <c r="D5" s="84">
        <v>761713</v>
      </c>
      <c r="E5" s="84">
        <v>778041</v>
      </c>
      <c r="F5" s="85">
        <v>-422131</v>
      </c>
      <c r="G5" s="84">
        <v>444509</v>
      </c>
      <c r="H5" s="85">
        <v>333532</v>
      </c>
      <c r="I5" s="20">
        <v>-0.35172541935655888</v>
      </c>
      <c r="J5" s="86">
        <v>0.75033801340355311</v>
      </c>
      <c r="K5" s="87">
        <v>789209</v>
      </c>
      <c r="L5" s="85">
        <v>-11168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1025707</v>
      </c>
      <c r="D6" s="90">
        <v>670463</v>
      </c>
      <c r="E6" s="90">
        <v>668187</v>
      </c>
      <c r="F6" s="91">
        <v>-357520</v>
      </c>
      <c r="G6" s="90">
        <v>303812</v>
      </c>
      <c r="H6" s="91">
        <v>364375</v>
      </c>
      <c r="I6" s="21">
        <v>-0.34855957890508693</v>
      </c>
      <c r="J6" s="92">
        <v>1.1993436730609721</v>
      </c>
      <c r="K6" s="93">
        <v>679077</v>
      </c>
      <c r="L6" s="91">
        <v>-10890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125483</v>
      </c>
      <c r="D7" s="90">
        <v>80936</v>
      </c>
      <c r="E7" s="90">
        <v>98589</v>
      </c>
      <c r="F7" s="91">
        <v>-26894</v>
      </c>
      <c r="G7" s="90">
        <v>37270</v>
      </c>
      <c r="H7" s="91">
        <v>61319</v>
      </c>
      <c r="I7" s="21">
        <v>-0.21432385263342446</v>
      </c>
      <c r="J7" s="92">
        <v>1.6452642876308023</v>
      </c>
      <c r="K7" s="93">
        <v>99088</v>
      </c>
      <c r="L7" s="91">
        <v>-499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48982</v>
      </c>
      <c r="D8" s="90">
        <v>10314</v>
      </c>
      <c r="E8" s="90">
        <v>11265</v>
      </c>
      <c r="F8" s="91">
        <v>-37717</v>
      </c>
      <c r="G8" s="90">
        <v>103427</v>
      </c>
      <c r="H8" s="91">
        <v>-92162</v>
      </c>
      <c r="I8" s="21">
        <v>-0.77001755747009104</v>
      </c>
      <c r="J8" s="92">
        <v>-0.89108259932126044</v>
      </c>
      <c r="K8" s="93">
        <v>11044</v>
      </c>
      <c r="L8" s="91">
        <v>221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44530</v>
      </c>
      <c r="D10" s="90">
        <v>44530</v>
      </c>
      <c r="E10" s="90">
        <v>44530</v>
      </c>
      <c r="F10" s="91">
        <v>0</v>
      </c>
      <c r="G10" s="90">
        <v>44652</v>
      </c>
      <c r="H10" s="91">
        <v>-122</v>
      </c>
      <c r="I10" s="96"/>
      <c r="J10" s="97"/>
      <c r="K10" s="93">
        <v>44530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14324</v>
      </c>
      <c r="D11" s="90">
        <v>16175</v>
      </c>
      <c r="E11" s="90">
        <v>16283</v>
      </c>
      <c r="F11" s="91">
        <v>1959</v>
      </c>
      <c r="G11" s="90">
        <v>4690</v>
      </c>
      <c r="H11" s="91">
        <v>11593</v>
      </c>
      <c r="I11" s="96"/>
      <c r="J11" s="97"/>
      <c r="K11" s="93">
        <v>16558</v>
      </c>
      <c r="L11" s="91">
        <v>-275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0.32167078374129798</v>
      </c>
      <c r="D12" s="86">
        <v>0.36323826633730072</v>
      </c>
      <c r="E12" s="86">
        <v>0.36566359757466876</v>
      </c>
      <c r="F12" s="100">
        <v>4.3992813833370781E-2</v>
      </c>
      <c r="G12" s="86">
        <v>0.10503448893666577</v>
      </c>
      <c r="H12" s="100">
        <v>0.26062910863800298</v>
      </c>
      <c r="I12" s="20">
        <v>0.13676347388997501</v>
      </c>
      <c r="J12" s="86">
        <v>2.4813669421970386</v>
      </c>
      <c r="K12" s="101">
        <v>0.37183920952167077</v>
      </c>
      <c r="L12" s="100">
        <v>-6.1756119470020021E-3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20875</v>
      </c>
      <c r="D14" s="90">
        <v>16358</v>
      </c>
      <c r="E14" s="90">
        <v>16510</v>
      </c>
      <c r="F14" s="91">
        <v>-4365</v>
      </c>
      <c r="G14" s="90">
        <v>6090</v>
      </c>
      <c r="H14" s="91">
        <v>10420</v>
      </c>
      <c r="I14" s="21">
        <v>-0.20910179640718562</v>
      </c>
      <c r="J14" s="92">
        <v>1.7110016420361247</v>
      </c>
      <c r="K14" s="93">
        <v>16787</v>
      </c>
      <c r="L14" s="91">
        <v>-277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1.4573443172298242</v>
      </c>
      <c r="D15" s="105">
        <v>1.0113137557959815</v>
      </c>
      <c r="E15" s="105">
        <v>1.013940919977891</v>
      </c>
      <c r="F15" s="106">
        <v>-0.44340339725193312</v>
      </c>
      <c r="G15" s="105">
        <v>1.2985074626865671</v>
      </c>
      <c r="H15" s="106">
        <v>-0.2845665427086761</v>
      </c>
      <c r="I15" s="21"/>
      <c r="J15" s="92"/>
      <c r="K15" s="107">
        <v>1.0138301727261747</v>
      </c>
      <c r="L15" s="106">
        <v>1.1074725171633659E-4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71.607581681094672</v>
      </c>
      <c r="D17" s="105">
        <v>41.450571870170016</v>
      </c>
      <c r="E17" s="105">
        <v>41.035865626727265</v>
      </c>
      <c r="F17" s="106">
        <v>-30.571716054367407</v>
      </c>
      <c r="G17" s="105">
        <v>64.778678038379525</v>
      </c>
      <c r="H17" s="106">
        <v>-23.74281241165226</v>
      </c>
      <c r="I17" s="20">
        <v>-0.42693406670984857</v>
      </c>
      <c r="J17" s="86">
        <v>-0.3665220274730725</v>
      </c>
      <c r="K17" s="107">
        <v>41.01201835970528</v>
      </c>
      <c r="L17" s="106">
        <v>2.3847267021984919E-2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23.034066921176734</v>
      </c>
      <c r="D18" s="108">
        <v>15.05643386481024</v>
      </c>
      <c r="E18" s="108">
        <v>15.005322254659779</v>
      </c>
      <c r="F18" s="109">
        <v>-8.0287446665169551</v>
      </c>
      <c r="G18" s="108">
        <v>6.8039953417540087</v>
      </c>
      <c r="H18" s="109">
        <v>8.2013269129057704</v>
      </c>
      <c r="I18" s="20">
        <v>-0.34855957890508693</v>
      </c>
      <c r="J18" s="86">
        <v>1.2053692721652483</v>
      </c>
      <c r="K18" s="110">
        <v>15.24987648776106</v>
      </c>
      <c r="L18" s="109">
        <v>-0.24455423310128133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83.787489528064782</v>
      </c>
      <c r="D19" s="113">
        <v>47.09199381761978</v>
      </c>
      <c r="E19" s="113">
        <v>47.782411103604986</v>
      </c>
      <c r="F19" s="106">
        <v>-36.005078424459796</v>
      </c>
      <c r="G19" s="113">
        <v>94.778038379530912</v>
      </c>
      <c r="H19" s="106">
        <v>-46.995627275925926</v>
      </c>
      <c r="I19" s="38">
        <v>-0.42971902639951787</v>
      </c>
      <c r="J19" s="114">
        <v>-0.49584933471334125</v>
      </c>
      <c r="K19" s="115">
        <v>47.663304746950118</v>
      </c>
      <c r="L19" s="106">
        <v>0.1191063566548678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0.11999999999999721</v>
      </c>
      <c r="E20" s="84">
        <v>0.11999999999999721</v>
      </c>
      <c r="F20" s="118">
        <v>0.11999999999999721</v>
      </c>
      <c r="G20" s="84">
        <v>156338.25</v>
      </c>
      <c r="H20" s="118">
        <v>-156338.13</v>
      </c>
      <c r="I20" s="20">
        <v>0</v>
      </c>
      <c r="J20" s="86">
        <v>-0.99999923243352151</v>
      </c>
      <c r="K20" s="87">
        <v>0.1199999999999974</v>
      </c>
      <c r="L20" s="118">
        <v>-1.9428902930940239E-16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0.11999999999999721</v>
      </c>
      <c r="E21" s="90">
        <v>0.11999999999999721</v>
      </c>
      <c r="F21" s="91">
        <v>0.11999999999999721</v>
      </c>
      <c r="G21" s="90">
        <v>135246.76</v>
      </c>
      <c r="H21" s="91">
        <v>-135246.64000000001</v>
      </c>
      <c r="I21" s="21">
        <v>0</v>
      </c>
      <c r="J21" s="92">
        <v>-0.99999911273290387</v>
      </c>
      <c r="K21" s="93">
        <v>0.1199999999999974</v>
      </c>
      <c r="L21" s="91">
        <v>-1.9428902930940239E-16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15856.4</v>
      </c>
      <c r="H22" s="91">
        <v>-15856.4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5235.09</v>
      </c>
      <c r="H23" s="91">
        <v>-5235.09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3782</v>
      </c>
      <c r="D25" s="90">
        <v>3782</v>
      </c>
      <c r="E25" s="90">
        <v>3782</v>
      </c>
      <c r="F25" s="91">
        <v>0</v>
      </c>
      <c r="G25" s="90">
        <v>3782</v>
      </c>
      <c r="H25" s="91">
        <v>0</v>
      </c>
      <c r="I25" s="96"/>
      <c r="J25" s="97"/>
      <c r="K25" s="93">
        <v>3782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2060</v>
      </c>
      <c r="H26" s="91">
        <v>-2060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0.54468535166578524</v>
      </c>
      <c r="H27" s="100">
        <v>-0.54468535166578524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2694</v>
      </c>
      <c r="H29" s="91">
        <v>-2694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1.3077669902912621</v>
      </c>
      <c r="H30" s="106">
        <v>-1.3077669902912621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65.65376699029126</v>
      </c>
      <c r="H32" s="106">
        <v>-65.65376699029126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3.1729243786355687E-5</v>
      </c>
      <c r="E33" s="108">
        <v>3.1729243786355687E-5</v>
      </c>
      <c r="F33" s="109">
        <v>3.1729243786355687E-5</v>
      </c>
      <c r="G33" s="108">
        <v>35.760645161290327</v>
      </c>
      <c r="H33" s="109">
        <v>-35.76061343204654</v>
      </c>
      <c r="I33" s="20">
        <v>0</v>
      </c>
      <c r="J33" s="86">
        <v>-0.99999911273290387</v>
      </c>
      <c r="K33" s="110">
        <v>3.1729243786355741E-5</v>
      </c>
      <c r="L33" s="109">
        <v>-5.4210108624275222E-20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75.892354368932033</v>
      </c>
      <c r="H34" s="119">
        <v>-75.892354368932033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-101.99</v>
      </c>
      <c r="E35" s="84">
        <v>-101.99</v>
      </c>
      <c r="F35" s="118">
        <v>-101.99</v>
      </c>
      <c r="G35" s="84">
        <v>118172.58</v>
      </c>
      <c r="H35" s="118">
        <v>-118274.57</v>
      </c>
      <c r="I35" s="20">
        <v>0</v>
      </c>
      <c r="J35" s="86">
        <v>-1.0008630597724109</v>
      </c>
      <c r="K35" s="87">
        <v>-101.99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-101.99</v>
      </c>
      <c r="E36" s="90">
        <v>-101.99</v>
      </c>
      <c r="F36" s="91">
        <v>-101.99</v>
      </c>
      <c r="G36" s="90">
        <v>99480.81</v>
      </c>
      <c r="H36" s="91">
        <v>-99582.8</v>
      </c>
      <c r="I36" s="21">
        <v>0</v>
      </c>
      <c r="J36" s="92">
        <v>-1.0010252228545384</v>
      </c>
      <c r="K36" s="93">
        <v>-101.99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14082.41</v>
      </c>
      <c r="H37" s="91">
        <v>-14082.41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4609.3600000000006</v>
      </c>
      <c r="H38" s="91">
        <v>-4609.3600000000006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3416</v>
      </c>
      <c r="D40" s="90">
        <v>3416</v>
      </c>
      <c r="E40" s="90">
        <v>3416</v>
      </c>
      <c r="F40" s="91">
        <v>0</v>
      </c>
      <c r="G40" s="90">
        <v>3538</v>
      </c>
      <c r="H40" s="91">
        <v>-122</v>
      </c>
      <c r="I40" s="96"/>
      <c r="J40" s="97"/>
      <c r="K40" s="93">
        <v>3416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1704</v>
      </c>
      <c r="H41" s="91">
        <v>-1704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0.48162803843979651</v>
      </c>
      <c r="H42" s="100">
        <v>-0.48162803843979651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2196</v>
      </c>
      <c r="H44" s="91">
        <v>-2196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1.2887323943661972</v>
      </c>
      <c r="H45" s="106">
        <v>-1.2887323943661972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58.380757042253521</v>
      </c>
      <c r="H47" s="106">
        <v>-58.380757042253521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-2.9856557377049179E-2</v>
      </c>
      <c r="E48" s="108">
        <v>-2.9856557377049179E-2</v>
      </c>
      <c r="F48" s="109">
        <v>-2.9856557377049179E-2</v>
      </c>
      <c r="G48" s="108">
        <v>28.117809496890899</v>
      </c>
      <c r="H48" s="109">
        <v>-28.147666054267948</v>
      </c>
      <c r="I48" s="20">
        <v>0</v>
      </c>
      <c r="J48" s="86">
        <v>-1.0010618379564862</v>
      </c>
      <c r="K48" s="110">
        <v>-2.9856557377049179E-2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69.350105633802812</v>
      </c>
      <c r="H49" s="119">
        <v>-69.350105633802812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9989.3799999999974</v>
      </c>
      <c r="E50" s="84">
        <v>9989.3799999999974</v>
      </c>
      <c r="F50" s="118">
        <v>9989.3799999999974</v>
      </c>
      <c r="G50" s="84">
        <v>107417.71</v>
      </c>
      <c r="H50" s="118">
        <v>-97428.330000000016</v>
      </c>
      <c r="I50" s="20">
        <v>0</v>
      </c>
      <c r="J50" s="86">
        <v>-0.90700434779330152</v>
      </c>
      <c r="K50" s="87">
        <v>9989.380000000001</v>
      </c>
      <c r="L50" s="118">
        <v>-1.8189894035458565E-12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8684.6099999999988</v>
      </c>
      <c r="E51" s="90">
        <v>8684.6099999999988</v>
      </c>
      <c r="F51" s="91">
        <v>8684.6099999999988</v>
      </c>
      <c r="G51" s="90">
        <v>69351.25</v>
      </c>
      <c r="H51" s="91">
        <v>-60666.64</v>
      </c>
      <c r="I51" s="21">
        <v>0</v>
      </c>
      <c r="J51" s="92">
        <v>-0.87477356212036561</v>
      </c>
      <c r="K51" s="93">
        <v>8684.61</v>
      </c>
      <c r="L51" s="91">
        <v>-1.8189894035458565E-12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1267.29</v>
      </c>
      <c r="E52" s="90">
        <v>1267.29</v>
      </c>
      <c r="F52" s="91">
        <v>1267.29</v>
      </c>
      <c r="G52" s="90">
        <v>7532.2</v>
      </c>
      <c r="H52" s="91">
        <v>-6264.91</v>
      </c>
      <c r="I52" s="21">
        <v>0</v>
      </c>
      <c r="J52" s="92">
        <v>-0.83175035182284063</v>
      </c>
      <c r="K52" s="93">
        <v>1267.29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37.479999999999997</v>
      </c>
      <c r="E53" s="90">
        <v>37.479999999999997</v>
      </c>
      <c r="F53" s="91">
        <v>37.479999999999997</v>
      </c>
      <c r="G53" s="90">
        <v>30534.260000000009</v>
      </c>
      <c r="H53" s="91">
        <v>-30496.78000000001</v>
      </c>
      <c r="I53" s="21">
        <v>0</v>
      </c>
      <c r="J53" s="92">
        <v>-0.99877252633599112</v>
      </c>
      <c r="K53" s="93">
        <v>37.479999999999997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3782</v>
      </c>
      <c r="D55" s="90">
        <v>3782</v>
      </c>
      <c r="E55" s="90">
        <v>3782</v>
      </c>
      <c r="F55" s="91">
        <v>0</v>
      </c>
      <c r="G55" s="90">
        <v>3782</v>
      </c>
      <c r="H55" s="91">
        <v>0</v>
      </c>
      <c r="I55" s="96"/>
      <c r="J55" s="97"/>
      <c r="K55" s="93">
        <v>3782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220</v>
      </c>
      <c r="E56" s="90">
        <v>220</v>
      </c>
      <c r="F56" s="91">
        <v>220</v>
      </c>
      <c r="G56" s="90">
        <v>926</v>
      </c>
      <c r="H56" s="91">
        <v>-706</v>
      </c>
      <c r="I56" s="96"/>
      <c r="J56" s="97"/>
      <c r="K56" s="93">
        <v>220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5.8170280274986781E-2</v>
      </c>
      <c r="E57" s="86">
        <v>5.8170280274986781E-2</v>
      </c>
      <c r="F57" s="100">
        <v>5.8170280274986781E-2</v>
      </c>
      <c r="G57" s="86">
        <v>0.24484399788471709</v>
      </c>
      <c r="H57" s="100">
        <v>-0.18667371760973031</v>
      </c>
      <c r="I57" s="20">
        <v>0</v>
      </c>
      <c r="J57" s="86">
        <v>-0.76241900647948158</v>
      </c>
      <c r="K57" s="101">
        <v>5.8170280274986781E-2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223</v>
      </c>
      <c r="E59" s="90">
        <v>223</v>
      </c>
      <c r="F59" s="91">
        <v>223</v>
      </c>
      <c r="G59" s="90">
        <v>1200</v>
      </c>
      <c r="H59" s="91">
        <v>-977</v>
      </c>
      <c r="I59" s="21"/>
      <c r="J59" s="92"/>
      <c r="K59" s="93">
        <v>223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1.0136363636363637</v>
      </c>
      <c r="E60" s="105">
        <v>1.0136363636363637</v>
      </c>
      <c r="F60" s="106">
        <v>1.0136363636363637</v>
      </c>
      <c r="G60" s="105">
        <v>1.2958963282937366</v>
      </c>
      <c r="H60" s="106">
        <v>-0.28225996465737291</v>
      </c>
      <c r="I60" s="21"/>
      <c r="J60" s="92"/>
      <c r="K60" s="107">
        <v>1.0136363636363637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39.475499999999997</v>
      </c>
      <c r="E62" s="105">
        <v>39.475499999999997</v>
      </c>
      <c r="F62" s="106">
        <v>39.475499999999997</v>
      </c>
      <c r="G62" s="105">
        <v>74.893358531317489</v>
      </c>
      <c r="H62" s="106">
        <v>-35.417858531317492</v>
      </c>
      <c r="I62" s="21">
        <v>0</v>
      </c>
      <c r="J62" s="92">
        <v>-0.47291053874299305</v>
      </c>
      <c r="K62" s="107">
        <v>39.475500000000004</v>
      </c>
      <c r="L62" s="106">
        <v>-7.1054273576010019E-15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2.2963008989952405</v>
      </c>
      <c r="E63" s="108">
        <v>2.2963008989952405</v>
      </c>
      <c r="F63" s="109">
        <v>2.2963008989952405</v>
      </c>
      <c r="G63" s="108">
        <v>18.337189317821259</v>
      </c>
      <c r="H63" s="109">
        <v>-16.040888418826018</v>
      </c>
      <c r="I63" s="20">
        <v>0</v>
      </c>
      <c r="J63" s="86">
        <v>-0.87477356212036561</v>
      </c>
      <c r="K63" s="110">
        <v>2.2963008989952409</v>
      </c>
      <c r="L63" s="109">
        <v>-4.4408920985006262E-16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45.406272727272714</v>
      </c>
      <c r="E64" s="113">
        <v>45.406272727272714</v>
      </c>
      <c r="F64" s="119">
        <v>45.406272727272714</v>
      </c>
      <c r="G64" s="113">
        <v>116.00184665226783</v>
      </c>
      <c r="H64" s="119">
        <v>-70.595573924995108</v>
      </c>
      <c r="I64" s="25">
        <v>0</v>
      </c>
      <c r="J64" s="120">
        <v>-0.60857284571180559</v>
      </c>
      <c r="K64" s="115">
        <v>45.406272727272729</v>
      </c>
      <c r="L64" s="119">
        <v>-1.4210854715202004E-14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76186.36000000003</v>
      </c>
      <c r="E65" s="84">
        <v>76186.36000000003</v>
      </c>
      <c r="F65" s="118">
        <v>76186.36000000003</v>
      </c>
      <c r="G65" s="84">
        <v>-66.92</v>
      </c>
      <c r="H65" s="118">
        <v>76253.280000000028</v>
      </c>
      <c r="I65" s="20">
        <v>0</v>
      </c>
      <c r="J65" s="86">
        <v>-1139.4692169754935</v>
      </c>
      <c r="K65" s="87">
        <v>76186.360000000015</v>
      </c>
      <c r="L65" s="118">
        <v>1.2732925824820995E-11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66057.310000000027</v>
      </c>
      <c r="E66" s="90">
        <v>66057.310000000027</v>
      </c>
      <c r="F66" s="91">
        <v>66057.310000000027</v>
      </c>
      <c r="G66" s="90">
        <v>0</v>
      </c>
      <c r="H66" s="91">
        <v>66057.310000000027</v>
      </c>
      <c r="I66" s="21">
        <v>0</v>
      </c>
      <c r="J66" s="92">
        <v>0</v>
      </c>
      <c r="K66" s="93">
        <v>66057.310000000012</v>
      </c>
      <c r="L66" s="91">
        <v>1.4551915228366852E-11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9376.279999999997</v>
      </c>
      <c r="E67" s="90">
        <v>9376.279999999997</v>
      </c>
      <c r="F67" s="91">
        <v>9376.279999999997</v>
      </c>
      <c r="G67" s="90">
        <v>0</v>
      </c>
      <c r="H67" s="91">
        <v>9376.279999999997</v>
      </c>
      <c r="I67" s="21">
        <v>0</v>
      </c>
      <c r="J67" s="92">
        <v>0</v>
      </c>
      <c r="K67" s="93">
        <v>9376.2799999999988</v>
      </c>
      <c r="L67" s="91">
        <v>-1.8189894035458565E-12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752.76999999999975</v>
      </c>
      <c r="E68" s="90">
        <v>752.76999999999975</v>
      </c>
      <c r="F68" s="91">
        <v>752.76999999999975</v>
      </c>
      <c r="G68" s="90">
        <v>-66.92</v>
      </c>
      <c r="H68" s="91">
        <v>819.68999999999971</v>
      </c>
      <c r="I68" s="21">
        <v>0</v>
      </c>
      <c r="J68" s="92">
        <v>-12.248804542737593</v>
      </c>
      <c r="K68" s="93">
        <v>752.76999999999975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3660</v>
      </c>
      <c r="D70" s="90">
        <v>3660</v>
      </c>
      <c r="E70" s="90">
        <v>3660</v>
      </c>
      <c r="F70" s="91">
        <v>0</v>
      </c>
      <c r="G70" s="90">
        <v>3660</v>
      </c>
      <c r="H70" s="91">
        <v>0</v>
      </c>
      <c r="I70" s="96"/>
      <c r="J70" s="97"/>
      <c r="K70" s="93">
        <v>3660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1608</v>
      </c>
      <c r="E71" s="90">
        <v>1608</v>
      </c>
      <c r="F71" s="91">
        <v>1608</v>
      </c>
      <c r="G71" s="90">
        <v>0</v>
      </c>
      <c r="H71" s="91">
        <v>1608</v>
      </c>
      <c r="I71" s="96"/>
      <c r="J71" s="97"/>
      <c r="K71" s="93">
        <v>1608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0.43934426229508194</v>
      </c>
      <c r="E72" s="86">
        <v>0.43934426229508194</v>
      </c>
      <c r="F72" s="100">
        <v>0.43934426229508194</v>
      </c>
      <c r="G72" s="86">
        <v>0</v>
      </c>
      <c r="H72" s="100">
        <v>0.43934426229508194</v>
      </c>
      <c r="I72" s="20">
        <v>0</v>
      </c>
      <c r="J72" s="86">
        <v>0</v>
      </c>
      <c r="K72" s="101">
        <v>0.43934426229508194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1624</v>
      </c>
      <c r="E74" s="90">
        <v>1624</v>
      </c>
      <c r="F74" s="91">
        <v>1624</v>
      </c>
      <c r="G74" s="90">
        <v>0</v>
      </c>
      <c r="H74" s="91">
        <v>1624</v>
      </c>
      <c r="I74" s="21"/>
      <c r="J74" s="92"/>
      <c r="K74" s="93">
        <v>1624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1.0099502487562189</v>
      </c>
      <c r="E75" s="105">
        <v>1.0099502487562189</v>
      </c>
      <c r="F75" s="106">
        <v>1.0099502487562189</v>
      </c>
      <c r="G75" s="105">
        <v>0</v>
      </c>
      <c r="H75" s="106">
        <v>1.0099502487562189</v>
      </c>
      <c r="I75" s="21"/>
      <c r="J75" s="92"/>
      <c r="K75" s="107">
        <v>1.0099502487562189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41.080416666666686</v>
      </c>
      <c r="E77" s="105">
        <v>41.080416666666686</v>
      </c>
      <c r="F77" s="106">
        <v>41.080416666666686</v>
      </c>
      <c r="G77" s="105">
        <v>0</v>
      </c>
      <c r="H77" s="106">
        <v>41.080416666666686</v>
      </c>
      <c r="I77" s="21">
        <v>0</v>
      </c>
      <c r="J77" s="92">
        <v>0</v>
      </c>
      <c r="K77" s="107">
        <v>41.080416666666672</v>
      </c>
      <c r="L77" s="106">
        <v>1.4210854715202004E-14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18.048445355191266</v>
      </c>
      <c r="E78" s="108">
        <v>18.048445355191266</v>
      </c>
      <c r="F78" s="109">
        <v>18.048445355191266</v>
      </c>
      <c r="G78" s="108">
        <v>0</v>
      </c>
      <c r="H78" s="109">
        <v>18.048445355191266</v>
      </c>
      <c r="I78" s="20">
        <v>0</v>
      </c>
      <c r="J78" s="86">
        <v>0</v>
      </c>
      <c r="K78" s="110">
        <v>18.048445355191259</v>
      </c>
      <c r="L78" s="109">
        <v>7.1054273576010019E-15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47.379577114427882</v>
      </c>
      <c r="E79" s="113">
        <v>47.379577114427882</v>
      </c>
      <c r="F79" s="119">
        <v>47.379577114427882</v>
      </c>
      <c r="G79" s="113">
        <v>0</v>
      </c>
      <c r="H79" s="119">
        <v>47.379577114427882</v>
      </c>
      <c r="I79" s="25">
        <v>0</v>
      </c>
      <c r="J79" s="120">
        <v>0</v>
      </c>
      <c r="K79" s="115">
        <v>47.379577114427867</v>
      </c>
      <c r="L79" s="119">
        <v>1.4210854715202004E-14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84738.51</v>
      </c>
      <c r="E80" s="84">
        <v>84738.51</v>
      </c>
      <c r="F80" s="118">
        <v>84738.51</v>
      </c>
      <c r="G80" s="84">
        <v>8846.9500000000007</v>
      </c>
      <c r="H80" s="118">
        <v>75891.56</v>
      </c>
      <c r="I80" s="20">
        <v>0</v>
      </c>
      <c r="J80" s="86">
        <v>8.5782738683953212</v>
      </c>
      <c r="K80" s="87">
        <v>84738.51</v>
      </c>
      <c r="L80" s="118">
        <v>9.0949470177292824E-13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72911.289999999994</v>
      </c>
      <c r="E81" s="90">
        <v>72911.289999999994</v>
      </c>
      <c r="F81" s="91">
        <v>72911.289999999994</v>
      </c>
      <c r="G81" s="90">
        <v>8095.54</v>
      </c>
      <c r="H81" s="91">
        <v>64815.749999999993</v>
      </c>
      <c r="I81" s="21">
        <v>0</v>
      </c>
      <c r="J81" s="92">
        <v>8.0063528807219768</v>
      </c>
      <c r="K81" s="93">
        <v>72911.289999999994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10492.27</v>
      </c>
      <c r="E82" s="90">
        <v>10492.27</v>
      </c>
      <c r="F82" s="91">
        <v>10492.27</v>
      </c>
      <c r="G82" s="90">
        <v>5.21</v>
      </c>
      <c r="H82" s="91">
        <v>10487.060000000001</v>
      </c>
      <c r="I82" s="21">
        <v>0</v>
      </c>
      <c r="J82" s="92">
        <v>2012.8714011516315</v>
      </c>
      <c r="K82" s="93">
        <v>10492.27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1334.950000000001</v>
      </c>
      <c r="E83" s="90">
        <v>1334.950000000001</v>
      </c>
      <c r="F83" s="91">
        <v>1334.950000000001</v>
      </c>
      <c r="G83" s="90">
        <v>746.2</v>
      </c>
      <c r="H83" s="91">
        <v>588.75000000000091</v>
      </c>
      <c r="I83" s="21">
        <v>0</v>
      </c>
      <c r="J83" s="92">
        <v>0.78899758777807683</v>
      </c>
      <c r="K83" s="93">
        <v>1334.95</v>
      </c>
      <c r="L83" s="91">
        <v>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3782</v>
      </c>
      <c r="D85" s="90">
        <v>3782</v>
      </c>
      <c r="E85" s="90">
        <v>3782</v>
      </c>
      <c r="F85" s="91">
        <v>0</v>
      </c>
      <c r="G85" s="90">
        <v>3782</v>
      </c>
      <c r="H85" s="91">
        <v>0</v>
      </c>
      <c r="I85" s="96"/>
      <c r="J85" s="97"/>
      <c r="K85" s="93">
        <v>3782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1770</v>
      </c>
      <c r="E86" s="90">
        <v>1770</v>
      </c>
      <c r="F86" s="91">
        <v>1770</v>
      </c>
      <c r="G86" s="90">
        <v>0</v>
      </c>
      <c r="H86" s="91">
        <v>1770</v>
      </c>
      <c r="I86" s="96"/>
      <c r="J86" s="97"/>
      <c r="K86" s="93">
        <v>1770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0.46800634584875728</v>
      </c>
      <c r="E87" s="86">
        <v>0.46800634584875728</v>
      </c>
      <c r="F87" s="100">
        <v>0.46800634584875728</v>
      </c>
      <c r="G87" s="86">
        <v>0</v>
      </c>
      <c r="H87" s="100">
        <v>0.46800634584875728</v>
      </c>
      <c r="I87" s="20">
        <v>0</v>
      </c>
      <c r="J87" s="86">
        <v>0</v>
      </c>
      <c r="K87" s="101">
        <v>0.46800634584875728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1771</v>
      </c>
      <c r="E89" s="90">
        <v>1771</v>
      </c>
      <c r="F89" s="91">
        <v>1771</v>
      </c>
      <c r="G89" s="90">
        <v>0</v>
      </c>
      <c r="H89" s="91">
        <v>1771</v>
      </c>
      <c r="I89" s="21"/>
      <c r="J89" s="92"/>
      <c r="K89" s="93">
        <v>1771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1.0005649717514125</v>
      </c>
      <c r="E90" s="105">
        <v>1.0005649717514125</v>
      </c>
      <c r="F90" s="106">
        <v>1.0005649717514125</v>
      </c>
      <c r="G90" s="105">
        <v>0</v>
      </c>
      <c r="H90" s="106">
        <v>1.0005649717514125</v>
      </c>
      <c r="I90" s="21"/>
      <c r="J90" s="92"/>
      <c r="K90" s="107">
        <v>1.0005649717514125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41.192819209039541</v>
      </c>
      <c r="E92" s="105">
        <v>41.192819209039541</v>
      </c>
      <c r="F92" s="106">
        <v>41.192819209039541</v>
      </c>
      <c r="G92" s="105">
        <v>0</v>
      </c>
      <c r="H92" s="106">
        <v>41.192819209039541</v>
      </c>
      <c r="I92" s="21">
        <v>0</v>
      </c>
      <c r="J92" s="92">
        <v>0</v>
      </c>
      <c r="K92" s="107">
        <v>41.192819209039541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19.278500793231093</v>
      </c>
      <c r="E93" s="108">
        <v>19.278500793231093</v>
      </c>
      <c r="F93" s="109">
        <v>19.278500793231093</v>
      </c>
      <c r="G93" s="108">
        <v>2.1405446853516659</v>
      </c>
      <c r="H93" s="109">
        <v>17.137956107879425</v>
      </c>
      <c r="I93" s="20">
        <v>0</v>
      </c>
      <c r="J93" s="86">
        <v>8.0063528807219768</v>
      </c>
      <c r="K93" s="110">
        <v>19.278500793231093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47.874864406779658</v>
      </c>
      <c r="E94" s="113">
        <v>47.874864406779658</v>
      </c>
      <c r="F94" s="119">
        <v>47.874864406779658</v>
      </c>
      <c r="G94" s="113">
        <v>0</v>
      </c>
      <c r="H94" s="119">
        <v>47.874864406779658</v>
      </c>
      <c r="I94" s="25">
        <v>0</v>
      </c>
      <c r="J94" s="120">
        <v>0</v>
      </c>
      <c r="K94" s="115">
        <v>47.874864406779658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83981.170000000013</v>
      </c>
      <c r="E95" s="84">
        <v>83981.170000000013</v>
      </c>
      <c r="F95" s="118">
        <v>83981.170000000013</v>
      </c>
      <c r="G95" s="84">
        <v>45239.96</v>
      </c>
      <c r="H95" s="118">
        <v>38741.210000000014</v>
      </c>
      <c r="I95" s="20">
        <v>0</v>
      </c>
      <c r="J95" s="86">
        <v>0.8563493424839459</v>
      </c>
      <c r="K95" s="87">
        <v>83981.170000000013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71389.130000000019</v>
      </c>
      <c r="E96" s="90">
        <v>71389.130000000019</v>
      </c>
      <c r="F96" s="91">
        <v>71389.130000000019</v>
      </c>
      <c r="G96" s="90">
        <v>-6571.03</v>
      </c>
      <c r="H96" s="91">
        <v>77960.160000000018</v>
      </c>
      <c r="I96" s="21">
        <v>0</v>
      </c>
      <c r="J96" s="92">
        <v>-11.864222199563846</v>
      </c>
      <c r="K96" s="93">
        <v>71389.130000000019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10392.790000000001</v>
      </c>
      <c r="E97" s="90">
        <v>10392.790000000001</v>
      </c>
      <c r="F97" s="91">
        <v>10392.790000000001</v>
      </c>
      <c r="G97" s="90">
        <v>0</v>
      </c>
      <c r="H97" s="91">
        <v>10392.790000000001</v>
      </c>
      <c r="I97" s="21">
        <v>0</v>
      </c>
      <c r="J97" s="92">
        <v>0</v>
      </c>
      <c r="K97" s="93">
        <v>10392.790000000001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2199.25</v>
      </c>
      <c r="E98" s="90">
        <v>2199.25</v>
      </c>
      <c r="F98" s="91">
        <v>2199.25</v>
      </c>
      <c r="G98" s="90">
        <v>51810.99</v>
      </c>
      <c r="H98" s="91">
        <v>-49611.74</v>
      </c>
      <c r="I98" s="21">
        <v>0</v>
      </c>
      <c r="J98" s="92">
        <v>-0.9575524420591075</v>
      </c>
      <c r="K98" s="93">
        <v>2199.25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3660</v>
      </c>
      <c r="D100" s="90">
        <v>3660</v>
      </c>
      <c r="E100" s="90">
        <v>3660</v>
      </c>
      <c r="F100" s="91">
        <v>0</v>
      </c>
      <c r="G100" s="90">
        <v>3660</v>
      </c>
      <c r="H100" s="91">
        <v>0</v>
      </c>
      <c r="I100" s="96"/>
      <c r="J100" s="97"/>
      <c r="K100" s="93">
        <v>3660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1739</v>
      </c>
      <c r="E101" s="90">
        <v>1739</v>
      </c>
      <c r="F101" s="91">
        <v>1739</v>
      </c>
      <c r="G101" s="90">
        <v>0</v>
      </c>
      <c r="H101" s="91">
        <v>1739</v>
      </c>
      <c r="I101" s="96"/>
      <c r="J101" s="97"/>
      <c r="K101" s="93">
        <v>1739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0.47513661202185792</v>
      </c>
      <c r="E102" s="86">
        <v>0.47513661202185792</v>
      </c>
      <c r="F102" s="100">
        <v>0.47513661202185792</v>
      </c>
      <c r="G102" s="86">
        <v>0</v>
      </c>
      <c r="H102" s="100">
        <v>0.47513661202185792</v>
      </c>
      <c r="I102" s="20">
        <v>0</v>
      </c>
      <c r="J102" s="86">
        <v>0</v>
      </c>
      <c r="K102" s="101">
        <v>0.47513661202185792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1752</v>
      </c>
      <c r="E104" s="90">
        <v>1752</v>
      </c>
      <c r="F104" s="91">
        <v>1752</v>
      </c>
      <c r="G104" s="90">
        <v>0</v>
      </c>
      <c r="H104" s="91">
        <v>1752</v>
      </c>
      <c r="I104" s="21"/>
      <c r="J104" s="92"/>
      <c r="K104" s="93">
        <v>1752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1.00747556066705</v>
      </c>
      <c r="E105" s="105">
        <v>1.00747556066705</v>
      </c>
      <c r="F105" s="106">
        <v>1.00747556066705</v>
      </c>
      <c r="G105" s="105">
        <v>0</v>
      </c>
      <c r="H105" s="106">
        <v>1.00747556066705</v>
      </c>
      <c r="I105" s="21"/>
      <c r="J105" s="92"/>
      <c r="K105" s="107">
        <v>1.00747556066705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41.0518286371478</v>
      </c>
      <c r="E107" s="105">
        <v>41.0518286371478</v>
      </c>
      <c r="F107" s="106">
        <v>41.0518286371478</v>
      </c>
      <c r="G107" s="105">
        <v>0</v>
      </c>
      <c r="H107" s="106">
        <v>41.0518286371478</v>
      </c>
      <c r="I107" s="21">
        <v>0</v>
      </c>
      <c r="J107" s="92">
        <v>0</v>
      </c>
      <c r="K107" s="107">
        <v>41.0518286371478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19.505226775956288</v>
      </c>
      <c r="E108" s="108">
        <v>19.505226775956288</v>
      </c>
      <c r="F108" s="109">
        <v>19.505226775956288</v>
      </c>
      <c r="G108" s="108">
        <v>-1.7953633879781421</v>
      </c>
      <c r="H108" s="109">
        <v>21.30059016393443</v>
      </c>
      <c r="I108" s="20">
        <v>0</v>
      </c>
      <c r="J108" s="86">
        <v>-11.864222199563844</v>
      </c>
      <c r="K108" s="110">
        <v>19.505226775956288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48.292794709603228</v>
      </c>
      <c r="E109" s="113">
        <v>48.292794709603228</v>
      </c>
      <c r="F109" s="119">
        <v>48.292794709603228</v>
      </c>
      <c r="G109" s="113">
        <v>0</v>
      </c>
      <c r="H109" s="119">
        <v>48.292794709603228</v>
      </c>
      <c r="I109" s="25">
        <v>0</v>
      </c>
      <c r="J109" s="120">
        <v>0</v>
      </c>
      <c r="K109" s="115">
        <v>48.292794709603228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120299.45188595015</v>
      </c>
      <c r="D110" s="123">
        <v>78799.370000000083</v>
      </c>
      <c r="E110" s="123">
        <v>78799.370000000083</v>
      </c>
      <c r="F110" s="118">
        <v>-41500.081885950065</v>
      </c>
      <c r="G110" s="123">
        <v>44.739999999999995</v>
      </c>
      <c r="H110" s="118">
        <v>78754.630000000077</v>
      </c>
      <c r="I110" s="59">
        <v>-0.34497315852522925</v>
      </c>
      <c r="J110" s="124">
        <v>1760.2733571747897</v>
      </c>
      <c r="K110" s="125">
        <v>78799.37000000001</v>
      </c>
      <c r="L110" s="118">
        <v>7.2759576141834259E-11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100039.32640000001</v>
      </c>
      <c r="D111" s="90">
        <v>67208.480000000083</v>
      </c>
      <c r="E111" s="90">
        <v>67208.480000000083</v>
      </c>
      <c r="F111" s="91">
        <v>-32830.846399999922</v>
      </c>
      <c r="G111" s="90">
        <v>-0.24</v>
      </c>
      <c r="H111" s="91">
        <v>67208.720000000088</v>
      </c>
      <c r="I111" s="21">
        <v>-0.32817940285531466</v>
      </c>
      <c r="J111" s="92">
        <v>-280036.33333333366</v>
      </c>
      <c r="K111" s="93">
        <v>67208.48000000001</v>
      </c>
      <c r="L111" s="91">
        <v>7.2759576141834259E-11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15298.432135529973</v>
      </c>
      <c r="D112" s="90">
        <v>10002.799999999999</v>
      </c>
      <c r="E112" s="90">
        <v>10002.799999999999</v>
      </c>
      <c r="F112" s="91">
        <v>-5295.6321355299733</v>
      </c>
      <c r="G112" s="90">
        <v>0</v>
      </c>
      <c r="H112" s="91">
        <v>10002.799999999999</v>
      </c>
      <c r="I112" s="21">
        <v>-0.34615521960783735</v>
      </c>
      <c r="J112" s="92">
        <v>0</v>
      </c>
      <c r="K112" s="93">
        <v>10002.799999999999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4961.6933504201706</v>
      </c>
      <c r="D113" s="90">
        <v>1588.0900000000011</v>
      </c>
      <c r="E113" s="90">
        <v>1588.0900000000011</v>
      </c>
      <c r="F113" s="91">
        <v>-3373.6033504201696</v>
      </c>
      <c r="G113" s="90">
        <v>44.98</v>
      </c>
      <c r="H113" s="91">
        <v>1543.110000000001</v>
      </c>
      <c r="I113" s="21">
        <v>-0.67992983688411202</v>
      </c>
      <c r="J113" s="92">
        <v>34.306580702534482</v>
      </c>
      <c r="K113" s="93">
        <v>1588.0900000000011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3782</v>
      </c>
      <c r="D115" s="90">
        <v>3782</v>
      </c>
      <c r="E115" s="90">
        <v>3782</v>
      </c>
      <c r="F115" s="91">
        <v>0</v>
      </c>
      <c r="G115" s="90">
        <v>3782</v>
      </c>
      <c r="H115" s="91">
        <v>0</v>
      </c>
      <c r="I115" s="96"/>
      <c r="J115" s="97"/>
      <c r="K115" s="93">
        <v>3782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1637</v>
      </c>
      <c r="D116" s="90">
        <v>1613</v>
      </c>
      <c r="E116" s="90">
        <v>1613</v>
      </c>
      <c r="F116" s="91">
        <v>-24</v>
      </c>
      <c r="G116" s="90">
        <v>0</v>
      </c>
      <c r="H116" s="91">
        <v>1613</v>
      </c>
      <c r="I116" s="96"/>
      <c r="J116" s="97"/>
      <c r="K116" s="93">
        <v>1613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0.43283976731887891</v>
      </c>
      <c r="D117" s="86">
        <v>0.42649391856160762</v>
      </c>
      <c r="E117" s="86">
        <v>0.42649391856160762</v>
      </c>
      <c r="F117" s="100">
        <v>-6.3458487572712885E-3</v>
      </c>
      <c r="G117" s="86">
        <v>0</v>
      </c>
      <c r="H117" s="100">
        <v>0.42649391856160762</v>
      </c>
      <c r="I117" s="20">
        <v>-1.4660965180207652E-2</v>
      </c>
      <c r="J117" s="86">
        <v>0</v>
      </c>
      <c r="K117" s="101">
        <v>0.42649391856160762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2537.2599999999998</v>
      </c>
      <c r="D119" s="90">
        <v>1646</v>
      </c>
      <c r="E119" s="90">
        <v>1646</v>
      </c>
      <c r="F119" s="91">
        <v>-891.25999999999976</v>
      </c>
      <c r="G119" s="90">
        <v>0</v>
      </c>
      <c r="H119" s="91">
        <v>1646</v>
      </c>
      <c r="I119" s="21"/>
      <c r="J119" s="92"/>
      <c r="K119" s="93">
        <v>1646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1.5499450213805741</v>
      </c>
      <c r="D120" s="105">
        <v>1.0204587724736516</v>
      </c>
      <c r="E120" s="105">
        <v>1.0204587724736516</v>
      </c>
      <c r="F120" s="106">
        <v>-0.52948624890692253</v>
      </c>
      <c r="G120" s="105">
        <v>0</v>
      </c>
      <c r="H120" s="106">
        <v>1.0204587724736516</v>
      </c>
      <c r="I120" s="21"/>
      <c r="J120" s="92"/>
      <c r="K120" s="107">
        <v>1.0204587724736516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61.111378375076363</v>
      </c>
      <c r="D122" s="105">
        <v>41.666757594544379</v>
      </c>
      <c r="E122" s="105">
        <v>41.666757594544379</v>
      </c>
      <c r="F122" s="106">
        <v>-19.444620780531984</v>
      </c>
      <c r="G122" s="105">
        <v>0</v>
      </c>
      <c r="H122" s="106">
        <v>41.666757594544379</v>
      </c>
      <c r="I122" s="21">
        <v>-0.31818331213524498</v>
      </c>
      <c r="J122" s="92">
        <v>0</v>
      </c>
      <c r="K122" s="107">
        <v>41.666757594544336</v>
      </c>
      <c r="L122" s="106">
        <v>4.2632564145606011E-14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26.451434796404019</v>
      </c>
      <c r="D123" s="108">
        <v>17.770618720253857</v>
      </c>
      <c r="E123" s="108">
        <v>17.770618720253857</v>
      </c>
      <c r="F123" s="109">
        <v>-8.6808160761501618</v>
      </c>
      <c r="G123" s="108">
        <v>-6.345848757271285E-5</v>
      </c>
      <c r="H123" s="109">
        <v>17.770682178741431</v>
      </c>
      <c r="I123" s="20">
        <v>-0.32817940285531466</v>
      </c>
      <c r="J123" s="86">
        <v>-280036.33333333372</v>
      </c>
      <c r="K123" s="110">
        <v>17.770618720253836</v>
      </c>
      <c r="L123" s="109">
        <v>2.1316282072803006E-14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73.487753137416107</v>
      </c>
      <c r="D124" s="113">
        <v>48.852678239305696</v>
      </c>
      <c r="E124" s="113">
        <v>48.852678239305696</v>
      </c>
      <c r="F124" s="119">
        <v>-24.63507489811041</v>
      </c>
      <c r="G124" s="113">
        <v>0</v>
      </c>
      <c r="H124" s="119">
        <v>48.852678239305696</v>
      </c>
      <c r="I124" s="25">
        <v>-0.33522694389696239</v>
      </c>
      <c r="J124" s="120">
        <v>0</v>
      </c>
      <c r="K124" s="115">
        <v>48.852678239305646</v>
      </c>
      <c r="L124" s="119">
        <v>4.9737991503207013E-14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153240.66771158628</v>
      </c>
      <c r="D125" s="84">
        <v>70630.13</v>
      </c>
      <c r="E125" s="84">
        <v>70630.13</v>
      </c>
      <c r="F125" s="118">
        <v>-82610.537711586265</v>
      </c>
      <c r="G125" s="84">
        <v>5457.3700000000008</v>
      </c>
      <c r="H125" s="118">
        <v>65172.76</v>
      </c>
      <c r="I125" s="20">
        <v>-0.53909017067889109</v>
      </c>
      <c r="J125" s="86">
        <v>11.942155287253749</v>
      </c>
      <c r="K125" s="87">
        <v>70630.12999999999</v>
      </c>
      <c r="L125" s="118">
        <v>5.4569682106375694E-12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126401.9225</v>
      </c>
      <c r="D126" s="90">
        <v>60567.98000000001</v>
      </c>
      <c r="E126" s="90">
        <v>60567.98000000001</v>
      </c>
      <c r="F126" s="91">
        <v>-65833.94249999999</v>
      </c>
      <c r="G126" s="90">
        <v>5391.3600000000006</v>
      </c>
      <c r="H126" s="91">
        <v>55176.62000000001</v>
      </c>
      <c r="I126" s="21">
        <v>-0.52083023104336079</v>
      </c>
      <c r="J126" s="92">
        <v>10.234267420465338</v>
      </c>
      <c r="K126" s="93">
        <v>60567.98000000001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18720.168215787951</v>
      </c>
      <c r="D127" s="90">
        <v>8858.8599999999969</v>
      </c>
      <c r="E127" s="90">
        <v>8858.8599999999969</v>
      </c>
      <c r="F127" s="91">
        <v>-9861.3082157879544</v>
      </c>
      <c r="G127" s="90">
        <v>0</v>
      </c>
      <c r="H127" s="91">
        <v>8858.8599999999969</v>
      </c>
      <c r="I127" s="21">
        <v>-0.52677455149528329</v>
      </c>
      <c r="J127" s="92">
        <v>0</v>
      </c>
      <c r="K127" s="93">
        <v>8858.8599999999915</v>
      </c>
      <c r="L127" s="91">
        <v>5.4569682106375694E-12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8118.5769957983202</v>
      </c>
      <c r="D128" s="90">
        <v>1203.29</v>
      </c>
      <c r="E128" s="90">
        <v>1203.29</v>
      </c>
      <c r="F128" s="91">
        <v>-6915.2869957983203</v>
      </c>
      <c r="G128" s="90">
        <v>66.010000000000005</v>
      </c>
      <c r="H128" s="91">
        <v>1137.28</v>
      </c>
      <c r="I128" s="21">
        <v>-0.85178560225237143</v>
      </c>
      <c r="J128" s="92">
        <v>17.22890471140736</v>
      </c>
      <c r="K128" s="93">
        <v>1203.29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3782</v>
      </c>
      <c r="D130" s="90">
        <v>3782</v>
      </c>
      <c r="E130" s="90">
        <v>3782</v>
      </c>
      <c r="F130" s="91">
        <v>0</v>
      </c>
      <c r="G130" s="90">
        <v>3782</v>
      </c>
      <c r="H130" s="91">
        <v>0</v>
      </c>
      <c r="I130" s="96"/>
      <c r="J130" s="97"/>
      <c r="K130" s="93">
        <v>3782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2075</v>
      </c>
      <c r="D131" s="90">
        <v>1412</v>
      </c>
      <c r="E131" s="90">
        <v>1412</v>
      </c>
      <c r="F131" s="91">
        <v>-663</v>
      </c>
      <c r="G131" s="90">
        <v>0</v>
      </c>
      <c r="H131" s="91">
        <v>1412</v>
      </c>
      <c r="I131" s="96"/>
      <c r="J131" s="97"/>
      <c r="K131" s="93">
        <v>1412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0.54865150713907984</v>
      </c>
      <c r="D132" s="86">
        <v>0.37334743521946062</v>
      </c>
      <c r="E132" s="86">
        <v>0.37334743521946062</v>
      </c>
      <c r="F132" s="100">
        <v>-0.17530407191961922</v>
      </c>
      <c r="G132" s="86">
        <v>0</v>
      </c>
      <c r="H132" s="100">
        <v>0.37334743521946062</v>
      </c>
      <c r="I132" s="20">
        <v>-0.31951807228915663</v>
      </c>
      <c r="J132" s="86">
        <v>0</v>
      </c>
      <c r="K132" s="101">
        <v>0.37334743521946062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3206.4</v>
      </c>
      <c r="D134" s="90">
        <v>1433</v>
      </c>
      <c r="E134" s="90">
        <v>1433</v>
      </c>
      <c r="F134" s="91">
        <v>-1773.4</v>
      </c>
      <c r="G134" s="90">
        <v>0</v>
      </c>
      <c r="H134" s="91">
        <v>1433</v>
      </c>
      <c r="I134" s="21"/>
      <c r="J134" s="92"/>
      <c r="K134" s="93">
        <v>1433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1.5452530120481929</v>
      </c>
      <c r="D135" s="105">
        <v>1.0148725212464589</v>
      </c>
      <c r="E135" s="105">
        <v>1.0148725212464589</v>
      </c>
      <c r="F135" s="106">
        <v>-0.53038049080173399</v>
      </c>
      <c r="G135" s="105">
        <v>0</v>
      </c>
      <c r="H135" s="106">
        <v>1.0148725212464589</v>
      </c>
      <c r="I135" s="21"/>
      <c r="J135" s="92"/>
      <c r="K135" s="107">
        <v>1.0148725212464589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60.916589156626507</v>
      </c>
      <c r="D137" s="105">
        <v>42.895169971671393</v>
      </c>
      <c r="E137" s="105">
        <v>42.895169971671393</v>
      </c>
      <c r="F137" s="106">
        <v>-18.021419184955114</v>
      </c>
      <c r="G137" s="105">
        <v>0</v>
      </c>
      <c r="H137" s="106">
        <v>42.895169971671393</v>
      </c>
      <c r="I137" s="21">
        <v>-0.29583762706442907</v>
      </c>
      <c r="J137" s="92">
        <v>0</v>
      </c>
      <c r="K137" s="107">
        <v>42.895169971671393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33.421978450555265</v>
      </c>
      <c r="D138" s="108">
        <v>16.014801692226339</v>
      </c>
      <c r="E138" s="108">
        <v>16.014801692226339</v>
      </c>
      <c r="F138" s="109">
        <v>-17.407176758328927</v>
      </c>
      <c r="G138" s="108">
        <v>1.4255314648334216</v>
      </c>
      <c r="H138" s="109">
        <v>14.589270227392918</v>
      </c>
      <c r="I138" s="20">
        <v>-0.52083023104336079</v>
      </c>
      <c r="J138" s="86">
        <v>10.234267420465338</v>
      </c>
      <c r="K138" s="110">
        <v>16.014801692226339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73.850924198354832</v>
      </c>
      <c r="D139" s="113">
        <v>50.021338526912182</v>
      </c>
      <c r="E139" s="113">
        <v>50.021338526912182</v>
      </c>
      <c r="F139" s="119">
        <v>-23.829585671442651</v>
      </c>
      <c r="G139" s="113">
        <v>0</v>
      </c>
      <c r="H139" s="119">
        <v>50.021338526912182</v>
      </c>
      <c r="I139" s="25">
        <v>-0.32267146186876694</v>
      </c>
      <c r="J139" s="120">
        <v>0</v>
      </c>
      <c r="K139" s="115">
        <v>50.021338526912174</v>
      </c>
      <c r="L139" s="119">
        <v>7.1054273576010019E-15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259713.02884061763</v>
      </c>
      <c r="D140" s="84">
        <v>69645.03</v>
      </c>
      <c r="E140" s="84">
        <v>69645.03</v>
      </c>
      <c r="F140" s="118">
        <v>-190067.99884061763</v>
      </c>
      <c r="G140" s="84">
        <v>-6691.57</v>
      </c>
      <c r="H140" s="118">
        <v>76336.600000000006</v>
      </c>
      <c r="I140" s="20">
        <v>-0.73183852072842981</v>
      </c>
      <c r="J140" s="86">
        <v>-11.407875879651561</v>
      </c>
      <c r="K140" s="87">
        <v>69645.03</v>
      </c>
      <c r="L140" s="118">
        <v>7.2759576141834259E-12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229269.91649999999</v>
      </c>
      <c r="D141" s="90">
        <v>59658.54</v>
      </c>
      <c r="E141" s="90">
        <v>59658.54</v>
      </c>
      <c r="F141" s="91">
        <v>-169611.37649999998</v>
      </c>
      <c r="G141" s="90">
        <v>-6695.67</v>
      </c>
      <c r="H141" s="91">
        <v>66354.210000000006</v>
      </c>
      <c r="I141" s="21">
        <v>-0.73978906212058571</v>
      </c>
      <c r="J141" s="92">
        <v>-9.9100179668352837</v>
      </c>
      <c r="K141" s="93">
        <v>59658.539999999994</v>
      </c>
      <c r="L141" s="91">
        <v>7.2759576141834259E-12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22344.047339777291</v>
      </c>
      <c r="D142" s="90">
        <v>8924.89</v>
      </c>
      <c r="E142" s="90">
        <v>8924.89</v>
      </c>
      <c r="F142" s="91">
        <v>-13419.157339777292</v>
      </c>
      <c r="G142" s="90">
        <v>0</v>
      </c>
      <c r="H142" s="91">
        <v>8924.89</v>
      </c>
      <c r="I142" s="21">
        <v>-0.60056967906115455</v>
      </c>
      <c r="J142" s="92">
        <v>0</v>
      </c>
      <c r="K142" s="93">
        <v>8924.89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8099.0650008403409</v>
      </c>
      <c r="D143" s="90">
        <v>1061.599999999999</v>
      </c>
      <c r="E143" s="90">
        <v>1061.599999999999</v>
      </c>
      <c r="F143" s="91">
        <v>-7037.4650008403423</v>
      </c>
      <c r="G143" s="90">
        <v>4.0999999999999996</v>
      </c>
      <c r="H143" s="91">
        <v>1057.4999999999991</v>
      </c>
      <c r="I143" s="21">
        <v>-0.8689231411416195</v>
      </c>
      <c r="J143" s="92">
        <v>257.92682926829247</v>
      </c>
      <c r="K143" s="93">
        <v>1061.599999999999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3660</v>
      </c>
      <c r="D145" s="90">
        <v>3660</v>
      </c>
      <c r="E145" s="90">
        <v>3660</v>
      </c>
      <c r="F145" s="91">
        <v>0</v>
      </c>
      <c r="G145" s="90">
        <v>3660</v>
      </c>
      <c r="H145" s="91">
        <v>0</v>
      </c>
      <c r="I145" s="96"/>
      <c r="J145" s="97"/>
      <c r="K145" s="93">
        <v>3660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2679</v>
      </c>
      <c r="D146" s="90">
        <v>1456</v>
      </c>
      <c r="E146" s="90">
        <v>1456</v>
      </c>
      <c r="F146" s="91">
        <v>-1223</v>
      </c>
      <c r="G146" s="90">
        <v>0</v>
      </c>
      <c r="H146" s="91">
        <v>1456</v>
      </c>
      <c r="I146" s="96"/>
      <c r="J146" s="97"/>
      <c r="K146" s="93">
        <v>1456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0.7319672131147541</v>
      </c>
      <c r="D147" s="86">
        <v>0.3978142076502732</v>
      </c>
      <c r="E147" s="86">
        <v>0.3978142076502732</v>
      </c>
      <c r="F147" s="100">
        <v>-0.3341530054644809</v>
      </c>
      <c r="G147" s="86">
        <v>0</v>
      </c>
      <c r="H147" s="100">
        <v>0.3978142076502732</v>
      </c>
      <c r="I147" s="20">
        <v>-0.45651362448674881</v>
      </c>
      <c r="J147" s="86">
        <v>0</v>
      </c>
      <c r="K147" s="101">
        <v>0.3978142076502732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3638.1299999999997</v>
      </c>
      <c r="D149" s="90">
        <v>1460</v>
      </c>
      <c r="E149" s="90">
        <v>1460</v>
      </c>
      <c r="F149" s="91">
        <v>-2178.1299999999997</v>
      </c>
      <c r="G149" s="90">
        <v>0</v>
      </c>
      <c r="H149" s="91">
        <v>1460</v>
      </c>
      <c r="I149" s="21"/>
      <c r="J149" s="92"/>
      <c r="K149" s="93">
        <v>1460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1.3580179171332585</v>
      </c>
      <c r="D150" s="105">
        <v>1.0027472527472527</v>
      </c>
      <c r="E150" s="105">
        <v>1.0027472527472527</v>
      </c>
      <c r="F150" s="106">
        <v>-0.35527066438600574</v>
      </c>
      <c r="G150" s="105">
        <v>0</v>
      </c>
      <c r="H150" s="106">
        <v>1.0027472527472527</v>
      </c>
      <c r="I150" s="21"/>
      <c r="J150" s="92"/>
      <c r="K150" s="107">
        <v>1.0027472527472527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85.580409294512876</v>
      </c>
      <c r="D152" s="105">
        <v>40.974271978021982</v>
      </c>
      <c r="E152" s="105">
        <v>40.974271978021982</v>
      </c>
      <c r="F152" s="106">
        <v>-44.606137316490894</v>
      </c>
      <c r="G152" s="105">
        <v>0</v>
      </c>
      <c r="H152" s="106">
        <v>40.974271978021982</v>
      </c>
      <c r="I152" s="21">
        <v>-0.52121902295401723</v>
      </c>
      <c r="J152" s="92">
        <v>0</v>
      </c>
      <c r="K152" s="107">
        <v>40.974271978021974</v>
      </c>
      <c r="L152" s="106">
        <v>7.1054273576010019E-15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62.642053688524591</v>
      </c>
      <c r="D153" s="108">
        <v>16.300147540983605</v>
      </c>
      <c r="E153" s="108">
        <v>16.300147540983605</v>
      </c>
      <c r="F153" s="109">
        <v>-46.341906147540982</v>
      </c>
      <c r="G153" s="108">
        <v>-1.8294180327868852</v>
      </c>
      <c r="H153" s="109">
        <v>18.129565573770492</v>
      </c>
      <c r="I153" s="20">
        <v>-0.73978906212058582</v>
      </c>
      <c r="J153" s="86">
        <v>-9.9100179668352819</v>
      </c>
      <c r="K153" s="110">
        <v>16.300147540983605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96.944019724008072</v>
      </c>
      <c r="D154" s="113">
        <v>47.833125000000003</v>
      </c>
      <c r="E154" s="113">
        <v>47.833125000000003</v>
      </c>
      <c r="F154" s="119">
        <v>-49.11089472400807</v>
      </c>
      <c r="G154" s="113">
        <v>0</v>
      </c>
      <c r="H154" s="119">
        <v>47.833125000000003</v>
      </c>
      <c r="I154" s="25">
        <v>-0.50659024521391716</v>
      </c>
      <c r="J154" s="120">
        <v>0</v>
      </c>
      <c r="K154" s="115">
        <v>47.833125000000003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208497.89829323388</v>
      </c>
      <c r="D155" s="84">
        <v>83787.849999999977</v>
      </c>
      <c r="E155" s="84">
        <v>83787.849999999977</v>
      </c>
      <c r="F155" s="118">
        <v>-124710.04829323392</v>
      </c>
      <c r="G155" s="84">
        <v>-428.71</v>
      </c>
      <c r="H155" s="118">
        <v>84216.559999999983</v>
      </c>
      <c r="I155" s="20">
        <v>-0.59813575731032187</v>
      </c>
      <c r="J155" s="86">
        <v>-196.44179048774225</v>
      </c>
      <c r="K155" s="87">
        <v>83787.850000000035</v>
      </c>
      <c r="L155" s="118">
        <v>-5.4569682106375694E-11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176947.15950000001</v>
      </c>
      <c r="D156" s="90">
        <v>71900.169999999969</v>
      </c>
      <c r="E156" s="90">
        <v>71900.169999999969</v>
      </c>
      <c r="F156" s="91">
        <v>-105046.98950000004</v>
      </c>
      <c r="G156" s="90">
        <v>-474.17</v>
      </c>
      <c r="H156" s="91">
        <v>72374.339999999967</v>
      </c>
      <c r="I156" s="21">
        <v>-0.59366304492726285</v>
      </c>
      <c r="J156" s="92">
        <v>-152.63373895438338</v>
      </c>
      <c r="K156" s="93">
        <v>71900.170000000013</v>
      </c>
      <c r="L156" s="91">
        <v>-4.3655745685100555E-11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23380.063305838921</v>
      </c>
      <c r="D157" s="90">
        <v>10643.55</v>
      </c>
      <c r="E157" s="90">
        <v>10643.55</v>
      </c>
      <c r="F157" s="91">
        <v>-12736.513305838922</v>
      </c>
      <c r="G157" s="90">
        <v>-205.72</v>
      </c>
      <c r="H157" s="91">
        <v>10849.269999999999</v>
      </c>
      <c r="I157" s="21">
        <v>-0.54475957311279455</v>
      </c>
      <c r="J157" s="92">
        <v>-52.73804199883336</v>
      </c>
      <c r="K157" s="93">
        <v>10643.55000000001</v>
      </c>
      <c r="L157" s="91">
        <v>-1.0913936421275139E-11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8170.6754873949603</v>
      </c>
      <c r="D158" s="90">
        <v>1244.1299999999999</v>
      </c>
      <c r="E158" s="90">
        <v>1244.1299999999999</v>
      </c>
      <c r="F158" s="91">
        <v>-6926.5454873949602</v>
      </c>
      <c r="G158" s="90">
        <v>251.18</v>
      </c>
      <c r="H158" s="91">
        <v>992.94999999999982</v>
      </c>
      <c r="I158" s="21">
        <v>-0.84773229558323049</v>
      </c>
      <c r="J158" s="92">
        <v>3.953141173660323</v>
      </c>
      <c r="K158" s="93">
        <v>1244.1299999999999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3782</v>
      </c>
      <c r="D160" s="90">
        <v>3782</v>
      </c>
      <c r="E160" s="90">
        <v>3782</v>
      </c>
      <c r="F160" s="91">
        <v>0</v>
      </c>
      <c r="G160" s="90">
        <v>3782</v>
      </c>
      <c r="H160" s="91">
        <v>0</v>
      </c>
      <c r="I160" s="96"/>
      <c r="J160" s="97"/>
      <c r="K160" s="93">
        <v>3782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2655</v>
      </c>
      <c r="D161" s="90">
        <v>1720</v>
      </c>
      <c r="E161" s="90">
        <v>1720</v>
      </c>
      <c r="F161" s="91">
        <v>-935</v>
      </c>
      <c r="G161" s="90">
        <v>0</v>
      </c>
      <c r="H161" s="91">
        <v>1720</v>
      </c>
      <c r="I161" s="96"/>
      <c r="J161" s="97"/>
      <c r="K161" s="93">
        <v>1720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0.70200951877313589</v>
      </c>
      <c r="D162" s="86">
        <v>0.45478582760444208</v>
      </c>
      <c r="E162" s="86">
        <v>0.45478582760444208</v>
      </c>
      <c r="F162" s="100">
        <v>-0.2472236911686938</v>
      </c>
      <c r="G162" s="86">
        <v>0</v>
      </c>
      <c r="H162" s="100">
        <v>0.45478582760444208</v>
      </c>
      <c r="I162" s="20">
        <v>-0.35216572504708099</v>
      </c>
      <c r="J162" s="86">
        <v>0</v>
      </c>
      <c r="K162" s="101">
        <v>0.45478582760444208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3963.7</v>
      </c>
      <c r="D164" s="90">
        <v>1731</v>
      </c>
      <c r="E164" s="90">
        <v>1731</v>
      </c>
      <c r="F164" s="91">
        <v>-2232.6999999999998</v>
      </c>
      <c r="G164" s="90">
        <v>0</v>
      </c>
      <c r="H164" s="91">
        <v>1731</v>
      </c>
      <c r="I164" s="21"/>
      <c r="J164" s="92"/>
      <c r="K164" s="93">
        <v>1731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1.4929190207156309</v>
      </c>
      <c r="D165" s="105">
        <v>1.0063953488372093</v>
      </c>
      <c r="E165" s="105">
        <v>1.0063953488372093</v>
      </c>
      <c r="F165" s="106">
        <v>-0.4865236718784216</v>
      </c>
      <c r="G165" s="105">
        <v>0</v>
      </c>
      <c r="H165" s="106">
        <v>1.0063953488372093</v>
      </c>
      <c r="I165" s="21"/>
      <c r="J165" s="92"/>
      <c r="K165" s="107">
        <v>1.0063953488372093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66.646764406779667</v>
      </c>
      <c r="D167" s="105">
        <v>41.80242441860463</v>
      </c>
      <c r="E167" s="105">
        <v>41.80242441860463</v>
      </c>
      <c r="F167" s="106">
        <v>-24.844339988175037</v>
      </c>
      <c r="G167" s="105">
        <v>0</v>
      </c>
      <c r="H167" s="106">
        <v>41.80242441860463</v>
      </c>
      <c r="I167" s="21">
        <v>-0.37277638621039699</v>
      </c>
      <c r="J167" s="92">
        <v>0</v>
      </c>
      <c r="K167" s="107">
        <v>41.802424418604659</v>
      </c>
      <c r="L167" s="106">
        <v>-2.8421709430404007E-14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46.786663008989954</v>
      </c>
      <c r="D168" s="108">
        <v>19.011150185087246</v>
      </c>
      <c r="E168" s="108">
        <v>19.011150185087246</v>
      </c>
      <c r="F168" s="109">
        <v>-27.775512823902709</v>
      </c>
      <c r="G168" s="108">
        <v>-0.12537546271813854</v>
      </c>
      <c r="H168" s="109">
        <v>19.136525647805385</v>
      </c>
      <c r="I168" s="20">
        <v>-0.59366304492726285</v>
      </c>
      <c r="J168" s="86">
        <v>-152.63373895438338</v>
      </c>
      <c r="K168" s="110">
        <v>19.01115018508726</v>
      </c>
      <c r="L168" s="109">
        <v>-1.4210854715202004E-14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78.530281843025946</v>
      </c>
      <c r="D169" s="113">
        <v>48.713866279069755</v>
      </c>
      <c r="E169" s="113">
        <v>48.713866279069755</v>
      </c>
      <c r="F169" s="119">
        <v>-29.816415563956191</v>
      </c>
      <c r="G169" s="113">
        <v>0</v>
      </c>
      <c r="H169" s="119">
        <v>48.713866279069755</v>
      </c>
      <c r="I169" s="25">
        <v>-0.37968048584820024</v>
      </c>
      <c r="J169" s="120">
        <v>0</v>
      </c>
      <c r="K169" s="115">
        <v>48.713866279069791</v>
      </c>
      <c r="L169" s="119">
        <v>-3.5527136788005009E-14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220903.67395112649</v>
      </c>
      <c r="D170" s="84">
        <v>106621.03541977593</v>
      </c>
      <c r="E170" s="84">
        <v>101622.0675</v>
      </c>
      <c r="F170" s="118">
        <v>-119281.60645112646</v>
      </c>
      <c r="G170" s="84">
        <v>10036.51</v>
      </c>
      <c r="H170" s="118">
        <v>91585.55750000001</v>
      </c>
      <c r="I170" s="20">
        <v>-0.53997113002981001</v>
      </c>
      <c r="J170" s="86">
        <v>9.1252395005833709</v>
      </c>
      <c r="K170" s="87">
        <v>112790.10476194011</v>
      </c>
      <c r="L170" s="118">
        <v>-11168.03726194011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191499.50839999999</v>
      </c>
      <c r="D171" s="90">
        <v>94751.83177570095</v>
      </c>
      <c r="E171" s="90">
        <v>87111.555000000008</v>
      </c>
      <c r="F171" s="91">
        <v>-104387.95339999998</v>
      </c>
      <c r="G171" s="90">
        <v>36.340000000000003</v>
      </c>
      <c r="H171" s="91">
        <v>87075.215000000011</v>
      </c>
      <c r="I171" s="21">
        <v>-0.54510820561458939</v>
      </c>
      <c r="J171" s="92">
        <v>2396.1258943313155</v>
      </c>
      <c r="K171" s="93">
        <v>98001.616999999998</v>
      </c>
      <c r="L171" s="91">
        <v>-10890.061999999991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21822.26504272312</v>
      </c>
      <c r="D172" s="90">
        <v>10977.102803738362</v>
      </c>
      <c r="E172" s="90">
        <v>13510.012499999999</v>
      </c>
      <c r="F172" s="91">
        <v>-8312.2525427231212</v>
      </c>
      <c r="G172" s="90">
        <v>0</v>
      </c>
      <c r="H172" s="91">
        <v>13510.012499999999</v>
      </c>
      <c r="I172" s="21">
        <v>-0.38090695564596933</v>
      </c>
      <c r="J172" s="92">
        <v>0</v>
      </c>
      <c r="K172" s="93">
        <v>14009.223056057766</v>
      </c>
      <c r="L172" s="91">
        <v>-499.21055605776746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7581.9005084033597</v>
      </c>
      <c r="D173" s="90">
        <v>892.10084033661201</v>
      </c>
      <c r="E173" s="90">
        <v>1000.5</v>
      </c>
      <c r="F173" s="91">
        <v>-6581.4005084033597</v>
      </c>
      <c r="G173" s="90">
        <v>10000.17</v>
      </c>
      <c r="H173" s="91">
        <v>-8999.67</v>
      </c>
      <c r="I173" s="21">
        <v>-0.86804100121188599</v>
      </c>
      <c r="J173" s="92">
        <v>-0.899951700821086</v>
      </c>
      <c r="K173" s="93">
        <v>779.26470588235168</v>
      </c>
      <c r="L173" s="91">
        <v>221.23529411764832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3660</v>
      </c>
      <c r="D175" s="90">
        <v>3660</v>
      </c>
      <c r="E175" s="90">
        <v>3660</v>
      </c>
      <c r="F175" s="91">
        <v>0</v>
      </c>
      <c r="G175" s="90">
        <v>3660</v>
      </c>
      <c r="H175" s="91">
        <v>0</v>
      </c>
      <c r="I175" s="96"/>
      <c r="J175" s="97"/>
      <c r="K175" s="93">
        <v>3660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2633</v>
      </c>
      <c r="D176" s="90">
        <v>2305</v>
      </c>
      <c r="E176" s="90">
        <v>2175</v>
      </c>
      <c r="F176" s="91">
        <v>-458</v>
      </c>
      <c r="G176" s="90">
        <v>0</v>
      </c>
      <c r="H176" s="91">
        <v>2175</v>
      </c>
      <c r="I176" s="96"/>
      <c r="J176" s="97"/>
      <c r="K176" s="93">
        <v>2450</v>
      </c>
      <c r="L176" s="91">
        <v>-275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0.71939890710382515</v>
      </c>
      <c r="D177" s="86">
        <v>0.6297814207650273</v>
      </c>
      <c r="E177" s="86">
        <v>0.59426229508196726</v>
      </c>
      <c r="F177" s="100">
        <v>-0.12513661202185788</v>
      </c>
      <c r="G177" s="86">
        <v>0</v>
      </c>
      <c r="H177" s="100">
        <v>0.59426229508196726</v>
      </c>
      <c r="I177" s="20">
        <v>-0.17394606912267374</v>
      </c>
      <c r="J177" s="86">
        <v>0</v>
      </c>
      <c r="K177" s="101">
        <v>0.6693989071038251</v>
      </c>
      <c r="L177" s="100">
        <v>-7.513661202185784E-2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3611.2700000000004</v>
      </c>
      <c r="D179" s="90">
        <v>2327</v>
      </c>
      <c r="E179" s="90">
        <v>2196.75</v>
      </c>
      <c r="F179" s="91">
        <v>-1414.5200000000004</v>
      </c>
      <c r="G179" s="90">
        <v>0</v>
      </c>
      <c r="H179" s="91">
        <v>2196.75</v>
      </c>
      <c r="I179" s="21"/>
      <c r="J179" s="92"/>
      <c r="K179" s="93">
        <v>2474.5</v>
      </c>
      <c r="L179" s="91">
        <v>-277.75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1.3715419673376379</v>
      </c>
      <c r="D180" s="105">
        <v>1.0095444685466377</v>
      </c>
      <c r="E180" s="105">
        <v>1.01</v>
      </c>
      <c r="F180" s="106">
        <v>-0.36154196733763788</v>
      </c>
      <c r="G180" s="105">
        <v>0</v>
      </c>
      <c r="H180" s="106">
        <v>1.01</v>
      </c>
      <c r="I180" s="21"/>
      <c r="J180" s="92"/>
      <c r="K180" s="107">
        <v>1.01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72.730538701101409</v>
      </c>
      <c r="D182" s="105">
        <v>41.107085369067654</v>
      </c>
      <c r="E182" s="105">
        <v>40.051289655172418</v>
      </c>
      <c r="F182" s="106">
        <v>-32.679249045928991</v>
      </c>
      <c r="G182" s="105">
        <v>0</v>
      </c>
      <c r="H182" s="106">
        <v>40.051289655172418</v>
      </c>
      <c r="I182" s="21">
        <v>-0.44931949672791449</v>
      </c>
      <c r="J182" s="92">
        <v>0</v>
      </c>
      <c r="K182" s="107">
        <v>40.000659999999996</v>
      </c>
      <c r="L182" s="106">
        <v>5.0629655172421906E-2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52.322270054644804</v>
      </c>
      <c r="D183" s="108">
        <v>25.888478627240698</v>
      </c>
      <c r="E183" s="108">
        <v>23.800971311475411</v>
      </c>
      <c r="F183" s="109">
        <v>-28.521298743169393</v>
      </c>
      <c r="G183" s="108">
        <v>9.9289617486338806E-3</v>
      </c>
      <c r="H183" s="109">
        <v>23.791042349726776</v>
      </c>
      <c r="I183" s="20">
        <v>-0.54510820561458939</v>
      </c>
      <c r="J183" s="86">
        <v>2396.1258943313155</v>
      </c>
      <c r="K183" s="110">
        <v>26.776398087431694</v>
      </c>
      <c r="L183" s="109">
        <v>-2.9754267759562829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83.898091132216663</v>
      </c>
      <c r="D184" s="113">
        <v>46.256414498818188</v>
      </c>
      <c r="E184" s="113">
        <v>46.722789655172413</v>
      </c>
      <c r="F184" s="119">
        <v>-37.17530147704425</v>
      </c>
      <c r="G184" s="113">
        <v>0</v>
      </c>
      <c r="H184" s="119">
        <v>46.722789655172413</v>
      </c>
      <c r="I184" s="25">
        <v>-0.44310068292804128</v>
      </c>
      <c r="J184" s="120">
        <v>0</v>
      </c>
      <c r="K184" s="115">
        <v>46.036777453853105</v>
      </c>
      <c r="L184" s="119">
        <v>0.68601220131930774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237517.89757555665</v>
      </c>
      <c r="D185" s="84">
        <v>97435.570093457965</v>
      </c>
      <c r="E185" s="84">
        <v>118763.65684970414</v>
      </c>
      <c r="F185" s="118">
        <v>-118754.24072585252</v>
      </c>
      <c r="G185" s="84">
        <v>141.88999999999999</v>
      </c>
      <c r="H185" s="118">
        <v>118621.76684970414</v>
      </c>
      <c r="I185" s="20">
        <v>-0.49998017807510986</v>
      </c>
      <c r="J185" s="86">
        <v>836.01217034113859</v>
      </c>
      <c r="K185" s="87">
        <v>118763.65684970414</v>
      </c>
      <c r="L185" s="118">
        <v>0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201549.6195</v>
      </c>
      <c r="D186" s="90">
        <v>97435.570093457965</v>
      </c>
      <c r="E186" s="90">
        <v>102800</v>
      </c>
      <c r="F186" s="91">
        <v>-98749.619500000001</v>
      </c>
      <c r="G186" s="90">
        <v>-49.3</v>
      </c>
      <c r="H186" s="91">
        <v>102849.3</v>
      </c>
      <c r="I186" s="21">
        <v>-0.48995190238997199</v>
      </c>
      <c r="J186" s="92">
        <v>-2086.1926977687626</v>
      </c>
      <c r="K186" s="93">
        <v>102800</v>
      </c>
      <c r="L186" s="91">
        <v>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23918.273760430602</v>
      </c>
      <c r="D187" s="90">
        <v>0</v>
      </c>
      <c r="E187" s="90">
        <v>15120.524076594897</v>
      </c>
      <c r="F187" s="91">
        <v>-8797.7496838357056</v>
      </c>
      <c r="G187" s="90">
        <v>0</v>
      </c>
      <c r="H187" s="91">
        <v>15120.524076594897</v>
      </c>
      <c r="I187" s="21">
        <v>-0.36782544476058043</v>
      </c>
      <c r="J187" s="92">
        <v>0</v>
      </c>
      <c r="K187" s="93">
        <v>15120.524076594897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12050.004315126051</v>
      </c>
      <c r="D188" s="90">
        <v>0</v>
      </c>
      <c r="E188" s="90">
        <v>843.13277310924332</v>
      </c>
      <c r="F188" s="91">
        <v>-11206.871542016808</v>
      </c>
      <c r="G188" s="90">
        <v>191.19</v>
      </c>
      <c r="H188" s="91">
        <v>651.94277310924326</v>
      </c>
      <c r="I188" s="21">
        <v>-0.93003050031684376</v>
      </c>
      <c r="J188" s="92">
        <v>3.4099208803245116</v>
      </c>
      <c r="K188" s="93">
        <v>843.13277310924332</v>
      </c>
      <c r="L188" s="91">
        <v>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3782</v>
      </c>
      <c r="D190" s="90">
        <v>3782</v>
      </c>
      <c r="E190" s="90">
        <v>3782</v>
      </c>
      <c r="F190" s="91">
        <v>0</v>
      </c>
      <c r="G190" s="90">
        <v>3782</v>
      </c>
      <c r="H190" s="91">
        <v>0</v>
      </c>
      <c r="I190" s="96"/>
      <c r="J190" s="97"/>
      <c r="K190" s="93">
        <v>3782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2645</v>
      </c>
      <c r="D191" s="90">
        <v>2332</v>
      </c>
      <c r="E191" s="90">
        <v>2570</v>
      </c>
      <c r="F191" s="91">
        <v>-75</v>
      </c>
      <c r="G191" s="90">
        <v>0</v>
      </c>
      <c r="H191" s="91">
        <v>2570</v>
      </c>
      <c r="I191" s="96"/>
      <c r="J191" s="97"/>
      <c r="K191" s="93">
        <v>2570</v>
      </c>
      <c r="L191" s="91">
        <v>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0.69936541512427286</v>
      </c>
      <c r="D192" s="86">
        <v>0.61660497091485988</v>
      </c>
      <c r="E192" s="86">
        <v>0.6795346377578001</v>
      </c>
      <c r="F192" s="100">
        <v>-1.9830777366472763E-2</v>
      </c>
      <c r="G192" s="86">
        <v>0</v>
      </c>
      <c r="H192" s="100">
        <v>0.6795346377578001</v>
      </c>
      <c r="I192" s="20">
        <v>-2.8355387523629538E-2</v>
      </c>
      <c r="J192" s="86">
        <v>0</v>
      </c>
      <c r="K192" s="101">
        <v>0.6795346377578001</v>
      </c>
      <c r="L192" s="100">
        <v>0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3918.1000000000004</v>
      </c>
      <c r="D194" s="90">
        <v>2391</v>
      </c>
      <c r="E194" s="90">
        <v>2672.7999999999997</v>
      </c>
      <c r="F194" s="91">
        <v>-1245.3000000000006</v>
      </c>
      <c r="G194" s="90">
        <v>0</v>
      </c>
      <c r="H194" s="91">
        <v>2672.7999999999997</v>
      </c>
      <c r="I194" s="21"/>
      <c r="J194" s="92"/>
      <c r="K194" s="93">
        <v>2672.7999999999997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1.4813232514177694</v>
      </c>
      <c r="D195" s="105">
        <v>1.0253001715265866</v>
      </c>
      <c r="E195" s="105">
        <v>1.0399999999999998</v>
      </c>
      <c r="F195" s="106">
        <v>-0.44132325141776962</v>
      </c>
      <c r="G195" s="105">
        <v>0</v>
      </c>
      <c r="H195" s="106">
        <v>1.0399999999999998</v>
      </c>
      <c r="I195" s="21"/>
      <c r="J195" s="92"/>
      <c r="K195" s="107">
        <v>1.0399999999999998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76.200234215500942</v>
      </c>
      <c r="D197" s="105">
        <v>41.78197688398712</v>
      </c>
      <c r="E197" s="105">
        <v>40</v>
      </c>
      <c r="F197" s="106">
        <v>-36.200234215500942</v>
      </c>
      <c r="G197" s="105">
        <v>0</v>
      </c>
      <c r="H197" s="106">
        <v>40</v>
      </c>
      <c r="I197" s="21">
        <v>-0.47506723028072995</v>
      </c>
      <c r="J197" s="92">
        <v>0</v>
      </c>
      <c r="K197" s="107">
        <v>40</v>
      </c>
      <c r="L197" s="106">
        <v>0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53.291808434690637</v>
      </c>
      <c r="D198" s="108">
        <v>25.762974641316227</v>
      </c>
      <c r="E198" s="108">
        <v>27.181385510312005</v>
      </c>
      <c r="F198" s="109">
        <v>-26.110422924378632</v>
      </c>
      <c r="G198" s="108">
        <v>-1.3035430988894764E-2</v>
      </c>
      <c r="H198" s="109">
        <v>27.194420941300901</v>
      </c>
      <c r="I198" s="20">
        <v>-0.48995190238997199</v>
      </c>
      <c r="J198" s="86">
        <v>-2086.1926977687631</v>
      </c>
      <c r="K198" s="110">
        <v>27.181385510312005</v>
      </c>
      <c r="L198" s="109">
        <v>0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89.798827060701953</v>
      </c>
      <c r="D199" s="113">
        <v>41.78197688398712</v>
      </c>
      <c r="E199" s="113">
        <v>46.211539630235073</v>
      </c>
      <c r="F199" s="119">
        <v>-43.58728743046688</v>
      </c>
      <c r="G199" s="113">
        <v>0</v>
      </c>
      <c r="H199" s="119">
        <v>46.211539630235073</v>
      </c>
      <c r="I199" s="25">
        <v>-0.48538815992555084</v>
      </c>
      <c r="J199" s="120">
        <v>0</v>
      </c>
      <c r="K199" s="115">
        <v>46.211539630235073</v>
      </c>
      <c r="L199" s="119">
        <v>0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1200172.6182580711</v>
      </c>
      <c r="D200" s="84">
        <v>761712.53551323398</v>
      </c>
      <c r="E200" s="84">
        <v>778041.65434970427</v>
      </c>
      <c r="F200" s="118">
        <v>-422130.96390836686</v>
      </c>
      <c r="G200" s="84">
        <v>444508.76</v>
      </c>
      <c r="H200" s="118">
        <v>333532.89434970426</v>
      </c>
      <c r="I200" s="20">
        <v>-0.35172520809635466</v>
      </c>
      <c r="J200" s="86">
        <v>0.75034043052313359</v>
      </c>
      <c r="K200" s="87">
        <v>789209.69161164435</v>
      </c>
      <c r="L200" s="118">
        <v>-11168.037261940019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1025707.4528000001</v>
      </c>
      <c r="D201" s="90">
        <v>670463.04186915909</v>
      </c>
      <c r="E201" s="90">
        <v>668187.19500000018</v>
      </c>
      <c r="F201" s="91">
        <v>-357520.2577999999</v>
      </c>
      <c r="G201" s="90">
        <v>303811.65000000002</v>
      </c>
      <c r="H201" s="91">
        <v>364375.54500000016</v>
      </c>
      <c r="I201" s="21">
        <v>-0.34855967637169138</v>
      </c>
      <c r="J201" s="92">
        <v>1.1993468486149235</v>
      </c>
      <c r="K201" s="93">
        <v>679077.2570000001</v>
      </c>
      <c r="L201" s="91">
        <v>-10890.061999999918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125483.24980008785</v>
      </c>
      <c r="D202" s="90">
        <v>80935.832803738347</v>
      </c>
      <c r="E202" s="90">
        <v>98589.266576594906</v>
      </c>
      <c r="F202" s="91">
        <v>-26893.983223492949</v>
      </c>
      <c r="G202" s="90">
        <v>37270.5</v>
      </c>
      <c r="H202" s="91">
        <v>61318.766576594906</v>
      </c>
      <c r="I202" s="21">
        <v>-0.21432329228274516</v>
      </c>
      <c r="J202" s="92">
        <v>1.645235952739966</v>
      </c>
      <c r="K202" s="93">
        <v>99088.477132652653</v>
      </c>
      <c r="L202" s="91">
        <v>-499.21055605774745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48981.915657983205</v>
      </c>
      <c r="D203" s="90">
        <v>10313.660840336614</v>
      </c>
      <c r="E203" s="90">
        <v>11265.192773109244</v>
      </c>
      <c r="F203" s="91">
        <v>-37716.722884873961</v>
      </c>
      <c r="G203" s="90">
        <v>103426.61</v>
      </c>
      <c r="H203" s="91">
        <v>-92161.417226890757</v>
      </c>
      <c r="I203" s="21">
        <v>-0.77001322586546872</v>
      </c>
      <c r="J203" s="92">
        <v>-0.89108032475289245</v>
      </c>
      <c r="K203" s="93">
        <v>11043.957478991597</v>
      </c>
      <c r="L203" s="91">
        <v>221.23529411764684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44530</v>
      </c>
      <c r="D205" s="90">
        <v>44530</v>
      </c>
      <c r="E205" s="90">
        <v>44530</v>
      </c>
      <c r="F205" s="91">
        <v>0</v>
      </c>
      <c r="G205" s="90">
        <v>44652</v>
      </c>
      <c r="H205" s="91">
        <v>-122</v>
      </c>
      <c r="I205" s="96"/>
      <c r="J205" s="97"/>
      <c r="K205" s="93">
        <v>44530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14324</v>
      </c>
      <c r="D206" s="90">
        <v>16175</v>
      </c>
      <c r="E206" s="90">
        <v>16283</v>
      </c>
      <c r="F206" s="91">
        <v>1959</v>
      </c>
      <c r="G206" s="90">
        <v>4690</v>
      </c>
      <c r="H206" s="91">
        <v>11593</v>
      </c>
      <c r="I206" s="96"/>
      <c r="J206" s="97"/>
      <c r="K206" s="93">
        <v>16558</v>
      </c>
      <c r="L206" s="91">
        <v>-275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0.32167078374129798</v>
      </c>
      <c r="D207" s="86">
        <v>0.36323826633730072</v>
      </c>
      <c r="E207" s="86">
        <v>0.36566359757466876</v>
      </c>
      <c r="F207" s="100">
        <v>4.3992813833370781E-2</v>
      </c>
      <c r="G207" s="86">
        <v>0.10503448893666577</v>
      </c>
      <c r="H207" s="100">
        <v>0.26062910863800298</v>
      </c>
      <c r="I207" s="20">
        <v>0.13676347388997501</v>
      </c>
      <c r="J207" s="86">
        <v>2.4813669421970386</v>
      </c>
      <c r="K207" s="101">
        <v>0.37183920952167077</v>
      </c>
      <c r="L207" s="100">
        <v>-6.1756119470020021E-3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20874.859999999997</v>
      </c>
      <c r="D209" s="90">
        <v>16358</v>
      </c>
      <c r="E209" s="90">
        <v>16509.55</v>
      </c>
      <c r="F209" s="91">
        <v>-4365.3099999999977</v>
      </c>
      <c r="G209" s="90">
        <v>6090</v>
      </c>
      <c r="H209" s="91">
        <v>10419.549999999999</v>
      </c>
      <c r="I209" s="21">
        <v>-0.20911804917494048</v>
      </c>
      <c r="J209" s="92">
        <v>1.7109277504105087</v>
      </c>
      <c r="K209" s="93">
        <v>16787.3</v>
      </c>
      <c r="L209" s="91">
        <v>-277.75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1.4573345434236245</v>
      </c>
      <c r="D210" s="105">
        <v>1.0113137557959815</v>
      </c>
      <c r="E210" s="105">
        <v>1.0139132837929128</v>
      </c>
      <c r="F210" s="106">
        <v>-0.44342125963071166</v>
      </c>
      <c r="G210" s="105">
        <v>1.2985074626865671</v>
      </c>
      <c r="H210" s="106">
        <v>-0.28459417889365435</v>
      </c>
      <c r="I210" s="21"/>
      <c r="J210" s="92"/>
      <c r="K210" s="107">
        <v>1.0138482908563835</v>
      </c>
      <c r="L210" s="106">
        <v>6.4992936529284506E-5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71.607613292376442</v>
      </c>
      <c r="D212" s="105">
        <v>41.450574458680627</v>
      </c>
      <c r="E212" s="105">
        <v>41.035877602407432</v>
      </c>
      <c r="F212" s="106">
        <v>-30.57173568996901</v>
      </c>
      <c r="G212" s="105">
        <v>64.77860341151387</v>
      </c>
      <c r="H212" s="106">
        <v>-23.742725809106439</v>
      </c>
      <c r="I212" s="21">
        <v>-0.42693415245029209</v>
      </c>
      <c r="J212" s="92">
        <v>-0.36652111281680333</v>
      </c>
      <c r="K212" s="107">
        <v>41.012033880903495</v>
      </c>
      <c r="L212" s="106">
        <v>2.3843721503936877E-2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23.034077089602516</v>
      </c>
      <c r="D213" s="108">
        <v>15.056434805056346</v>
      </c>
      <c r="E213" s="108">
        <v>15.005326633730073</v>
      </c>
      <c r="F213" s="109">
        <v>-8.0287504558724425</v>
      </c>
      <c r="G213" s="108">
        <v>6.8039875033593127</v>
      </c>
      <c r="H213" s="109">
        <v>8.2013391303707603</v>
      </c>
      <c r="I213" s="20">
        <v>-0.34855967637169127</v>
      </c>
      <c r="J213" s="86">
        <v>1.2053724564193478</v>
      </c>
      <c r="K213" s="110">
        <v>15.249882259151136</v>
      </c>
      <c r="L213" s="109">
        <v>-0.24455562542106257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83.787532690454555</v>
      </c>
      <c r="D214" s="113">
        <v>47.091965101281851</v>
      </c>
      <c r="E214" s="113">
        <v>47.782451289670469</v>
      </c>
      <c r="F214" s="119">
        <v>-36.005081400784086</v>
      </c>
      <c r="G214" s="113">
        <v>94.777987206823028</v>
      </c>
      <c r="H214" s="119">
        <v>-46.995535917152559</v>
      </c>
      <c r="I214" s="25">
        <v>-0.42971884055592846</v>
      </c>
      <c r="J214" s="120">
        <v>-0.49584863850927374</v>
      </c>
      <c r="K214" s="115">
        <v>47.663346515982866</v>
      </c>
      <c r="L214" s="119">
        <v>0.11910477368760297</v>
      </c>
      <c r="M214" s="142"/>
      <c r="N214" s="143"/>
    </row>
  </sheetData>
  <sheetProtection algorithmName="SHA-512" hashValue="Y9LFkqT+zKzDIfxFPzgVWBOjxi6zQ8xDfk1lxh7doDQi19mf1B2QC1CdEljGaspOZmsK6wy9NbQ/+4aPdoSMqQ==" saltValue="VtpQW1Q9JI+dw3HgMY/Mx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4369" priority="58">
      <formula>$I155&gt;=0</formula>
    </cfRule>
    <cfRule type="expression" dxfId="4368" priority="59">
      <formula>$I155&lt;0</formula>
    </cfRule>
  </conditionalFormatting>
  <conditionalFormatting sqref="J159">
    <cfRule type="expression" dxfId="4367" priority="56">
      <formula>$J155&gt;=0</formula>
    </cfRule>
    <cfRule type="expression" dxfId="4366" priority="57">
      <formula>$J155&lt;0</formula>
    </cfRule>
  </conditionalFormatting>
  <conditionalFormatting sqref="I174">
    <cfRule type="expression" dxfId="4365" priority="54">
      <formula>$I170&gt;=0</formula>
    </cfRule>
    <cfRule type="expression" dxfId="4364" priority="55">
      <formula>$I170&lt;0</formula>
    </cfRule>
  </conditionalFormatting>
  <conditionalFormatting sqref="J174">
    <cfRule type="expression" dxfId="4363" priority="52">
      <formula>$J170&gt;=0</formula>
    </cfRule>
    <cfRule type="expression" dxfId="4362" priority="53">
      <formula>$J170&lt;0</formula>
    </cfRule>
  </conditionalFormatting>
  <conditionalFormatting sqref="I24">
    <cfRule type="expression" dxfId="4361" priority="94">
      <formula>$I20&gt;=0</formula>
    </cfRule>
    <cfRule type="expression" dxfId="4360" priority="95">
      <formula>$I20&lt;0</formula>
    </cfRule>
  </conditionalFormatting>
  <conditionalFormatting sqref="J24">
    <cfRule type="expression" dxfId="4359" priority="92">
      <formula>$J20&gt;=0</formula>
    </cfRule>
    <cfRule type="expression" dxfId="4358" priority="93">
      <formula>$J20&lt;0</formula>
    </cfRule>
  </conditionalFormatting>
  <conditionalFormatting sqref="I39">
    <cfRule type="expression" dxfId="4357" priority="90">
      <formula>$I35&gt;=0</formula>
    </cfRule>
    <cfRule type="expression" dxfId="4356" priority="91">
      <formula>$I35&lt;0</formula>
    </cfRule>
  </conditionalFormatting>
  <conditionalFormatting sqref="J39">
    <cfRule type="expression" dxfId="4355" priority="88">
      <formula>$J35&gt;=0</formula>
    </cfRule>
    <cfRule type="expression" dxfId="4354" priority="89">
      <formula>$J35&lt;0</formula>
    </cfRule>
  </conditionalFormatting>
  <conditionalFormatting sqref="I54">
    <cfRule type="expression" dxfId="4353" priority="86">
      <formula>$I50&gt;=0</formula>
    </cfRule>
    <cfRule type="expression" dxfId="4352" priority="87">
      <formula>$I50&lt;0</formula>
    </cfRule>
  </conditionalFormatting>
  <conditionalFormatting sqref="J54">
    <cfRule type="expression" dxfId="4351" priority="84">
      <formula>$J50&gt;=0</formula>
    </cfRule>
    <cfRule type="expression" dxfId="4350" priority="85">
      <formula>$J50&lt;0</formula>
    </cfRule>
  </conditionalFormatting>
  <conditionalFormatting sqref="I69">
    <cfRule type="expression" dxfId="4349" priority="82">
      <formula>$I65&gt;=0</formula>
    </cfRule>
    <cfRule type="expression" dxfId="4348" priority="83">
      <formula>$I65&lt;0</formula>
    </cfRule>
  </conditionalFormatting>
  <conditionalFormatting sqref="J69">
    <cfRule type="expression" dxfId="4347" priority="80">
      <formula>$J65&gt;=0</formula>
    </cfRule>
    <cfRule type="expression" dxfId="4346" priority="81">
      <formula>$J65&lt;0</formula>
    </cfRule>
  </conditionalFormatting>
  <conditionalFormatting sqref="I84">
    <cfRule type="expression" dxfId="4345" priority="78">
      <formula>$I80&gt;=0</formula>
    </cfRule>
    <cfRule type="expression" dxfId="4344" priority="79">
      <formula>$I80&lt;0</formula>
    </cfRule>
  </conditionalFormatting>
  <conditionalFormatting sqref="J84">
    <cfRule type="expression" dxfId="4343" priority="76">
      <formula>$J80&gt;=0</formula>
    </cfRule>
    <cfRule type="expression" dxfId="4342" priority="77">
      <formula>$J80&lt;0</formula>
    </cfRule>
  </conditionalFormatting>
  <conditionalFormatting sqref="I99">
    <cfRule type="expression" dxfId="4341" priority="74">
      <formula>$I95&gt;=0</formula>
    </cfRule>
    <cfRule type="expression" dxfId="4340" priority="75">
      <formula>$I95&lt;0</formula>
    </cfRule>
  </conditionalFormatting>
  <conditionalFormatting sqref="J99">
    <cfRule type="expression" dxfId="4339" priority="72">
      <formula>$J95&gt;=0</formula>
    </cfRule>
    <cfRule type="expression" dxfId="4338" priority="73">
      <formula>$J95&lt;0</formula>
    </cfRule>
  </conditionalFormatting>
  <conditionalFormatting sqref="I114">
    <cfRule type="expression" dxfId="4337" priority="70">
      <formula>$I110&gt;=0</formula>
    </cfRule>
    <cfRule type="expression" dxfId="4336" priority="71">
      <formula>$I110&lt;0</formula>
    </cfRule>
  </conditionalFormatting>
  <conditionalFormatting sqref="J114">
    <cfRule type="expression" dxfId="4335" priority="68">
      <formula>$J110&gt;=0</formula>
    </cfRule>
    <cfRule type="expression" dxfId="4334" priority="69">
      <formula>$J110&lt;0</formula>
    </cfRule>
  </conditionalFormatting>
  <conditionalFormatting sqref="I129">
    <cfRule type="expression" dxfId="4333" priority="66">
      <formula>$I125&gt;=0</formula>
    </cfRule>
    <cfRule type="expression" dxfId="4332" priority="67">
      <formula>$I125&lt;0</formula>
    </cfRule>
  </conditionalFormatting>
  <conditionalFormatting sqref="J129">
    <cfRule type="expression" dxfId="4331" priority="64">
      <formula>$J125&gt;=0</formula>
    </cfRule>
    <cfRule type="expression" dxfId="4330" priority="65">
      <formula>$J125&lt;0</formula>
    </cfRule>
  </conditionalFormatting>
  <conditionalFormatting sqref="I144">
    <cfRule type="expression" dxfId="4329" priority="62">
      <formula>$I140&gt;=0</formula>
    </cfRule>
    <cfRule type="expression" dxfId="4328" priority="63">
      <formula>$I140&lt;0</formula>
    </cfRule>
  </conditionalFormatting>
  <conditionalFormatting sqref="J144">
    <cfRule type="expression" dxfId="4327" priority="60">
      <formula>$J140&gt;=0</formula>
    </cfRule>
    <cfRule type="expression" dxfId="4326" priority="61">
      <formula>$J140&lt;0</formula>
    </cfRule>
  </conditionalFormatting>
  <conditionalFormatting sqref="I189">
    <cfRule type="expression" dxfId="4325" priority="50">
      <formula>$I185&gt;=0</formula>
    </cfRule>
    <cfRule type="expression" dxfId="4324" priority="51">
      <formula>$I185&lt;0</formula>
    </cfRule>
  </conditionalFormatting>
  <conditionalFormatting sqref="J189">
    <cfRule type="expression" dxfId="4323" priority="48">
      <formula>$J185&gt;=0</formula>
    </cfRule>
    <cfRule type="expression" dxfId="4322" priority="49">
      <formula>$J185&lt;0</formula>
    </cfRule>
  </conditionalFormatting>
  <conditionalFormatting sqref="I204">
    <cfRule type="expression" dxfId="4321" priority="46">
      <formula>$I200&gt;=0</formula>
    </cfRule>
    <cfRule type="expression" dxfId="4320" priority="47">
      <formula>$I200&lt;0</formula>
    </cfRule>
  </conditionalFormatting>
  <conditionalFormatting sqref="J204">
    <cfRule type="expression" dxfId="4319" priority="44">
      <formula>$J200&gt;=0</formula>
    </cfRule>
    <cfRule type="expression" dxfId="4318" priority="45">
      <formula>$J200&lt;0</formula>
    </cfRule>
  </conditionalFormatting>
  <conditionalFormatting sqref="I9">
    <cfRule type="expression" dxfId="4317" priority="42">
      <formula>$I5&gt;=0</formula>
    </cfRule>
    <cfRule type="expression" dxfId="4316" priority="43">
      <formula>$I5&lt;0</formula>
    </cfRule>
  </conditionalFormatting>
  <conditionalFormatting sqref="J9">
    <cfRule type="expression" dxfId="4315" priority="40">
      <formula>$J5&gt;=0</formula>
    </cfRule>
    <cfRule type="expression" dxfId="4314" priority="41">
      <formula>$J5&lt;0</formula>
    </cfRule>
  </conditionalFormatting>
  <conditionalFormatting sqref="L207">
    <cfRule type="cellIs" dxfId="4313" priority="39" operator="lessThan">
      <formula>0</formula>
    </cfRule>
  </conditionalFormatting>
  <conditionalFormatting sqref="H207">
    <cfRule type="cellIs" dxfId="4312" priority="38" operator="lessThan">
      <formula>0</formula>
    </cfRule>
  </conditionalFormatting>
  <conditionalFormatting sqref="F207">
    <cfRule type="cellIs" dxfId="4311" priority="37" operator="lessThan">
      <formula>0</formula>
    </cfRule>
  </conditionalFormatting>
  <conditionalFormatting sqref="F192">
    <cfRule type="cellIs" dxfId="4310" priority="36" operator="lessThan">
      <formula>0</formula>
    </cfRule>
  </conditionalFormatting>
  <conditionalFormatting sqref="H192">
    <cfRule type="cellIs" dxfId="4309" priority="35" operator="lessThan">
      <formula>0</formula>
    </cfRule>
  </conditionalFormatting>
  <conditionalFormatting sqref="L192">
    <cfRule type="cellIs" dxfId="4308" priority="34" operator="lessThan">
      <formula>0</formula>
    </cfRule>
  </conditionalFormatting>
  <conditionalFormatting sqref="L177">
    <cfRule type="cellIs" dxfId="4307" priority="33" operator="lessThan">
      <formula>0</formula>
    </cfRule>
  </conditionalFormatting>
  <conditionalFormatting sqref="H177">
    <cfRule type="cellIs" dxfId="4306" priority="32" operator="lessThan">
      <formula>0</formula>
    </cfRule>
  </conditionalFormatting>
  <conditionalFormatting sqref="F177">
    <cfRule type="cellIs" dxfId="4305" priority="31" operator="lessThan">
      <formula>0</formula>
    </cfRule>
  </conditionalFormatting>
  <conditionalFormatting sqref="F162">
    <cfRule type="cellIs" dxfId="4304" priority="30" operator="lessThan">
      <formula>0</formula>
    </cfRule>
  </conditionalFormatting>
  <conditionalFormatting sqref="H162">
    <cfRule type="cellIs" dxfId="4303" priority="29" operator="lessThan">
      <formula>0</formula>
    </cfRule>
  </conditionalFormatting>
  <conditionalFormatting sqref="L162">
    <cfRule type="cellIs" dxfId="4302" priority="28" operator="lessThan">
      <formula>0</formula>
    </cfRule>
  </conditionalFormatting>
  <conditionalFormatting sqref="L147">
    <cfRule type="cellIs" dxfId="4301" priority="27" operator="lessThan">
      <formula>0</formula>
    </cfRule>
  </conditionalFormatting>
  <conditionalFormatting sqref="H147">
    <cfRule type="cellIs" dxfId="4300" priority="26" operator="lessThan">
      <formula>0</formula>
    </cfRule>
  </conditionalFormatting>
  <conditionalFormatting sqref="F147">
    <cfRule type="cellIs" dxfId="4299" priority="25" operator="lessThan">
      <formula>0</formula>
    </cfRule>
  </conditionalFormatting>
  <conditionalFormatting sqref="F132">
    <cfRule type="cellIs" dxfId="4298" priority="24" operator="lessThan">
      <formula>0</formula>
    </cfRule>
  </conditionalFormatting>
  <conditionalFormatting sqref="H132">
    <cfRule type="cellIs" dxfId="4297" priority="23" operator="lessThan">
      <formula>0</formula>
    </cfRule>
  </conditionalFormatting>
  <conditionalFormatting sqref="L132">
    <cfRule type="cellIs" dxfId="4296" priority="22" operator="lessThan">
      <formula>0</formula>
    </cfRule>
  </conditionalFormatting>
  <conditionalFormatting sqref="L117">
    <cfRule type="cellIs" dxfId="4295" priority="21" operator="lessThan">
      <formula>0</formula>
    </cfRule>
  </conditionalFormatting>
  <conditionalFormatting sqref="H117">
    <cfRule type="cellIs" dxfId="4294" priority="20" operator="lessThan">
      <formula>0</formula>
    </cfRule>
  </conditionalFormatting>
  <conditionalFormatting sqref="F117">
    <cfRule type="cellIs" dxfId="4293" priority="19" operator="lessThan">
      <formula>0</formula>
    </cfRule>
  </conditionalFormatting>
  <conditionalFormatting sqref="F102">
    <cfRule type="cellIs" dxfId="4292" priority="18" operator="lessThan">
      <formula>0</formula>
    </cfRule>
  </conditionalFormatting>
  <conditionalFormatting sqref="H102">
    <cfRule type="cellIs" dxfId="4291" priority="17" operator="lessThan">
      <formula>0</formula>
    </cfRule>
  </conditionalFormatting>
  <conditionalFormatting sqref="L102">
    <cfRule type="cellIs" dxfId="4290" priority="16" operator="lessThan">
      <formula>0</formula>
    </cfRule>
  </conditionalFormatting>
  <conditionalFormatting sqref="L87">
    <cfRule type="cellIs" dxfId="4289" priority="15" operator="lessThan">
      <formula>0</formula>
    </cfRule>
  </conditionalFormatting>
  <conditionalFormatting sqref="H87">
    <cfRule type="cellIs" dxfId="4288" priority="14" operator="lessThan">
      <formula>0</formula>
    </cfRule>
  </conditionalFormatting>
  <conditionalFormatting sqref="F87">
    <cfRule type="cellIs" dxfId="4287" priority="13" operator="lessThan">
      <formula>0</formula>
    </cfRule>
  </conditionalFormatting>
  <conditionalFormatting sqref="F72">
    <cfRule type="cellIs" dxfId="4286" priority="12" operator="lessThan">
      <formula>0</formula>
    </cfRule>
  </conditionalFormatting>
  <conditionalFormatting sqref="H72">
    <cfRule type="cellIs" dxfId="4285" priority="11" operator="lessThan">
      <formula>0</formula>
    </cfRule>
  </conditionalFormatting>
  <conditionalFormatting sqref="L72">
    <cfRule type="cellIs" dxfId="4284" priority="10" operator="lessThan">
      <formula>0</formula>
    </cfRule>
  </conditionalFormatting>
  <conditionalFormatting sqref="L57">
    <cfRule type="cellIs" dxfId="4283" priority="9" operator="lessThan">
      <formula>0</formula>
    </cfRule>
  </conditionalFormatting>
  <conditionalFormatting sqref="H57">
    <cfRule type="cellIs" dxfId="4282" priority="8" operator="lessThan">
      <formula>0</formula>
    </cfRule>
  </conditionalFormatting>
  <conditionalFormatting sqref="F57">
    <cfRule type="cellIs" dxfId="4281" priority="7" operator="lessThan">
      <formula>0</formula>
    </cfRule>
  </conditionalFormatting>
  <conditionalFormatting sqref="F42">
    <cfRule type="cellIs" dxfId="4280" priority="6" operator="lessThan">
      <formula>0</formula>
    </cfRule>
  </conditionalFormatting>
  <conditionalFormatting sqref="H42">
    <cfRule type="cellIs" dxfId="4279" priority="5" operator="lessThan">
      <formula>0</formula>
    </cfRule>
  </conditionalFormatting>
  <conditionalFormatting sqref="L42">
    <cfRule type="cellIs" dxfId="4278" priority="4" operator="lessThan">
      <formula>0</formula>
    </cfRule>
  </conditionalFormatting>
  <conditionalFormatting sqref="L27">
    <cfRule type="cellIs" dxfId="4277" priority="3" operator="lessThan">
      <formula>0</formula>
    </cfRule>
  </conditionalFormatting>
  <conditionalFormatting sqref="H27">
    <cfRule type="cellIs" dxfId="4276" priority="2" operator="lessThan">
      <formula>0</formula>
    </cfRule>
  </conditionalFormatting>
  <conditionalFormatting sqref="F27">
    <cfRule type="cellIs" dxfId="4275" priority="1" operator="lessThan">
      <formula>0</formula>
    </cfRule>
  </conditionalFormatting>
  <dataValidations count="1">
    <dataValidation type="list" allowBlank="1" showInputMessage="1" showErrorMessage="1" sqref="B3:B4" xr:uid="{F6D9C161-1D2C-43DA-9635-498FF2340308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3E4B9-E584-4008-88E3-D21F1A001827}">
  <sheetPr codeName="Tabelle52">
    <tabColor rgb="FFFFFF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300</v>
      </c>
      <c r="N1" s="73" t="s">
        <v>28</v>
      </c>
    </row>
    <row r="2" spans="1:14" ht="15.75" thickBot="1" x14ac:dyDescent="0.3">
      <c r="M2" s="72">
        <v>528</v>
      </c>
      <c r="N2" s="73" t="s">
        <v>29</v>
      </c>
    </row>
    <row r="3" spans="1:14" s="70" customFormat="1" ht="13.5" customHeight="1" thickBot="1" x14ac:dyDescent="0.25">
      <c r="A3" s="144"/>
      <c r="B3" s="146" t="s">
        <v>79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22.424533159050885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3034159</v>
      </c>
      <c r="D5" s="84">
        <v>1599006</v>
      </c>
      <c r="E5" s="84">
        <v>1719385</v>
      </c>
      <c r="F5" s="85">
        <v>-1314774</v>
      </c>
      <c r="G5" s="84">
        <v>2632522</v>
      </c>
      <c r="H5" s="85">
        <v>-913137</v>
      </c>
      <c r="I5" s="20">
        <v>-0.43332402817386961</v>
      </c>
      <c r="J5" s="86">
        <v>-0.34686775647079116</v>
      </c>
      <c r="K5" s="87">
        <v>1788411</v>
      </c>
      <c r="L5" s="85">
        <v>-69026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1805976</v>
      </c>
      <c r="D6" s="90">
        <v>1014586</v>
      </c>
      <c r="E6" s="90">
        <v>1092130</v>
      </c>
      <c r="F6" s="91">
        <v>-713846</v>
      </c>
      <c r="G6" s="90">
        <v>1355157</v>
      </c>
      <c r="H6" s="91">
        <v>-263027</v>
      </c>
      <c r="I6" s="21">
        <v>-0.3952688186332487</v>
      </c>
      <c r="J6" s="92">
        <v>-0.19409337811043292</v>
      </c>
      <c r="K6" s="93">
        <v>1142965</v>
      </c>
      <c r="L6" s="91">
        <v>-50835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988507</v>
      </c>
      <c r="D7" s="90">
        <v>482767</v>
      </c>
      <c r="E7" s="90">
        <v>521801</v>
      </c>
      <c r="F7" s="91">
        <v>-466706</v>
      </c>
      <c r="G7" s="90">
        <v>677077</v>
      </c>
      <c r="H7" s="91">
        <v>-155276</v>
      </c>
      <c r="I7" s="21">
        <v>-0.47213221555335472</v>
      </c>
      <c r="J7" s="92">
        <v>-0.22933285283653115</v>
      </c>
      <c r="K7" s="93">
        <v>545727</v>
      </c>
      <c r="L7" s="91">
        <v>-23926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239676</v>
      </c>
      <c r="D8" s="90">
        <v>101653</v>
      </c>
      <c r="E8" s="90">
        <v>105454</v>
      </c>
      <c r="F8" s="91">
        <v>-134222</v>
      </c>
      <c r="G8" s="90">
        <v>600288</v>
      </c>
      <c r="H8" s="91">
        <v>-494834</v>
      </c>
      <c r="I8" s="21">
        <v>-0.56001435270949118</v>
      </c>
      <c r="J8" s="92">
        <v>-0.82432765605842528</v>
      </c>
      <c r="K8" s="93">
        <v>99719</v>
      </c>
      <c r="L8" s="91">
        <v>5735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109500</v>
      </c>
      <c r="D10" s="90">
        <v>109500</v>
      </c>
      <c r="E10" s="90">
        <v>109500</v>
      </c>
      <c r="F10" s="91">
        <v>0</v>
      </c>
      <c r="G10" s="90">
        <v>109800</v>
      </c>
      <c r="H10" s="91">
        <v>-300</v>
      </c>
      <c r="I10" s="96"/>
      <c r="J10" s="97"/>
      <c r="K10" s="93">
        <v>109500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31349</v>
      </c>
      <c r="D11" s="90">
        <v>19699</v>
      </c>
      <c r="E11" s="90">
        <v>20910</v>
      </c>
      <c r="F11" s="91">
        <v>-10439</v>
      </c>
      <c r="G11" s="90">
        <v>26384</v>
      </c>
      <c r="H11" s="91">
        <v>-5474</v>
      </c>
      <c r="I11" s="96"/>
      <c r="J11" s="97"/>
      <c r="K11" s="93">
        <v>21953</v>
      </c>
      <c r="L11" s="91">
        <v>-1043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0.28629223744292237</v>
      </c>
      <c r="D12" s="86">
        <v>0.17989954337899544</v>
      </c>
      <c r="E12" s="86">
        <v>0.19095890410958904</v>
      </c>
      <c r="F12" s="100">
        <v>-9.5333333333333325E-2</v>
      </c>
      <c r="G12" s="86">
        <v>0.24029143897996358</v>
      </c>
      <c r="H12" s="100">
        <v>-4.9332534870374534E-2</v>
      </c>
      <c r="I12" s="20">
        <v>-0.33299307792912047</v>
      </c>
      <c r="J12" s="86">
        <v>-0.20530292331591582</v>
      </c>
      <c r="K12" s="101">
        <v>0.20048401826484019</v>
      </c>
      <c r="L12" s="100">
        <v>-9.5251141552511465E-3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43160</v>
      </c>
      <c r="D14" s="90">
        <v>25095</v>
      </c>
      <c r="E14" s="90">
        <v>26589</v>
      </c>
      <c r="F14" s="91">
        <v>-16571</v>
      </c>
      <c r="G14" s="90">
        <v>32753</v>
      </c>
      <c r="H14" s="91">
        <v>-6164</v>
      </c>
      <c r="I14" s="21">
        <v>-0.38394346617238184</v>
      </c>
      <c r="J14" s="92">
        <v>-0.1881965010838702</v>
      </c>
      <c r="K14" s="93">
        <v>28084</v>
      </c>
      <c r="L14" s="91">
        <v>-1495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1.3767584292959902</v>
      </c>
      <c r="D15" s="105">
        <v>1.2739225341387888</v>
      </c>
      <c r="E15" s="105">
        <v>1.2715925394548062</v>
      </c>
      <c r="F15" s="106">
        <v>-0.10516588984118402</v>
      </c>
      <c r="G15" s="105">
        <v>1.2413963007883566</v>
      </c>
      <c r="H15" s="106">
        <v>3.0196238666449604E-2</v>
      </c>
      <c r="I15" s="21"/>
      <c r="J15" s="92"/>
      <c r="K15" s="107">
        <v>1.2792784585250307</v>
      </c>
      <c r="L15" s="106">
        <v>-7.6859190702245339E-3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57.608727551118058</v>
      </c>
      <c r="D17" s="105">
        <v>51.504441849840092</v>
      </c>
      <c r="E17" s="105">
        <v>52.230033476805353</v>
      </c>
      <c r="F17" s="106">
        <v>-5.3786940743127047</v>
      </c>
      <c r="G17" s="105">
        <v>51.362833535476049</v>
      </c>
      <c r="H17" s="106">
        <v>0.86719994132930367</v>
      </c>
      <c r="I17" s="20">
        <v>-9.336595864819297E-2</v>
      </c>
      <c r="J17" s="86">
        <v>1.6883802579356066E-2</v>
      </c>
      <c r="K17" s="107">
        <v>52.064182571858062</v>
      </c>
      <c r="L17" s="106">
        <v>0.16585090494729116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16.492931506849317</v>
      </c>
      <c r="D18" s="108">
        <v>9.2656255707762565</v>
      </c>
      <c r="E18" s="108">
        <v>9.9737899543378994</v>
      </c>
      <c r="F18" s="109">
        <v>-6.5191415525114174</v>
      </c>
      <c r="G18" s="108">
        <v>12.342049180327869</v>
      </c>
      <c r="H18" s="109">
        <v>-2.36825922598997</v>
      </c>
      <c r="I18" s="20">
        <v>-0.39526881863324881</v>
      </c>
      <c r="J18" s="86">
        <v>-0.19188541476279031</v>
      </c>
      <c r="K18" s="110">
        <v>10.438036529680366</v>
      </c>
      <c r="L18" s="109">
        <v>-0.46424657534246627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96.786468467893712</v>
      </c>
      <c r="D19" s="113">
        <v>81.171937661810247</v>
      </c>
      <c r="E19" s="113">
        <v>82.227881396461029</v>
      </c>
      <c r="F19" s="106">
        <v>-14.558587071432683</v>
      </c>
      <c r="G19" s="113">
        <v>99.777213462704665</v>
      </c>
      <c r="H19" s="106">
        <v>-17.549332066243636</v>
      </c>
      <c r="I19" s="38">
        <v>-0.15041965371700794</v>
      </c>
      <c r="J19" s="114">
        <v>-0.17588516914038022</v>
      </c>
      <c r="K19" s="115">
        <v>81.465448913588119</v>
      </c>
      <c r="L19" s="106">
        <v>0.7624324828729101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568.52</v>
      </c>
      <c r="E20" s="84">
        <v>568.52</v>
      </c>
      <c r="F20" s="118">
        <v>568.52</v>
      </c>
      <c r="G20" s="84">
        <v>268292.67</v>
      </c>
      <c r="H20" s="118">
        <v>-267724.14999999997</v>
      </c>
      <c r="I20" s="20">
        <v>0</v>
      </c>
      <c r="J20" s="86">
        <v>-0.99788097080699223</v>
      </c>
      <c r="K20" s="87">
        <v>568.52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484.15</v>
      </c>
      <c r="E21" s="90">
        <v>484.15</v>
      </c>
      <c r="F21" s="91">
        <v>484.15</v>
      </c>
      <c r="G21" s="90">
        <v>151283.95000000001</v>
      </c>
      <c r="H21" s="91">
        <v>-150799.80000000002</v>
      </c>
      <c r="I21" s="21">
        <v>0</v>
      </c>
      <c r="J21" s="92">
        <v>-0.99679972660682115</v>
      </c>
      <c r="K21" s="93">
        <v>484.15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61.68</v>
      </c>
      <c r="E22" s="90">
        <v>61.68</v>
      </c>
      <c r="F22" s="91">
        <v>61.68</v>
      </c>
      <c r="G22" s="90">
        <v>93225.909999999989</v>
      </c>
      <c r="H22" s="91">
        <v>-93164.23</v>
      </c>
      <c r="I22" s="21">
        <v>0</v>
      </c>
      <c r="J22" s="92">
        <v>-0.9993383813577148</v>
      </c>
      <c r="K22" s="93">
        <v>61.68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22.69</v>
      </c>
      <c r="E23" s="90">
        <v>22.69</v>
      </c>
      <c r="F23" s="91">
        <v>22.69</v>
      </c>
      <c r="G23" s="90">
        <v>23782.80999999999</v>
      </c>
      <c r="H23" s="91">
        <v>-23760.119999999992</v>
      </c>
      <c r="I23" s="21">
        <v>0</v>
      </c>
      <c r="J23" s="92">
        <v>-0.99904594957450366</v>
      </c>
      <c r="K23" s="93">
        <v>22.69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9300</v>
      </c>
      <c r="D25" s="90">
        <v>9300</v>
      </c>
      <c r="E25" s="90">
        <v>9300</v>
      </c>
      <c r="F25" s="91">
        <v>0</v>
      </c>
      <c r="G25" s="90">
        <v>9300</v>
      </c>
      <c r="H25" s="91">
        <v>0</v>
      </c>
      <c r="I25" s="96"/>
      <c r="J25" s="97"/>
      <c r="K25" s="93">
        <v>9300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2985</v>
      </c>
      <c r="H26" s="91">
        <v>-2985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0.32096774193548389</v>
      </c>
      <c r="H27" s="100">
        <v>-0.32096774193548389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3493</v>
      </c>
      <c r="H29" s="91">
        <v>-3493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1.1701842546063652</v>
      </c>
      <c r="H30" s="106">
        <v>-1.1701842546063652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50.681390284757121</v>
      </c>
      <c r="H32" s="106">
        <v>-50.681390284757121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5.2059139784946237E-2</v>
      </c>
      <c r="E33" s="108">
        <v>5.2059139784946237E-2</v>
      </c>
      <c r="F33" s="109">
        <v>5.2059139784946237E-2</v>
      </c>
      <c r="G33" s="108">
        <v>16.267091397849462</v>
      </c>
      <c r="H33" s="109">
        <v>-16.215032258064515</v>
      </c>
      <c r="I33" s="20">
        <v>0</v>
      </c>
      <c r="J33" s="86">
        <v>-0.99679972660682115</v>
      </c>
      <c r="K33" s="110">
        <v>5.2059139784946237E-2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89.880291457286432</v>
      </c>
      <c r="H34" s="119">
        <v>-89.880291457286432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-25531.63</v>
      </c>
      <c r="E35" s="84">
        <v>-25531.63</v>
      </c>
      <c r="F35" s="118">
        <v>-25531.63</v>
      </c>
      <c r="G35" s="84">
        <v>301767.27999999997</v>
      </c>
      <c r="H35" s="118">
        <v>-327298.90999999997</v>
      </c>
      <c r="I35" s="20">
        <v>0</v>
      </c>
      <c r="J35" s="86">
        <v>-1.0846070190247266</v>
      </c>
      <c r="K35" s="87">
        <v>-25531.63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-497.89</v>
      </c>
      <c r="E36" s="90">
        <v>-497.89</v>
      </c>
      <c r="F36" s="91">
        <v>-497.89</v>
      </c>
      <c r="G36" s="90">
        <v>163137.20000000001</v>
      </c>
      <c r="H36" s="91">
        <v>-163635.09000000003</v>
      </c>
      <c r="I36" s="21">
        <v>0</v>
      </c>
      <c r="J36" s="92">
        <v>-1.0030519709790287</v>
      </c>
      <c r="K36" s="93">
        <v>-497.89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-50.47</v>
      </c>
      <c r="E37" s="90">
        <v>-50.47</v>
      </c>
      <c r="F37" s="91">
        <v>-50.47</v>
      </c>
      <c r="G37" s="90">
        <v>105150.53</v>
      </c>
      <c r="H37" s="91">
        <v>-105201</v>
      </c>
      <c r="I37" s="21">
        <v>0</v>
      </c>
      <c r="J37" s="92">
        <v>-1.0004799785602603</v>
      </c>
      <c r="K37" s="93">
        <v>-50.47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-24983.27</v>
      </c>
      <c r="E38" s="90">
        <v>-24983.27</v>
      </c>
      <c r="F38" s="91">
        <v>-24983.27</v>
      </c>
      <c r="G38" s="90">
        <v>33479.550000000003</v>
      </c>
      <c r="H38" s="91">
        <v>-58462.820000000007</v>
      </c>
      <c r="I38" s="21">
        <v>0</v>
      </c>
      <c r="J38" s="92">
        <v>-1.7462247849806822</v>
      </c>
      <c r="K38" s="93">
        <v>-24983.27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8400</v>
      </c>
      <c r="D40" s="90">
        <v>8400</v>
      </c>
      <c r="E40" s="90">
        <v>8400</v>
      </c>
      <c r="F40" s="91">
        <v>0</v>
      </c>
      <c r="G40" s="90">
        <v>8700</v>
      </c>
      <c r="H40" s="91">
        <v>-300</v>
      </c>
      <c r="I40" s="96"/>
      <c r="J40" s="97"/>
      <c r="K40" s="93">
        <v>8400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3153</v>
      </c>
      <c r="H41" s="91">
        <v>-3153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0.36241379310344829</v>
      </c>
      <c r="H42" s="100">
        <v>-0.36241379310344829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3901</v>
      </c>
      <c r="H44" s="91">
        <v>-3901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1.2372343799555978</v>
      </c>
      <c r="H45" s="106">
        <v>-1.2372343799555978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51.740310815096734</v>
      </c>
      <c r="H47" s="106">
        <v>-51.740310815096734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-5.9272619047619046E-2</v>
      </c>
      <c r="E48" s="108">
        <v>-5.9272619047619046E-2</v>
      </c>
      <c r="F48" s="109">
        <v>-5.9272619047619046E-2</v>
      </c>
      <c r="G48" s="108">
        <v>18.751402298850575</v>
      </c>
      <c r="H48" s="109">
        <v>-18.810674917898194</v>
      </c>
      <c r="I48" s="20">
        <v>0</v>
      </c>
      <c r="J48" s="86">
        <v>-1.0031609699425654</v>
      </c>
      <c r="K48" s="110">
        <v>-5.9272619047619046E-2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95.707986045036463</v>
      </c>
      <c r="H49" s="119">
        <v>-95.707986045036463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40957.509999999995</v>
      </c>
      <c r="E50" s="84">
        <v>40957.509999999995</v>
      </c>
      <c r="F50" s="118">
        <v>40957.509999999995</v>
      </c>
      <c r="G50" s="84">
        <v>311918.07</v>
      </c>
      <c r="H50" s="118">
        <v>-270960.56</v>
      </c>
      <c r="I50" s="20">
        <v>0</v>
      </c>
      <c r="J50" s="86">
        <v>-0.86869144836655343</v>
      </c>
      <c r="K50" s="87">
        <v>40957.509999999995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31300.94</v>
      </c>
      <c r="E51" s="90">
        <v>31300.94</v>
      </c>
      <c r="F51" s="91">
        <v>31300.94</v>
      </c>
      <c r="G51" s="90">
        <v>131808.42000000001</v>
      </c>
      <c r="H51" s="91">
        <v>-100507.48000000001</v>
      </c>
      <c r="I51" s="21">
        <v>0</v>
      </c>
      <c r="J51" s="92">
        <v>-0.76252700700000808</v>
      </c>
      <c r="K51" s="93">
        <v>31300.94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7562.66</v>
      </c>
      <c r="E52" s="90">
        <v>7562.66</v>
      </c>
      <c r="F52" s="91">
        <v>7562.66</v>
      </c>
      <c r="G52" s="90">
        <v>56338.5</v>
      </c>
      <c r="H52" s="91">
        <v>-48775.839999999997</v>
      </c>
      <c r="I52" s="21">
        <v>0</v>
      </c>
      <c r="J52" s="92">
        <v>-0.86576390922726021</v>
      </c>
      <c r="K52" s="93">
        <v>7562.66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2093.91</v>
      </c>
      <c r="E53" s="90">
        <v>2093.91</v>
      </c>
      <c r="F53" s="91">
        <v>2093.91</v>
      </c>
      <c r="G53" s="90">
        <v>123771.15</v>
      </c>
      <c r="H53" s="91">
        <v>-121677.23999999999</v>
      </c>
      <c r="I53" s="21">
        <v>0</v>
      </c>
      <c r="J53" s="92">
        <v>-0.98308240652203682</v>
      </c>
      <c r="K53" s="93">
        <v>2093.91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9300</v>
      </c>
      <c r="D55" s="90">
        <v>9300</v>
      </c>
      <c r="E55" s="90">
        <v>9300</v>
      </c>
      <c r="F55" s="91">
        <v>0</v>
      </c>
      <c r="G55" s="90">
        <v>9300</v>
      </c>
      <c r="H55" s="91">
        <v>0</v>
      </c>
      <c r="I55" s="96"/>
      <c r="J55" s="97"/>
      <c r="K55" s="93">
        <v>9300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885</v>
      </c>
      <c r="E56" s="90">
        <v>885</v>
      </c>
      <c r="F56" s="91">
        <v>885</v>
      </c>
      <c r="G56" s="90">
        <v>2358</v>
      </c>
      <c r="H56" s="91">
        <v>-1473</v>
      </c>
      <c r="I56" s="96"/>
      <c r="J56" s="97"/>
      <c r="K56" s="93">
        <v>885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9.5161290322580638E-2</v>
      </c>
      <c r="E57" s="86">
        <v>9.5161290322580638E-2</v>
      </c>
      <c r="F57" s="100">
        <v>9.5161290322580638E-2</v>
      </c>
      <c r="G57" s="86">
        <v>0.25354838709677419</v>
      </c>
      <c r="H57" s="100">
        <v>-0.15838709677419355</v>
      </c>
      <c r="I57" s="20">
        <v>0</v>
      </c>
      <c r="J57" s="86">
        <v>-0.62468193384223913</v>
      </c>
      <c r="K57" s="101">
        <v>9.5161290322580638E-2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924</v>
      </c>
      <c r="E59" s="90">
        <v>924</v>
      </c>
      <c r="F59" s="91">
        <v>924</v>
      </c>
      <c r="G59" s="90">
        <v>2650</v>
      </c>
      <c r="H59" s="91">
        <v>-1726</v>
      </c>
      <c r="I59" s="21"/>
      <c r="J59" s="92"/>
      <c r="K59" s="93">
        <v>924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1.0440677966101695</v>
      </c>
      <c r="E60" s="105">
        <v>1.0440677966101695</v>
      </c>
      <c r="F60" s="106">
        <v>1.0440677966101695</v>
      </c>
      <c r="G60" s="105">
        <v>1.1238337574215438</v>
      </c>
      <c r="H60" s="106">
        <v>-7.9765960811374326E-2</v>
      </c>
      <c r="I60" s="21"/>
      <c r="J60" s="92"/>
      <c r="K60" s="107">
        <v>1.0440677966101695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35.368293785310733</v>
      </c>
      <c r="E62" s="105">
        <v>35.368293785310733</v>
      </c>
      <c r="F62" s="106">
        <v>35.368293785310733</v>
      </c>
      <c r="G62" s="105">
        <v>55.898396946564894</v>
      </c>
      <c r="H62" s="106">
        <v>-20.530103161254161</v>
      </c>
      <c r="I62" s="21">
        <v>0</v>
      </c>
      <c r="J62" s="92">
        <v>-0.36727534746442836</v>
      </c>
      <c r="K62" s="107">
        <v>35.368293785310733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3.3656924731182793</v>
      </c>
      <c r="E63" s="108">
        <v>3.3656924731182793</v>
      </c>
      <c r="F63" s="109">
        <v>3.3656924731182793</v>
      </c>
      <c r="G63" s="108">
        <v>14.172948387096776</v>
      </c>
      <c r="H63" s="109">
        <v>-10.807255913978496</v>
      </c>
      <c r="I63" s="20">
        <v>0</v>
      </c>
      <c r="J63" s="86">
        <v>-0.76252700700000808</v>
      </c>
      <c r="K63" s="110">
        <v>3.3656924731182793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46.279672316384172</v>
      </c>
      <c r="E64" s="113">
        <v>46.279672316384172</v>
      </c>
      <c r="F64" s="119">
        <v>46.279672316384172</v>
      </c>
      <c r="G64" s="113">
        <v>132.28077608142493</v>
      </c>
      <c r="H64" s="119">
        <v>-86.001103765040767</v>
      </c>
      <c r="I64" s="25">
        <v>0</v>
      </c>
      <c r="J64" s="120">
        <v>-0.65014060480037639</v>
      </c>
      <c r="K64" s="115">
        <v>46.279672316384172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203796.66723920323</v>
      </c>
      <c r="D65" s="84">
        <v>0</v>
      </c>
      <c r="E65" s="84">
        <v>0</v>
      </c>
      <c r="F65" s="118">
        <v>-203796.66723920323</v>
      </c>
      <c r="G65" s="84">
        <v>82716.06</v>
      </c>
      <c r="H65" s="118">
        <v>-82716.06</v>
      </c>
      <c r="I65" s="20">
        <v>-1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117894.15117248299</v>
      </c>
      <c r="D66" s="90">
        <v>0</v>
      </c>
      <c r="E66" s="90">
        <v>0</v>
      </c>
      <c r="F66" s="91">
        <v>-117894.15117248299</v>
      </c>
      <c r="G66" s="90">
        <v>53460.92</v>
      </c>
      <c r="H66" s="91">
        <v>-53460.92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68233.101856494803</v>
      </c>
      <c r="D67" s="90">
        <v>0</v>
      </c>
      <c r="E67" s="90">
        <v>0</v>
      </c>
      <c r="F67" s="91">
        <v>-68233.101856494803</v>
      </c>
      <c r="G67" s="90">
        <v>13381.19</v>
      </c>
      <c r="H67" s="91">
        <v>-13381.19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17669.414210225459</v>
      </c>
      <c r="D68" s="90">
        <v>0</v>
      </c>
      <c r="E68" s="90">
        <v>0</v>
      </c>
      <c r="F68" s="91">
        <v>-17669.414210225459</v>
      </c>
      <c r="G68" s="90">
        <v>15873.95</v>
      </c>
      <c r="H68" s="91">
        <v>-15873.95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9000</v>
      </c>
      <c r="D70" s="90">
        <v>9000</v>
      </c>
      <c r="E70" s="90">
        <v>9000</v>
      </c>
      <c r="F70" s="91">
        <v>0</v>
      </c>
      <c r="G70" s="90">
        <v>9000</v>
      </c>
      <c r="H70" s="91">
        <v>0</v>
      </c>
      <c r="I70" s="96"/>
      <c r="J70" s="97"/>
      <c r="K70" s="93">
        <v>9000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2241</v>
      </c>
      <c r="D71" s="90">
        <v>0</v>
      </c>
      <c r="E71" s="90">
        <v>0</v>
      </c>
      <c r="F71" s="91">
        <v>-2241</v>
      </c>
      <c r="G71" s="90">
        <v>1054</v>
      </c>
      <c r="H71" s="91">
        <v>-1054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0.249</v>
      </c>
      <c r="D72" s="86">
        <v>0</v>
      </c>
      <c r="E72" s="86">
        <v>0</v>
      </c>
      <c r="F72" s="100">
        <v>-0.249</v>
      </c>
      <c r="G72" s="86">
        <v>0.11711111111111111</v>
      </c>
      <c r="H72" s="100">
        <v>-0.11711111111111111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2942.37</v>
      </c>
      <c r="D74" s="90">
        <v>0</v>
      </c>
      <c r="E74" s="90">
        <v>0</v>
      </c>
      <c r="F74" s="91">
        <v>-2942.37</v>
      </c>
      <c r="G74" s="90">
        <v>1105</v>
      </c>
      <c r="H74" s="91">
        <v>-1105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1.3129718875502008</v>
      </c>
      <c r="D75" s="105">
        <v>0</v>
      </c>
      <c r="E75" s="105">
        <v>0</v>
      </c>
      <c r="F75" s="106">
        <v>-1.3129718875502008</v>
      </c>
      <c r="G75" s="105">
        <v>1.0483870967741935</v>
      </c>
      <c r="H75" s="106">
        <v>-1.0483870967741935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52.60783184849754</v>
      </c>
      <c r="D77" s="105">
        <v>0</v>
      </c>
      <c r="E77" s="105">
        <v>0</v>
      </c>
      <c r="F77" s="106">
        <v>-52.60783184849754</v>
      </c>
      <c r="G77" s="105">
        <v>50.721935483870965</v>
      </c>
      <c r="H77" s="106">
        <v>-50.721935483870965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13.099350130275887</v>
      </c>
      <c r="D78" s="108">
        <v>0</v>
      </c>
      <c r="E78" s="108">
        <v>0</v>
      </c>
      <c r="F78" s="109">
        <v>-13.099350130275887</v>
      </c>
      <c r="G78" s="108">
        <v>5.9401022222222224</v>
      </c>
      <c r="H78" s="109">
        <v>-5.9401022222222224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90.940056777868463</v>
      </c>
      <c r="D79" s="113">
        <v>0</v>
      </c>
      <c r="E79" s="113">
        <v>0</v>
      </c>
      <c r="F79" s="119">
        <v>-90.940056777868463</v>
      </c>
      <c r="G79" s="113">
        <v>78.478235294117638</v>
      </c>
      <c r="H79" s="119">
        <v>-78.478235294117638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381896.21967030747</v>
      </c>
      <c r="D80" s="84">
        <v>15642.35</v>
      </c>
      <c r="E80" s="84">
        <v>15642.35</v>
      </c>
      <c r="F80" s="118">
        <v>-366253.8696703075</v>
      </c>
      <c r="G80" s="84">
        <v>116997.93</v>
      </c>
      <c r="H80" s="118">
        <v>-101355.57999999999</v>
      </c>
      <c r="I80" s="20">
        <v>-0.95904031201590811</v>
      </c>
      <c r="J80" s="86">
        <v>-0.86630233543448165</v>
      </c>
      <c r="K80" s="87">
        <v>15642.35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203815.09583316345</v>
      </c>
      <c r="D81" s="90">
        <v>11954.9</v>
      </c>
      <c r="E81" s="90">
        <v>11954.9</v>
      </c>
      <c r="F81" s="91">
        <v>-191860.19583316345</v>
      </c>
      <c r="G81" s="90">
        <v>71405.600000000006</v>
      </c>
      <c r="H81" s="91">
        <v>-59450.700000000004</v>
      </c>
      <c r="I81" s="21">
        <v>-0.94134438398132247</v>
      </c>
      <c r="J81" s="92">
        <v>-0.83257755694231261</v>
      </c>
      <c r="K81" s="93">
        <v>11954.9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148702.74205741301</v>
      </c>
      <c r="D82" s="90">
        <v>3030.77</v>
      </c>
      <c r="E82" s="90">
        <v>3030.77</v>
      </c>
      <c r="F82" s="91">
        <v>-145671.97205741302</v>
      </c>
      <c r="G82" s="90">
        <v>14320.27</v>
      </c>
      <c r="H82" s="91">
        <v>-11289.5</v>
      </c>
      <c r="I82" s="21">
        <v>-0.97961860045035454</v>
      </c>
      <c r="J82" s="92">
        <v>-0.7883580407352655</v>
      </c>
      <c r="K82" s="93">
        <v>3030.77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29378.381779731004</v>
      </c>
      <c r="D83" s="90">
        <v>656.68</v>
      </c>
      <c r="E83" s="90">
        <v>656.68</v>
      </c>
      <c r="F83" s="91">
        <v>-28721.701779731004</v>
      </c>
      <c r="G83" s="90">
        <v>31272.05999999999</v>
      </c>
      <c r="H83" s="91">
        <v>-30615.37999999999</v>
      </c>
      <c r="I83" s="21">
        <v>-0.97764750948763757</v>
      </c>
      <c r="J83" s="92">
        <v>-0.97900106356920524</v>
      </c>
      <c r="K83" s="93">
        <v>656.68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9300</v>
      </c>
      <c r="D85" s="90">
        <v>9300</v>
      </c>
      <c r="E85" s="90">
        <v>9300</v>
      </c>
      <c r="F85" s="91">
        <v>0</v>
      </c>
      <c r="G85" s="90">
        <v>9300</v>
      </c>
      <c r="H85" s="91">
        <v>0</v>
      </c>
      <c r="I85" s="96"/>
      <c r="J85" s="97"/>
      <c r="K85" s="93">
        <v>9300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3617</v>
      </c>
      <c r="D86" s="90">
        <v>239</v>
      </c>
      <c r="E86" s="90">
        <v>239</v>
      </c>
      <c r="F86" s="91">
        <v>-3378</v>
      </c>
      <c r="G86" s="90">
        <v>1377</v>
      </c>
      <c r="H86" s="91">
        <v>-1138</v>
      </c>
      <c r="I86" s="96"/>
      <c r="J86" s="97"/>
      <c r="K86" s="93">
        <v>239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0.38892473118279569</v>
      </c>
      <c r="D87" s="86">
        <v>2.5698924731182796E-2</v>
      </c>
      <c r="E87" s="86">
        <v>2.5698924731182796E-2</v>
      </c>
      <c r="F87" s="100">
        <v>-0.3632258064516129</v>
      </c>
      <c r="G87" s="86">
        <v>0.14806451612903226</v>
      </c>
      <c r="H87" s="100">
        <v>-0.12236559139784947</v>
      </c>
      <c r="I87" s="20">
        <v>-0.93392314072435723</v>
      </c>
      <c r="J87" s="86">
        <v>-0.82643427741466957</v>
      </c>
      <c r="K87" s="101">
        <v>2.5698924731182796E-2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5075.29</v>
      </c>
      <c r="D89" s="90">
        <v>286</v>
      </c>
      <c r="E89" s="90">
        <v>286</v>
      </c>
      <c r="F89" s="91">
        <v>-4789.29</v>
      </c>
      <c r="G89" s="90">
        <v>1575</v>
      </c>
      <c r="H89" s="91">
        <v>-1289</v>
      </c>
      <c r="I89" s="21"/>
      <c r="J89" s="92"/>
      <c r="K89" s="93">
        <v>286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1.4031766657450926</v>
      </c>
      <c r="D90" s="105">
        <v>1.1966527196652719</v>
      </c>
      <c r="E90" s="105">
        <v>1.1966527196652719</v>
      </c>
      <c r="F90" s="106">
        <v>-0.20652394607982072</v>
      </c>
      <c r="G90" s="105">
        <v>1.1437908496732025</v>
      </c>
      <c r="H90" s="106">
        <v>5.2861869992069321E-2</v>
      </c>
      <c r="I90" s="21"/>
      <c r="J90" s="92"/>
      <c r="K90" s="107">
        <v>1.1966527196652719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56.349210902174022</v>
      </c>
      <c r="D92" s="105">
        <v>50.020502092050208</v>
      </c>
      <c r="E92" s="105">
        <v>50.020502092050208</v>
      </c>
      <c r="F92" s="106">
        <v>-6.328708810123814</v>
      </c>
      <c r="G92" s="105">
        <v>51.855918663761805</v>
      </c>
      <c r="H92" s="106">
        <v>-1.8354165717115976</v>
      </c>
      <c r="I92" s="21">
        <v>-0.11231228811900973</v>
      </c>
      <c r="J92" s="92">
        <v>-3.5394543554663316E-2</v>
      </c>
      <c r="K92" s="107">
        <v>50.020502092050208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21.915601702490694</v>
      </c>
      <c r="D93" s="108">
        <v>1.2854731182795698</v>
      </c>
      <c r="E93" s="108">
        <v>1.2854731182795698</v>
      </c>
      <c r="F93" s="109">
        <v>-20.630128584211125</v>
      </c>
      <c r="G93" s="108">
        <v>7.6780215053763445</v>
      </c>
      <c r="H93" s="109">
        <v>-6.3925483870967748</v>
      </c>
      <c r="I93" s="20">
        <v>-0.94134438398132247</v>
      </c>
      <c r="J93" s="86">
        <v>-0.83257755694231261</v>
      </c>
      <c r="K93" s="110">
        <v>1.2854731182795698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105.58369357763546</v>
      </c>
      <c r="D94" s="113">
        <v>65.449163179916326</v>
      </c>
      <c r="E94" s="113">
        <v>65.449163179916326</v>
      </c>
      <c r="F94" s="119">
        <v>-40.134530397719132</v>
      </c>
      <c r="G94" s="113">
        <v>84.965816993464045</v>
      </c>
      <c r="H94" s="119">
        <v>-19.51665381354772</v>
      </c>
      <c r="I94" s="25">
        <v>-0.38012053791439204</v>
      </c>
      <c r="J94" s="120">
        <v>-0.22970006649908437</v>
      </c>
      <c r="K94" s="115">
        <v>65.449163179916326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387516.32208883454</v>
      </c>
      <c r="D95" s="84">
        <v>99826.48000000001</v>
      </c>
      <c r="E95" s="84">
        <v>99826.48000000001</v>
      </c>
      <c r="F95" s="118">
        <v>-287689.8420888345</v>
      </c>
      <c r="G95" s="84">
        <v>311424.43</v>
      </c>
      <c r="H95" s="118">
        <v>-211597.94999999998</v>
      </c>
      <c r="I95" s="20">
        <v>-0.74239412817012718</v>
      </c>
      <c r="J95" s="86">
        <v>-0.67945199418041802</v>
      </c>
      <c r="K95" s="87">
        <v>99826.48</v>
      </c>
      <c r="L95" s="118">
        <v>1.6370904631912708E-11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225327.96476126561</v>
      </c>
      <c r="D96" s="90">
        <v>74498.55</v>
      </c>
      <c r="E96" s="90">
        <v>74498.55</v>
      </c>
      <c r="F96" s="91">
        <v>-150829.41476126562</v>
      </c>
      <c r="G96" s="90">
        <v>98538.31</v>
      </c>
      <c r="H96" s="91">
        <v>-24039.759999999995</v>
      </c>
      <c r="I96" s="21">
        <v>-0.66937725604129517</v>
      </c>
      <c r="J96" s="92">
        <v>-0.24396359141941848</v>
      </c>
      <c r="K96" s="93">
        <v>74498.549999999988</v>
      </c>
      <c r="L96" s="91">
        <v>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135635.78321892599</v>
      </c>
      <c r="D97" s="90">
        <v>20823.850000000002</v>
      </c>
      <c r="E97" s="90">
        <v>20823.850000000002</v>
      </c>
      <c r="F97" s="91">
        <v>-114811.93321892599</v>
      </c>
      <c r="G97" s="90">
        <v>27906.739999999991</v>
      </c>
      <c r="H97" s="91">
        <v>-7082.8899999999885</v>
      </c>
      <c r="I97" s="21">
        <v>-0.84647229878572094</v>
      </c>
      <c r="J97" s="92">
        <v>-0.25380571145178521</v>
      </c>
      <c r="K97" s="93">
        <v>20823.850000000002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26552.574108642937</v>
      </c>
      <c r="D98" s="90">
        <v>4504.0800000000045</v>
      </c>
      <c r="E98" s="90">
        <v>4504.0800000000045</v>
      </c>
      <c r="F98" s="91">
        <v>-22048.494108642932</v>
      </c>
      <c r="G98" s="90">
        <v>184979.38</v>
      </c>
      <c r="H98" s="91">
        <v>-180475.3</v>
      </c>
      <c r="I98" s="21">
        <v>-0.83037124831773224</v>
      </c>
      <c r="J98" s="92">
        <v>-0.97565090768495388</v>
      </c>
      <c r="K98" s="93">
        <v>4504.0800000000027</v>
      </c>
      <c r="L98" s="91">
        <v>1.8189894035458565E-12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9000</v>
      </c>
      <c r="D100" s="90">
        <v>9000</v>
      </c>
      <c r="E100" s="90">
        <v>9000</v>
      </c>
      <c r="F100" s="91">
        <v>0</v>
      </c>
      <c r="G100" s="90">
        <v>9000</v>
      </c>
      <c r="H100" s="91">
        <v>0</v>
      </c>
      <c r="I100" s="96"/>
      <c r="J100" s="97"/>
      <c r="K100" s="93">
        <v>9000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3812</v>
      </c>
      <c r="D101" s="90">
        <v>1544</v>
      </c>
      <c r="E101" s="90">
        <v>1544</v>
      </c>
      <c r="F101" s="91">
        <v>-2268</v>
      </c>
      <c r="G101" s="90">
        <v>1917</v>
      </c>
      <c r="H101" s="91">
        <v>-373</v>
      </c>
      <c r="I101" s="96"/>
      <c r="J101" s="97"/>
      <c r="K101" s="93">
        <v>1544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0.42355555555555557</v>
      </c>
      <c r="D102" s="86">
        <v>0.17155555555555554</v>
      </c>
      <c r="E102" s="86">
        <v>0.17155555555555554</v>
      </c>
      <c r="F102" s="100">
        <v>-0.252</v>
      </c>
      <c r="G102" s="86">
        <v>0.21299999999999999</v>
      </c>
      <c r="H102" s="100">
        <v>-4.144444444444445E-2</v>
      </c>
      <c r="I102" s="20">
        <v>-0.59496327387198322</v>
      </c>
      <c r="J102" s="86">
        <v>-0.1945748565466876</v>
      </c>
      <c r="K102" s="101">
        <v>0.17155555555555554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5319.7</v>
      </c>
      <c r="D104" s="90">
        <v>1911</v>
      </c>
      <c r="E104" s="90">
        <v>1911</v>
      </c>
      <c r="F104" s="91">
        <v>-3408.7</v>
      </c>
      <c r="G104" s="90">
        <v>2297</v>
      </c>
      <c r="H104" s="91">
        <v>-386</v>
      </c>
      <c r="I104" s="21"/>
      <c r="J104" s="92"/>
      <c r="K104" s="93">
        <v>1911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1.395514165792235</v>
      </c>
      <c r="D105" s="105">
        <v>1.2376943005181347</v>
      </c>
      <c r="E105" s="105">
        <v>1.2376943005181347</v>
      </c>
      <c r="F105" s="106">
        <v>-0.1578198652741003</v>
      </c>
      <c r="G105" s="105">
        <v>1.198226395409494</v>
      </c>
      <c r="H105" s="106">
        <v>3.9467905108640622E-2</v>
      </c>
      <c r="I105" s="21"/>
      <c r="J105" s="92"/>
      <c r="K105" s="107">
        <v>1.2376943005181347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59.110169139891291</v>
      </c>
      <c r="D107" s="105">
        <v>48.250356217616584</v>
      </c>
      <c r="E107" s="105">
        <v>48.250356217616584</v>
      </c>
      <c r="F107" s="106">
        <v>-10.859812922274706</v>
      </c>
      <c r="G107" s="105">
        <v>51.402352634324465</v>
      </c>
      <c r="H107" s="106">
        <v>-3.1519964167078811</v>
      </c>
      <c r="I107" s="21">
        <v>-0.18372156737656531</v>
      </c>
      <c r="J107" s="92">
        <v>-6.1320080797296117E-2</v>
      </c>
      <c r="K107" s="107">
        <v>48.25035621761657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25.036440529029512</v>
      </c>
      <c r="D108" s="108">
        <v>8.2776166666666668</v>
      </c>
      <c r="E108" s="108">
        <v>8.2776166666666668</v>
      </c>
      <c r="F108" s="109">
        <v>-16.758823862362846</v>
      </c>
      <c r="G108" s="108">
        <v>10.948701111111111</v>
      </c>
      <c r="H108" s="109">
        <v>-2.6710844444444444</v>
      </c>
      <c r="I108" s="20">
        <v>-0.66937725604129517</v>
      </c>
      <c r="J108" s="86">
        <v>-0.24396359141941848</v>
      </c>
      <c r="K108" s="110">
        <v>8.2776166666666651</v>
      </c>
      <c r="L108" s="109">
        <v>1.7763568394002505E-15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101.65695752592721</v>
      </c>
      <c r="D109" s="113">
        <v>64.654455958549235</v>
      </c>
      <c r="E109" s="113">
        <v>64.654455958549235</v>
      </c>
      <c r="F109" s="119">
        <v>-37.002501567377976</v>
      </c>
      <c r="G109" s="113">
        <v>162.45405842462179</v>
      </c>
      <c r="H109" s="119">
        <v>-97.799602466072557</v>
      </c>
      <c r="I109" s="25">
        <v>-0.36399379312469227</v>
      </c>
      <c r="J109" s="120">
        <v>-0.60201390728229354</v>
      </c>
      <c r="K109" s="115">
        <v>64.654455958549221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224565.70049136432</v>
      </c>
      <c r="D110" s="123">
        <v>195836.18</v>
      </c>
      <c r="E110" s="123">
        <v>195836.18</v>
      </c>
      <c r="F110" s="118">
        <v>-28729.520491364325</v>
      </c>
      <c r="G110" s="123">
        <v>220318.80000000002</v>
      </c>
      <c r="H110" s="118">
        <v>-24482.620000000024</v>
      </c>
      <c r="I110" s="59">
        <v>-0.12793369792671927</v>
      </c>
      <c r="J110" s="124">
        <v>-0.11112360815327615</v>
      </c>
      <c r="K110" s="125">
        <v>195836.18000000002</v>
      </c>
      <c r="L110" s="118">
        <v>-1.6370904631912708E-11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148188.29999999999</v>
      </c>
      <c r="D111" s="90">
        <v>118231.77</v>
      </c>
      <c r="E111" s="90">
        <v>118231.77</v>
      </c>
      <c r="F111" s="91">
        <v>-29956.529999999984</v>
      </c>
      <c r="G111" s="90">
        <v>143956.91</v>
      </c>
      <c r="H111" s="91">
        <v>-25725.14</v>
      </c>
      <c r="I111" s="21">
        <v>-0.20215178931130184</v>
      </c>
      <c r="J111" s="92">
        <v>-0.17870027913213749</v>
      </c>
      <c r="K111" s="93">
        <v>118231.77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66475.747616481109</v>
      </c>
      <c r="D112" s="90">
        <v>65588.149999999994</v>
      </c>
      <c r="E112" s="90">
        <v>65588.149999999994</v>
      </c>
      <c r="F112" s="91">
        <v>-887.59761648111453</v>
      </c>
      <c r="G112" s="90">
        <v>61006.17</v>
      </c>
      <c r="H112" s="91">
        <v>4581.9799999999959</v>
      </c>
      <c r="I112" s="21">
        <v>-1.3352202093339871E-2</v>
      </c>
      <c r="J112" s="92">
        <v>7.5106829358407401E-2</v>
      </c>
      <c r="K112" s="93">
        <v>65588.150000000009</v>
      </c>
      <c r="L112" s="91">
        <v>-1.4551915228366852E-11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9901.6528748832297</v>
      </c>
      <c r="D113" s="90">
        <v>12016.260000000002</v>
      </c>
      <c r="E113" s="90">
        <v>12016.260000000002</v>
      </c>
      <c r="F113" s="91">
        <v>2114.6071251167723</v>
      </c>
      <c r="G113" s="90">
        <v>15355.72</v>
      </c>
      <c r="H113" s="91">
        <v>-3339.4599999999973</v>
      </c>
      <c r="I113" s="21">
        <v>0.21356102378429509</v>
      </c>
      <c r="J113" s="92">
        <v>-0.21747335846186289</v>
      </c>
      <c r="K113" s="93">
        <v>12016.260000000004</v>
      </c>
      <c r="L113" s="91">
        <v>-1.8189894035458565E-12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9300</v>
      </c>
      <c r="D115" s="90">
        <v>9300</v>
      </c>
      <c r="E115" s="90">
        <v>9300</v>
      </c>
      <c r="F115" s="91">
        <v>0</v>
      </c>
      <c r="G115" s="90">
        <v>9300</v>
      </c>
      <c r="H115" s="91">
        <v>0</v>
      </c>
      <c r="I115" s="96"/>
      <c r="J115" s="97"/>
      <c r="K115" s="93">
        <v>9300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2885</v>
      </c>
      <c r="D116" s="90">
        <v>2555</v>
      </c>
      <c r="E116" s="90">
        <v>2555</v>
      </c>
      <c r="F116" s="91">
        <v>-330</v>
      </c>
      <c r="G116" s="90">
        <v>2937</v>
      </c>
      <c r="H116" s="91">
        <v>-382</v>
      </c>
      <c r="I116" s="96"/>
      <c r="J116" s="97"/>
      <c r="K116" s="93">
        <v>2555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0.31021505376344088</v>
      </c>
      <c r="D117" s="86">
        <v>0.27473118279569891</v>
      </c>
      <c r="E117" s="86">
        <v>0.27473118279569891</v>
      </c>
      <c r="F117" s="100">
        <v>-3.5483870967741971E-2</v>
      </c>
      <c r="G117" s="86">
        <v>0.31580645161290322</v>
      </c>
      <c r="H117" s="100">
        <v>-4.1075268817204302E-2</v>
      </c>
      <c r="I117" s="20">
        <v>-0.11438474870017346</v>
      </c>
      <c r="J117" s="86">
        <v>-0.13006469186244463</v>
      </c>
      <c r="K117" s="101">
        <v>0.27473118279569891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4431.3999999999996</v>
      </c>
      <c r="D119" s="90">
        <v>3220</v>
      </c>
      <c r="E119" s="90">
        <v>3220</v>
      </c>
      <c r="F119" s="91">
        <v>-1211.3999999999996</v>
      </c>
      <c r="G119" s="90">
        <v>3804</v>
      </c>
      <c r="H119" s="91">
        <v>-584</v>
      </c>
      <c r="I119" s="21"/>
      <c r="J119" s="92"/>
      <c r="K119" s="93">
        <v>3220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1.5360138648180242</v>
      </c>
      <c r="D120" s="105">
        <v>1.2602739726027397</v>
      </c>
      <c r="E120" s="105">
        <v>1.2602739726027397</v>
      </c>
      <c r="F120" s="106">
        <v>-0.2757398922152845</v>
      </c>
      <c r="G120" s="105">
        <v>1.2951991828396323</v>
      </c>
      <c r="H120" s="106">
        <v>-3.4925210236892656E-2</v>
      </c>
      <c r="I120" s="21"/>
      <c r="J120" s="92"/>
      <c r="K120" s="107">
        <v>1.2602739726027397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51.365095320623915</v>
      </c>
      <c r="D122" s="105">
        <v>46.274665362035229</v>
      </c>
      <c r="E122" s="105">
        <v>46.274665362035229</v>
      </c>
      <c r="F122" s="106">
        <v>-5.0904299585886861</v>
      </c>
      <c r="G122" s="105">
        <v>49.01495062989445</v>
      </c>
      <c r="H122" s="106">
        <v>-2.7402852678592211</v>
      </c>
      <c r="I122" s="21">
        <v>-9.9102901042311453E-2</v>
      </c>
      <c r="J122" s="92">
        <v>-5.5907131041521563E-2</v>
      </c>
      <c r="K122" s="107">
        <v>46.274665362035229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15.934225806451611</v>
      </c>
      <c r="D123" s="108">
        <v>12.713093548387096</v>
      </c>
      <c r="E123" s="108">
        <v>12.713093548387096</v>
      </c>
      <c r="F123" s="109">
        <v>-3.2211322580645145</v>
      </c>
      <c r="G123" s="108">
        <v>15.479237634408603</v>
      </c>
      <c r="H123" s="109">
        <v>-2.766144086021507</v>
      </c>
      <c r="I123" s="20">
        <v>-0.20215178931130184</v>
      </c>
      <c r="J123" s="86">
        <v>-0.1787002791321376</v>
      </c>
      <c r="K123" s="110">
        <v>12.713093548387096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77.839064295100286</v>
      </c>
      <c r="D124" s="113">
        <v>76.648211350293536</v>
      </c>
      <c r="E124" s="113">
        <v>76.648211350293536</v>
      </c>
      <c r="F124" s="119">
        <v>-1.1908529448067497</v>
      </c>
      <c r="G124" s="113">
        <v>75.014913176710934</v>
      </c>
      <c r="H124" s="119">
        <v>1.6332981735826024</v>
      </c>
      <c r="I124" s="25">
        <v>-1.5298911357567668E-2</v>
      </c>
      <c r="J124" s="120">
        <v>2.1772979590539254E-2</v>
      </c>
      <c r="K124" s="115">
        <v>76.64821135029355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215265.463167018</v>
      </c>
      <c r="D125" s="84">
        <v>225650.63000000003</v>
      </c>
      <c r="E125" s="84">
        <v>225650.63000000003</v>
      </c>
      <c r="F125" s="118">
        <v>10385.16683298201</v>
      </c>
      <c r="G125" s="84">
        <v>231600.91</v>
      </c>
      <c r="H125" s="118">
        <v>-5950.2799999999697</v>
      </c>
      <c r="I125" s="20">
        <v>4.8243534658063192E-2</v>
      </c>
      <c r="J125" s="86">
        <v>-2.569195431917759E-2</v>
      </c>
      <c r="K125" s="87">
        <v>225650.63</v>
      </c>
      <c r="L125" s="118">
        <v>2.1827872842550278E-11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152163.55900000001</v>
      </c>
      <c r="D126" s="90">
        <v>139335.14000000001</v>
      </c>
      <c r="E126" s="90">
        <v>139335.14000000001</v>
      </c>
      <c r="F126" s="91">
        <v>-12828.418999999994</v>
      </c>
      <c r="G126" s="90">
        <v>150327.39000000001</v>
      </c>
      <c r="H126" s="91">
        <v>-10992.25</v>
      </c>
      <c r="I126" s="21">
        <v>-8.4306775448121596E-2</v>
      </c>
      <c r="J126" s="92">
        <v>-7.3122070435733599E-2</v>
      </c>
      <c r="K126" s="93">
        <v>139335.14000000001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52309.307507354104</v>
      </c>
      <c r="D127" s="90">
        <v>71962.69</v>
      </c>
      <c r="E127" s="90">
        <v>71962.69</v>
      </c>
      <c r="F127" s="91">
        <v>19653.382492645898</v>
      </c>
      <c r="G127" s="90">
        <v>63343.22</v>
      </c>
      <c r="H127" s="91">
        <v>8619.4700000000012</v>
      </c>
      <c r="I127" s="21">
        <v>0.3757148283770122</v>
      </c>
      <c r="J127" s="92">
        <v>0.13607565261128185</v>
      </c>
      <c r="K127" s="93">
        <v>71962.689999999988</v>
      </c>
      <c r="L127" s="91">
        <v>1.4551915228366852E-11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10792.596659663901</v>
      </c>
      <c r="D128" s="90">
        <v>14352.800000000007</v>
      </c>
      <c r="E128" s="90">
        <v>14352.800000000007</v>
      </c>
      <c r="F128" s="91">
        <v>3560.2033403361056</v>
      </c>
      <c r="G128" s="90">
        <v>17930.3</v>
      </c>
      <c r="H128" s="91">
        <v>-3577.4999999999927</v>
      </c>
      <c r="I128" s="21">
        <v>0.32987458464393082</v>
      </c>
      <c r="J128" s="92">
        <v>-0.19952259582940568</v>
      </c>
      <c r="K128" s="93">
        <v>14352.8</v>
      </c>
      <c r="L128" s="91">
        <v>7.2759576141834259E-12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9300</v>
      </c>
      <c r="D130" s="90">
        <v>9300</v>
      </c>
      <c r="E130" s="90">
        <v>9300</v>
      </c>
      <c r="F130" s="91">
        <v>0</v>
      </c>
      <c r="G130" s="90">
        <v>9300</v>
      </c>
      <c r="H130" s="91">
        <v>0</v>
      </c>
      <c r="I130" s="96"/>
      <c r="J130" s="97"/>
      <c r="K130" s="93">
        <v>9300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3015</v>
      </c>
      <c r="D131" s="90">
        <v>2991</v>
      </c>
      <c r="E131" s="90">
        <v>2991</v>
      </c>
      <c r="F131" s="91">
        <v>-24</v>
      </c>
      <c r="G131" s="90">
        <v>2951</v>
      </c>
      <c r="H131" s="91">
        <v>40</v>
      </c>
      <c r="I131" s="96"/>
      <c r="J131" s="97"/>
      <c r="K131" s="93">
        <v>2991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0.3241935483870968</v>
      </c>
      <c r="D132" s="86">
        <v>0.32161290322580643</v>
      </c>
      <c r="E132" s="86">
        <v>0.32161290322580643</v>
      </c>
      <c r="F132" s="100">
        <v>-2.5806451612903625E-3</v>
      </c>
      <c r="G132" s="86">
        <v>0.31731182795698926</v>
      </c>
      <c r="H132" s="100">
        <v>4.3010752688171783E-3</v>
      </c>
      <c r="I132" s="20">
        <v>-7.9601990049752436E-3</v>
      </c>
      <c r="J132" s="86">
        <v>1.3554727211114725E-2</v>
      </c>
      <c r="K132" s="101">
        <v>0.32161290322580643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4203.55</v>
      </c>
      <c r="D134" s="90">
        <v>3956</v>
      </c>
      <c r="E134" s="90">
        <v>3956</v>
      </c>
      <c r="F134" s="91">
        <v>-247.55000000000018</v>
      </c>
      <c r="G134" s="90">
        <v>3982</v>
      </c>
      <c r="H134" s="91">
        <v>-26</v>
      </c>
      <c r="I134" s="21"/>
      <c r="J134" s="92"/>
      <c r="K134" s="93">
        <v>3956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1.394212271973466</v>
      </c>
      <c r="D135" s="105">
        <v>1.3226345703778</v>
      </c>
      <c r="E135" s="105">
        <v>1.3226345703778</v>
      </c>
      <c r="F135" s="106">
        <v>-7.157770159566601E-2</v>
      </c>
      <c r="G135" s="105">
        <v>1.3493730938664859</v>
      </c>
      <c r="H135" s="106">
        <v>-2.6738523488685884E-2</v>
      </c>
      <c r="I135" s="21"/>
      <c r="J135" s="92"/>
      <c r="K135" s="107">
        <v>1.3226345703778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50.468842122719735</v>
      </c>
      <c r="D137" s="105">
        <v>46.584801069876299</v>
      </c>
      <c r="E137" s="105">
        <v>46.584801069876299</v>
      </c>
      <c r="F137" s="106">
        <v>-3.8840410528434361</v>
      </c>
      <c r="G137" s="105">
        <v>50.941169095221966</v>
      </c>
      <c r="H137" s="106">
        <v>-4.3563680253456667</v>
      </c>
      <c r="I137" s="21">
        <v>-7.6959186886020214E-2</v>
      </c>
      <c r="J137" s="92">
        <v>-8.5517629507138149E-2</v>
      </c>
      <c r="K137" s="107">
        <v>46.584801069876299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16.361673010752689</v>
      </c>
      <c r="D138" s="108">
        <v>14.982273118279572</v>
      </c>
      <c r="E138" s="108">
        <v>14.982273118279572</v>
      </c>
      <c r="F138" s="109">
        <v>-1.379399892473117</v>
      </c>
      <c r="G138" s="108">
        <v>16.164235483870968</v>
      </c>
      <c r="H138" s="109">
        <v>-1.1819623655913958</v>
      </c>
      <c r="I138" s="20">
        <v>-8.4306775448121485E-2</v>
      </c>
      <c r="J138" s="86">
        <v>-7.3122070435733488E-2</v>
      </c>
      <c r="K138" s="110">
        <v>14.982273118279572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71.398163571150249</v>
      </c>
      <c r="D139" s="113">
        <v>75.443206285523246</v>
      </c>
      <c r="E139" s="113">
        <v>75.443206285523246</v>
      </c>
      <c r="F139" s="119">
        <v>4.0450427143729968</v>
      </c>
      <c r="G139" s="113">
        <v>78.482178922399186</v>
      </c>
      <c r="H139" s="119">
        <v>-3.0389726368759398</v>
      </c>
      <c r="I139" s="25">
        <v>5.6654716480795786E-2</v>
      </c>
      <c r="J139" s="120">
        <v>-3.8721817852187645E-2</v>
      </c>
      <c r="K139" s="115">
        <v>75.443206285523232</v>
      </c>
      <c r="L139" s="119">
        <v>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544154.76422036672</v>
      </c>
      <c r="D140" s="84">
        <v>330078.68999999994</v>
      </c>
      <c r="E140" s="84">
        <v>330078.68999999994</v>
      </c>
      <c r="F140" s="118">
        <v>-214076.07422036672</v>
      </c>
      <c r="G140" s="84">
        <v>426142.21000000008</v>
      </c>
      <c r="H140" s="118">
        <v>-96063.520000000135</v>
      </c>
      <c r="I140" s="20">
        <v>-0.39341027276878204</v>
      </c>
      <c r="J140" s="86">
        <v>-0.22542596754261945</v>
      </c>
      <c r="K140" s="87">
        <v>330078.68999999994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335883.495</v>
      </c>
      <c r="D141" s="90">
        <v>189411.59</v>
      </c>
      <c r="E141" s="90">
        <v>189411.59</v>
      </c>
      <c r="F141" s="91">
        <v>-146471.905</v>
      </c>
      <c r="G141" s="90">
        <v>207341.89</v>
      </c>
      <c r="H141" s="91">
        <v>-17930.300000000017</v>
      </c>
      <c r="I141" s="21">
        <v>-0.43607949536192603</v>
      </c>
      <c r="J141" s="92">
        <v>-8.6476977710582381E-2</v>
      </c>
      <c r="K141" s="93">
        <v>189411.59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161622.80748288383</v>
      </c>
      <c r="D142" s="90">
        <v>111279.67999999998</v>
      </c>
      <c r="E142" s="90">
        <v>111279.67999999998</v>
      </c>
      <c r="F142" s="91">
        <v>-50343.12748288385</v>
      </c>
      <c r="G142" s="90">
        <v>123492.64</v>
      </c>
      <c r="H142" s="91">
        <v>-12212.960000000021</v>
      </c>
      <c r="I142" s="21">
        <v>-0.31148529262007341</v>
      </c>
      <c r="J142" s="92">
        <v>-9.8896258108985502E-2</v>
      </c>
      <c r="K142" s="93">
        <v>111279.67999999998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46648.461737482896</v>
      </c>
      <c r="D143" s="90">
        <v>29387.42</v>
      </c>
      <c r="E143" s="90">
        <v>29387.42</v>
      </c>
      <c r="F143" s="91">
        <v>-17261.041737482898</v>
      </c>
      <c r="G143" s="90">
        <v>95307.680000000022</v>
      </c>
      <c r="H143" s="91">
        <v>-65920.260000000024</v>
      </c>
      <c r="I143" s="21">
        <v>-0.37002381417463404</v>
      </c>
      <c r="J143" s="92">
        <v>-0.69165737745373734</v>
      </c>
      <c r="K143" s="93">
        <v>29387.42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9000</v>
      </c>
      <c r="D145" s="90">
        <v>9000</v>
      </c>
      <c r="E145" s="90">
        <v>9000</v>
      </c>
      <c r="F145" s="91">
        <v>0</v>
      </c>
      <c r="G145" s="90">
        <v>9000</v>
      </c>
      <c r="H145" s="91">
        <v>0</v>
      </c>
      <c r="I145" s="96"/>
      <c r="J145" s="97"/>
      <c r="K145" s="93">
        <v>9000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4970</v>
      </c>
      <c r="D146" s="90">
        <v>3592</v>
      </c>
      <c r="E146" s="90">
        <v>3592</v>
      </c>
      <c r="F146" s="91">
        <v>-1378</v>
      </c>
      <c r="G146" s="90">
        <v>3933</v>
      </c>
      <c r="H146" s="91">
        <v>-341</v>
      </c>
      <c r="I146" s="96"/>
      <c r="J146" s="97"/>
      <c r="K146" s="93">
        <v>3592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0.55222222222222217</v>
      </c>
      <c r="D147" s="86">
        <v>0.39911111111111114</v>
      </c>
      <c r="E147" s="86">
        <v>0.39911111111111114</v>
      </c>
      <c r="F147" s="100">
        <v>-0.15311111111111103</v>
      </c>
      <c r="G147" s="86">
        <v>0.437</v>
      </c>
      <c r="H147" s="100">
        <v>-3.7888888888888861E-2</v>
      </c>
      <c r="I147" s="20">
        <v>-0.27726358148893349</v>
      </c>
      <c r="J147" s="86">
        <v>-8.6702262903635807E-2</v>
      </c>
      <c r="K147" s="101">
        <v>0.39911111111111114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6596</v>
      </c>
      <c r="D149" s="90">
        <v>4650</v>
      </c>
      <c r="E149" s="90">
        <v>4650</v>
      </c>
      <c r="F149" s="91">
        <v>-1946</v>
      </c>
      <c r="G149" s="90">
        <v>4856</v>
      </c>
      <c r="H149" s="91">
        <v>-206</v>
      </c>
      <c r="I149" s="21"/>
      <c r="J149" s="92"/>
      <c r="K149" s="93">
        <v>4650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1.3271629778672032</v>
      </c>
      <c r="D150" s="105">
        <v>1.2945434298440981</v>
      </c>
      <c r="E150" s="105">
        <v>1.2945434298440981</v>
      </c>
      <c r="F150" s="106">
        <v>-3.2619548023105072E-2</v>
      </c>
      <c r="G150" s="105">
        <v>1.2346809051614545</v>
      </c>
      <c r="H150" s="106">
        <v>5.9862524682643636E-2</v>
      </c>
      <c r="I150" s="21"/>
      <c r="J150" s="92"/>
      <c r="K150" s="107">
        <v>1.2945434298440981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67.5821921529175</v>
      </c>
      <c r="D152" s="105">
        <v>52.731511692650336</v>
      </c>
      <c r="E152" s="105">
        <v>52.731511692650336</v>
      </c>
      <c r="F152" s="106">
        <v>-14.850680460267164</v>
      </c>
      <c r="G152" s="105">
        <v>52.718507500635653</v>
      </c>
      <c r="H152" s="106">
        <v>1.3004192014683724E-2</v>
      </c>
      <c r="I152" s="21">
        <v>-0.21974250889442426</v>
      </c>
      <c r="J152" s="92">
        <v>2.4667223393093352E-4</v>
      </c>
      <c r="K152" s="107">
        <v>52.731511692650336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37.320388333333334</v>
      </c>
      <c r="D153" s="108">
        <v>21.04573222222222</v>
      </c>
      <c r="E153" s="108">
        <v>21.04573222222222</v>
      </c>
      <c r="F153" s="109">
        <v>-16.274656111111113</v>
      </c>
      <c r="G153" s="108">
        <v>23.037987777777779</v>
      </c>
      <c r="H153" s="109">
        <v>-1.992255555555559</v>
      </c>
      <c r="I153" s="20">
        <v>-0.43607949536192603</v>
      </c>
      <c r="J153" s="86">
        <v>-8.6476977710582381E-2</v>
      </c>
      <c r="K153" s="110">
        <v>21.04573222222222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109.48788012482228</v>
      </c>
      <c r="D154" s="113">
        <v>91.892731069042298</v>
      </c>
      <c r="E154" s="113">
        <v>91.892731069042298</v>
      </c>
      <c r="F154" s="119">
        <v>-17.595149055779984</v>
      </c>
      <c r="G154" s="113">
        <v>108.35042206966695</v>
      </c>
      <c r="H154" s="119">
        <v>-16.457691000624649</v>
      </c>
      <c r="I154" s="25">
        <v>-0.16070408008375481</v>
      </c>
      <c r="J154" s="120">
        <v>-0.15189318773527904</v>
      </c>
      <c r="K154" s="115">
        <v>91.892731069042298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464067.55674285803</v>
      </c>
      <c r="D155" s="84">
        <v>348952.46999999986</v>
      </c>
      <c r="E155" s="84">
        <v>348952.46999999986</v>
      </c>
      <c r="F155" s="118">
        <v>-115115.08674285814</v>
      </c>
      <c r="G155" s="84">
        <v>347804.24</v>
      </c>
      <c r="H155" s="118">
        <v>1148.229999999865</v>
      </c>
      <c r="I155" s="20">
        <v>-0.24805674318371707</v>
      </c>
      <c r="J155" s="86">
        <v>3.3013686089620187E-3</v>
      </c>
      <c r="K155" s="87">
        <v>348952.46999999986</v>
      </c>
      <c r="L155" s="118">
        <v>-1.4551915228366852E-11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272139</v>
      </c>
      <c r="D156" s="90">
        <v>235193.5199999999</v>
      </c>
      <c r="E156" s="90">
        <v>235193.5199999999</v>
      </c>
      <c r="F156" s="91">
        <v>-36945.480000000098</v>
      </c>
      <c r="G156" s="90">
        <v>183810.4</v>
      </c>
      <c r="H156" s="91">
        <v>51383.119999999908</v>
      </c>
      <c r="I156" s="21">
        <v>-0.13575959344305699</v>
      </c>
      <c r="J156" s="92">
        <v>0.27954413896058061</v>
      </c>
      <c r="K156" s="93">
        <v>235193.5199999999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149912.08661084331</v>
      </c>
      <c r="D157" s="90">
        <v>84509.239999999976</v>
      </c>
      <c r="E157" s="90">
        <v>84509.239999999976</v>
      </c>
      <c r="F157" s="91">
        <v>-65402.846610843335</v>
      </c>
      <c r="G157" s="90">
        <v>118889.41</v>
      </c>
      <c r="H157" s="91">
        <v>-34380.170000000027</v>
      </c>
      <c r="I157" s="21">
        <v>-0.43627467330651293</v>
      </c>
      <c r="J157" s="92">
        <v>-0.28917773248264944</v>
      </c>
      <c r="K157" s="93">
        <v>84509.239999999991</v>
      </c>
      <c r="L157" s="91">
        <v>-1.4551915228366852E-11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42016.4701320147</v>
      </c>
      <c r="D158" s="90">
        <v>29249.709999999992</v>
      </c>
      <c r="E158" s="90">
        <v>29249.709999999992</v>
      </c>
      <c r="F158" s="91">
        <v>-12766.760132014708</v>
      </c>
      <c r="G158" s="90">
        <v>45104.43</v>
      </c>
      <c r="H158" s="91">
        <v>-15854.720000000008</v>
      </c>
      <c r="I158" s="21">
        <v>-0.30385132525178493</v>
      </c>
      <c r="J158" s="92">
        <v>-0.35151137039089086</v>
      </c>
      <c r="K158" s="93">
        <v>29249.709999999992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9300</v>
      </c>
      <c r="D160" s="90">
        <v>9300</v>
      </c>
      <c r="E160" s="90">
        <v>9300</v>
      </c>
      <c r="F160" s="91">
        <v>0</v>
      </c>
      <c r="G160" s="90">
        <v>9300</v>
      </c>
      <c r="H160" s="91">
        <v>0</v>
      </c>
      <c r="I160" s="96"/>
      <c r="J160" s="97"/>
      <c r="K160" s="93">
        <v>9300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4200</v>
      </c>
      <c r="D161" s="90">
        <v>3907</v>
      </c>
      <c r="E161" s="90">
        <v>3907</v>
      </c>
      <c r="F161" s="91">
        <v>-293</v>
      </c>
      <c r="G161" s="90">
        <v>3719</v>
      </c>
      <c r="H161" s="91">
        <v>188</v>
      </c>
      <c r="I161" s="96"/>
      <c r="J161" s="97"/>
      <c r="K161" s="93">
        <v>3907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0.45161290322580644</v>
      </c>
      <c r="D162" s="86">
        <v>0.42010752688172043</v>
      </c>
      <c r="E162" s="86">
        <v>0.42010752688172043</v>
      </c>
      <c r="F162" s="100">
        <v>-3.1505376344086011E-2</v>
      </c>
      <c r="G162" s="86">
        <v>0.39989247311827958</v>
      </c>
      <c r="H162" s="100">
        <v>2.0215053763440849E-2</v>
      </c>
      <c r="I162" s="20">
        <v>-6.9761904761904692E-2</v>
      </c>
      <c r="J162" s="86">
        <v>5.0551223447163229E-2</v>
      </c>
      <c r="K162" s="101">
        <v>0.42010752688172043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5963.95</v>
      </c>
      <c r="D164" s="90">
        <v>5090</v>
      </c>
      <c r="E164" s="90">
        <v>5090</v>
      </c>
      <c r="F164" s="91">
        <v>-873.94999999999982</v>
      </c>
      <c r="G164" s="90">
        <v>5090</v>
      </c>
      <c r="H164" s="91">
        <v>0</v>
      </c>
      <c r="I164" s="21"/>
      <c r="J164" s="92"/>
      <c r="K164" s="93">
        <v>5090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1.4199880952380952</v>
      </c>
      <c r="D165" s="105">
        <v>1.3027898643460456</v>
      </c>
      <c r="E165" s="105">
        <v>1.3027898643460456</v>
      </c>
      <c r="F165" s="106">
        <v>-0.11719823089204962</v>
      </c>
      <c r="G165" s="105">
        <v>1.368647485883302</v>
      </c>
      <c r="H165" s="106">
        <v>-6.5857621537256383E-2</v>
      </c>
      <c r="I165" s="21"/>
      <c r="J165" s="92"/>
      <c r="K165" s="107">
        <v>1.3027898643460456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64.795000000000002</v>
      </c>
      <c r="D167" s="105">
        <v>60.197983107243381</v>
      </c>
      <c r="E167" s="105">
        <v>60.197983107243381</v>
      </c>
      <c r="F167" s="106">
        <v>-4.5970168927566206</v>
      </c>
      <c r="G167" s="105">
        <v>49.424684054853451</v>
      </c>
      <c r="H167" s="106">
        <v>10.77329905238993</v>
      </c>
      <c r="I167" s="21">
        <v>-7.0947093028113639E-2</v>
      </c>
      <c r="J167" s="92">
        <v>0.21797406009582776</v>
      </c>
      <c r="K167" s="107">
        <v>60.197983107243381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29.262258064516129</v>
      </c>
      <c r="D168" s="108">
        <v>25.289625806451603</v>
      </c>
      <c r="E168" s="108">
        <v>25.289625806451603</v>
      </c>
      <c r="F168" s="109">
        <v>-3.9726322580645252</v>
      </c>
      <c r="G168" s="108">
        <v>19.764559139784946</v>
      </c>
      <c r="H168" s="109">
        <v>5.5250666666666568</v>
      </c>
      <c r="I168" s="20">
        <v>-0.13575959344305699</v>
      </c>
      <c r="J168" s="86">
        <v>0.27954413896058061</v>
      </c>
      <c r="K168" s="110">
        <v>25.289625806451603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110.4922754149662</v>
      </c>
      <c r="D169" s="113">
        <v>89.314683900691037</v>
      </c>
      <c r="E169" s="113">
        <v>89.314683900691037</v>
      </c>
      <c r="F169" s="119">
        <v>-21.177591514275164</v>
      </c>
      <c r="G169" s="113">
        <v>93.520903468674376</v>
      </c>
      <c r="H169" s="119">
        <v>-4.2062195679833394</v>
      </c>
      <c r="I169" s="25">
        <v>-0.19166581043552888</v>
      </c>
      <c r="J169" s="120">
        <v>-4.4976250356608793E-2</v>
      </c>
      <c r="K169" s="115">
        <v>89.314683900691037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316098.74099696282</v>
      </c>
      <c r="D170" s="84">
        <v>282806.75717034546</v>
      </c>
      <c r="E170" s="84">
        <v>297762.94174616819</v>
      </c>
      <c r="F170" s="118">
        <v>-18335.799250794556</v>
      </c>
      <c r="G170" s="84">
        <v>-11812.77</v>
      </c>
      <c r="H170" s="118">
        <v>309575.71174616821</v>
      </c>
      <c r="I170" s="20">
        <v>-5.8006555777363245E-2</v>
      </c>
      <c r="J170" s="86">
        <v>-26.206868646910774</v>
      </c>
      <c r="K170" s="87">
        <v>304795.75360000005</v>
      </c>
      <c r="L170" s="118">
        <v>-7032.8118538317976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180149.7775</v>
      </c>
      <c r="D171" s="90">
        <v>163162.00408387656</v>
      </c>
      <c r="E171" s="90">
        <v>171850.21862616824</v>
      </c>
      <c r="F171" s="91">
        <v>-8299.5588738317601</v>
      </c>
      <c r="G171" s="90">
        <v>0</v>
      </c>
      <c r="H171" s="91">
        <v>171850.21862616824</v>
      </c>
      <c r="I171" s="21">
        <v>-4.6070325420367264E-2</v>
      </c>
      <c r="J171" s="92">
        <v>0</v>
      </c>
      <c r="K171" s="93">
        <v>177978.70200000005</v>
      </c>
      <c r="L171" s="91">
        <v>-6128.4833738318121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106420.68023230119</v>
      </c>
      <c r="D172" s="90">
        <v>89854.749626954421</v>
      </c>
      <c r="E172" s="90">
        <v>95336.743119999999</v>
      </c>
      <c r="F172" s="91">
        <v>-11083.937112301195</v>
      </c>
      <c r="G172" s="90">
        <v>0</v>
      </c>
      <c r="H172" s="91">
        <v>95336.743119999999</v>
      </c>
      <c r="I172" s="21">
        <v>-0.10415209795790192</v>
      </c>
      <c r="J172" s="92">
        <v>0</v>
      </c>
      <c r="K172" s="93">
        <v>103628.65159999998</v>
      </c>
      <c r="L172" s="91">
        <v>-8291.9084799999837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29528.283264661601</v>
      </c>
      <c r="D173" s="90">
        <v>29790.003459514464</v>
      </c>
      <c r="E173" s="90">
        <v>30575.98</v>
      </c>
      <c r="F173" s="91">
        <v>1047.6967353383989</v>
      </c>
      <c r="G173" s="90">
        <v>-11812.77</v>
      </c>
      <c r="H173" s="91">
        <v>42388.75</v>
      </c>
      <c r="I173" s="21">
        <v>3.5481125873384034E-2</v>
      </c>
      <c r="J173" s="92">
        <v>-3.5883835882693051</v>
      </c>
      <c r="K173" s="93">
        <v>23188.400000000001</v>
      </c>
      <c r="L173" s="91">
        <v>7387.5799999999981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9000</v>
      </c>
      <c r="D175" s="90">
        <v>9000</v>
      </c>
      <c r="E175" s="90">
        <v>9000</v>
      </c>
      <c r="F175" s="91">
        <v>0</v>
      </c>
      <c r="G175" s="90">
        <v>9000</v>
      </c>
      <c r="H175" s="91">
        <v>0</v>
      </c>
      <c r="I175" s="96"/>
      <c r="J175" s="97"/>
      <c r="K175" s="93">
        <v>9000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3419</v>
      </c>
      <c r="D176" s="90">
        <v>2904</v>
      </c>
      <c r="E176" s="90">
        <v>3062</v>
      </c>
      <c r="F176" s="91">
        <v>-357</v>
      </c>
      <c r="G176" s="90">
        <v>0</v>
      </c>
      <c r="H176" s="91">
        <v>3062</v>
      </c>
      <c r="I176" s="96"/>
      <c r="J176" s="97"/>
      <c r="K176" s="93">
        <v>3240</v>
      </c>
      <c r="L176" s="91">
        <v>-178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0.37988888888888889</v>
      </c>
      <c r="D177" s="86">
        <v>0.32266666666666666</v>
      </c>
      <c r="E177" s="86">
        <v>0.3402222222222222</v>
      </c>
      <c r="F177" s="100">
        <v>-3.9666666666666683E-2</v>
      </c>
      <c r="G177" s="86">
        <v>0</v>
      </c>
      <c r="H177" s="100">
        <v>0.3402222222222222</v>
      </c>
      <c r="I177" s="20">
        <v>-0.10441649605147707</v>
      </c>
      <c r="J177" s="86">
        <v>0</v>
      </c>
      <c r="K177" s="101">
        <v>0.36</v>
      </c>
      <c r="L177" s="100">
        <v>-1.9777777777777783E-2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4199.21</v>
      </c>
      <c r="D179" s="90">
        <v>3501</v>
      </c>
      <c r="E179" s="90">
        <v>3744.7200000000003</v>
      </c>
      <c r="F179" s="91">
        <v>-454.48999999999978</v>
      </c>
      <c r="G179" s="90">
        <v>0</v>
      </c>
      <c r="H179" s="91">
        <v>3744.7200000000003</v>
      </c>
      <c r="I179" s="21"/>
      <c r="J179" s="92"/>
      <c r="K179" s="93">
        <v>3974.8099999999995</v>
      </c>
      <c r="L179" s="91">
        <v>-230.08999999999924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1.2281983035975432</v>
      </c>
      <c r="D180" s="105">
        <v>1.2055785123966942</v>
      </c>
      <c r="E180" s="105">
        <v>1.2229653821032007</v>
      </c>
      <c r="F180" s="106">
        <v>-5.2329214943425129E-3</v>
      </c>
      <c r="G180" s="105">
        <v>0</v>
      </c>
      <c r="H180" s="106">
        <v>1.2229653821032007</v>
      </c>
      <c r="I180" s="21"/>
      <c r="J180" s="92"/>
      <c r="K180" s="107">
        <v>1.2267932098765431</v>
      </c>
      <c r="L180" s="106">
        <v>-3.8278277733423405E-3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52.690780198888561</v>
      </c>
      <c r="D182" s="105">
        <v>56.185263114282563</v>
      </c>
      <c r="E182" s="105">
        <v>56.12352012611634</v>
      </c>
      <c r="F182" s="106">
        <v>3.4327399272277788</v>
      </c>
      <c r="G182" s="105">
        <v>0</v>
      </c>
      <c r="H182" s="106">
        <v>56.12352012611634</v>
      </c>
      <c r="I182" s="21">
        <v>6.5148777722979778E-2</v>
      </c>
      <c r="J182" s="92">
        <v>0</v>
      </c>
      <c r="K182" s="107">
        <v>54.931698148148165</v>
      </c>
      <c r="L182" s="106">
        <v>1.1918219779681749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20.016641944444444</v>
      </c>
      <c r="D183" s="108">
        <v>18.129111564875174</v>
      </c>
      <c r="E183" s="108">
        <v>19.094468736240916</v>
      </c>
      <c r="F183" s="109">
        <v>-0.92217320820352811</v>
      </c>
      <c r="G183" s="108">
        <v>0</v>
      </c>
      <c r="H183" s="109">
        <v>19.094468736240916</v>
      </c>
      <c r="I183" s="20">
        <v>-4.6070325420367264E-2</v>
      </c>
      <c r="J183" s="86">
        <v>0</v>
      </c>
      <c r="K183" s="110">
        <v>19.775411333333338</v>
      </c>
      <c r="L183" s="109">
        <v>-0.68094259709242166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92.453565661586083</v>
      </c>
      <c r="D184" s="113">
        <v>97.385246959485357</v>
      </c>
      <c r="E184" s="113">
        <v>97.244592340355382</v>
      </c>
      <c r="F184" s="119">
        <v>4.791026678769299</v>
      </c>
      <c r="G184" s="113">
        <v>0</v>
      </c>
      <c r="H184" s="119">
        <v>97.244592340355382</v>
      </c>
      <c r="I184" s="25">
        <v>5.1820896733244526E-2</v>
      </c>
      <c r="J184" s="120">
        <v>0</v>
      </c>
      <c r="K184" s="115">
        <v>94.072763456790142</v>
      </c>
      <c r="L184" s="119">
        <v>3.1718288835652402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296797.84090261895</v>
      </c>
      <c r="D185" s="84">
        <v>84218.063588052028</v>
      </c>
      <c r="E185" s="84">
        <v>189641.53399999999</v>
      </c>
      <c r="F185" s="118">
        <v>-107156.30690261896</v>
      </c>
      <c r="G185" s="84">
        <v>25353.360000000001</v>
      </c>
      <c r="H185" s="118">
        <v>164288.174</v>
      </c>
      <c r="I185" s="20">
        <v>-0.36104139631452892</v>
      </c>
      <c r="J185" s="86">
        <v>6.4799369393248067</v>
      </c>
      <c r="K185" s="87">
        <v>251633.96999999997</v>
      </c>
      <c r="L185" s="118">
        <v>-61992.436000000002</v>
      </c>
      <c r="M185" s="142" t="s">
        <v>232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170414.7</v>
      </c>
      <c r="D186" s="90">
        <v>51511.340898976407</v>
      </c>
      <c r="E186" s="90">
        <v>120367.30999999998</v>
      </c>
      <c r="F186" s="91">
        <v>-50047.390000000029</v>
      </c>
      <c r="G186" s="90">
        <v>86.29</v>
      </c>
      <c r="H186" s="91">
        <v>120281.01999999999</v>
      </c>
      <c r="I186" s="21">
        <v>-0.29368000530470684</v>
      </c>
      <c r="J186" s="92">
        <v>1393.916096882605</v>
      </c>
      <c r="K186" s="93">
        <v>165074.04999999999</v>
      </c>
      <c r="L186" s="91">
        <v>-44706.740000000005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99194.948236453522</v>
      </c>
      <c r="D187" s="90">
        <v>28143.697478991595</v>
      </c>
      <c r="E187" s="90">
        <v>61696.374000000003</v>
      </c>
      <c r="F187" s="91">
        <v>-37498.574236453518</v>
      </c>
      <c r="G187" s="90">
        <v>22.86</v>
      </c>
      <c r="H187" s="91">
        <v>61673.514000000003</v>
      </c>
      <c r="I187" s="21">
        <v>-0.37802907207600145</v>
      </c>
      <c r="J187" s="92">
        <v>2697.879002624672</v>
      </c>
      <c r="K187" s="93">
        <v>77329.919999999998</v>
      </c>
      <c r="L187" s="91">
        <v>-15633.545999999995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27188.1926661654</v>
      </c>
      <c r="D188" s="90">
        <v>4563.0252100840335</v>
      </c>
      <c r="E188" s="90">
        <v>7577.85</v>
      </c>
      <c r="F188" s="91">
        <v>-19610.342666165401</v>
      </c>
      <c r="G188" s="90">
        <v>25244.21</v>
      </c>
      <c r="H188" s="91">
        <v>-17666.36</v>
      </c>
      <c r="I188" s="21">
        <v>-0.72128158377256435</v>
      </c>
      <c r="J188" s="92">
        <v>-0.69981829496744008</v>
      </c>
      <c r="K188" s="93">
        <v>9230</v>
      </c>
      <c r="L188" s="91">
        <v>-1652.1499999999996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9300</v>
      </c>
      <c r="D190" s="90">
        <v>9300</v>
      </c>
      <c r="E190" s="90">
        <v>9300</v>
      </c>
      <c r="F190" s="91">
        <v>0</v>
      </c>
      <c r="G190" s="90">
        <v>9300</v>
      </c>
      <c r="H190" s="91">
        <v>0</v>
      </c>
      <c r="I190" s="96"/>
      <c r="J190" s="97"/>
      <c r="K190" s="93">
        <v>9300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3190</v>
      </c>
      <c r="D191" s="90">
        <v>1082</v>
      </c>
      <c r="E191" s="90">
        <v>2135</v>
      </c>
      <c r="F191" s="91">
        <v>-1055</v>
      </c>
      <c r="G191" s="90">
        <v>0</v>
      </c>
      <c r="H191" s="91">
        <v>2135</v>
      </c>
      <c r="I191" s="96"/>
      <c r="J191" s="97"/>
      <c r="K191" s="93">
        <v>3000</v>
      </c>
      <c r="L191" s="91">
        <v>-865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0.34301075268817205</v>
      </c>
      <c r="D192" s="86">
        <v>0.11634408602150538</v>
      </c>
      <c r="E192" s="86">
        <v>0.22956989247311829</v>
      </c>
      <c r="F192" s="100">
        <v>-0.11344086021505376</v>
      </c>
      <c r="G192" s="86">
        <v>0</v>
      </c>
      <c r="H192" s="100">
        <v>0.22956989247311829</v>
      </c>
      <c r="I192" s="20">
        <v>-0.33072100313479624</v>
      </c>
      <c r="J192" s="86">
        <v>0</v>
      </c>
      <c r="K192" s="101">
        <v>0.32258064516129031</v>
      </c>
      <c r="L192" s="100">
        <v>-9.3010752688172021E-2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4428.2000000000007</v>
      </c>
      <c r="D194" s="90">
        <v>1557</v>
      </c>
      <c r="E194" s="90">
        <v>2807.15</v>
      </c>
      <c r="F194" s="91">
        <v>-1621.0500000000006</v>
      </c>
      <c r="G194" s="90">
        <v>0</v>
      </c>
      <c r="H194" s="91">
        <v>2807.15</v>
      </c>
      <c r="I194" s="21"/>
      <c r="J194" s="92"/>
      <c r="K194" s="93">
        <v>4072</v>
      </c>
      <c r="L194" s="91">
        <v>-1264.8499999999999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1.3881504702194361</v>
      </c>
      <c r="D195" s="105">
        <v>1.4390018484288354</v>
      </c>
      <c r="E195" s="105">
        <v>1.3148243559718971</v>
      </c>
      <c r="F195" s="106">
        <v>-7.3326114247538987E-2</v>
      </c>
      <c r="G195" s="105">
        <v>0</v>
      </c>
      <c r="H195" s="106">
        <v>1.3148243559718971</v>
      </c>
      <c r="I195" s="21"/>
      <c r="J195" s="92"/>
      <c r="K195" s="107">
        <v>1.3573333333333333</v>
      </c>
      <c r="L195" s="106">
        <v>-4.2508977361436218E-2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53.421536050156746</v>
      </c>
      <c r="D197" s="105">
        <v>47.6075239362074</v>
      </c>
      <c r="E197" s="105">
        <v>56.378131147540977</v>
      </c>
      <c r="F197" s="106">
        <v>2.9565950973842305</v>
      </c>
      <c r="G197" s="105">
        <v>0</v>
      </c>
      <c r="H197" s="106">
        <v>56.378131147540977</v>
      </c>
      <c r="I197" s="21">
        <v>5.5344629076339524E-2</v>
      </c>
      <c r="J197" s="92">
        <v>0</v>
      </c>
      <c r="K197" s="107">
        <v>55.024683333333329</v>
      </c>
      <c r="L197" s="106">
        <v>1.353447814207648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18.324161290322582</v>
      </c>
      <c r="D198" s="108">
        <v>5.5388538601049904</v>
      </c>
      <c r="E198" s="108">
        <v>12.942721505376342</v>
      </c>
      <c r="F198" s="109">
        <v>-5.3814397849462399</v>
      </c>
      <c r="G198" s="108">
        <v>9.2784946236559151E-3</v>
      </c>
      <c r="H198" s="109">
        <v>12.933443010752686</v>
      </c>
      <c r="I198" s="20">
        <v>-0.29368000530470684</v>
      </c>
      <c r="J198" s="86">
        <v>1393.9160968826047</v>
      </c>
      <c r="K198" s="110">
        <v>17.749897849462364</v>
      </c>
      <c r="L198" s="109">
        <v>-4.807176344086022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93.040075518062366</v>
      </c>
      <c r="D199" s="113">
        <v>77.835548602635882</v>
      </c>
      <c r="E199" s="113">
        <v>88.825074473067914</v>
      </c>
      <c r="F199" s="119">
        <v>-4.2150010449944517</v>
      </c>
      <c r="G199" s="113">
        <v>0</v>
      </c>
      <c r="H199" s="119">
        <v>88.825074473067914</v>
      </c>
      <c r="I199" s="25">
        <v>-4.5303069903207205E-2</v>
      </c>
      <c r="J199" s="120">
        <v>0</v>
      </c>
      <c r="K199" s="115">
        <v>83.877989999999997</v>
      </c>
      <c r="L199" s="119">
        <v>4.9470844730679175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3034159.275519534</v>
      </c>
      <c r="D200" s="84">
        <v>1599006.0207583974</v>
      </c>
      <c r="E200" s="84">
        <v>1719385.675746168</v>
      </c>
      <c r="F200" s="118">
        <v>-1314773.599773366</v>
      </c>
      <c r="G200" s="84">
        <v>2632523.1900000004</v>
      </c>
      <c r="H200" s="118">
        <v>-913137.5142538324</v>
      </c>
      <c r="I200" s="20">
        <v>-0.4333238569185659</v>
      </c>
      <c r="J200" s="86">
        <v>-0.34686779501981602</v>
      </c>
      <c r="K200" s="87">
        <v>1788410.9235999999</v>
      </c>
      <c r="L200" s="118">
        <v>-69025.247853831926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1805976.043266912</v>
      </c>
      <c r="D201" s="90">
        <v>1014586.0149828529</v>
      </c>
      <c r="E201" s="90">
        <v>1092130.1986261681</v>
      </c>
      <c r="F201" s="91">
        <v>-713845.84464074392</v>
      </c>
      <c r="G201" s="90">
        <v>1355157.28</v>
      </c>
      <c r="H201" s="91">
        <v>-263027.08137383196</v>
      </c>
      <c r="I201" s="21">
        <v>-0.39526872313845085</v>
      </c>
      <c r="J201" s="92">
        <v>-0.19409339805474979</v>
      </c>
      <c r="K201" s="93">
        <v>1142965.4219999998</v>
      </c>
      <c r="L201" s="91">
        <v>-50835.223373831715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988507.20481915085</v>
      </c>
      <c r="D202" s="90">
        <v>482766.69710594602</v>
      </c>
      <c r="E202" s="90">
        <v>521801.36711999995</v>
      </c>
      <c r="F202" s="91">
        <v>-466705.8376991509</v>
      </c>
      <c r="G202" s="90">
        <v>677077.44000000006</v>
      </c>
      <c r="H202" s="91">
        <v>-155276.07288000011</v>
      </c>
      <c r="I202" s="21">
        <v>-0.47213195353951476</v>
      </c>
      <c r="J202" s="92">
        <v>-0.22933281144325246</v>
      </c>
      <c r="K202" s="93">
        <v>545726.82160000014</v>
      </c>
      <c r="L202" s="91">
        <v>-23925.45448000019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239676.02743347111</v>
      </c>
      <c r="D203" s="90">
        <v>101653.30866959848</v>
      </c>
      <c r="E203" s="90">
        <v>105454.10999999999</v>
      </c>
      <c r="F203" s="91">
        <v>-134221.91743347113</v>
      </c>
      <c r="G203" s="90">
        <v>600288.47</v>
      </c>
      <c r="H203" s="91">
        <v>-494834.36</v>
      </c>
      <c r="I203" s="21">
        <v>-0.56001394411766203</v>
      </c>
      <c r="J203" s="92">
        <v>-0.82432761035706714</v>
      </c>
      <c r="K203" s="93">
        <v>99718.680000000008</v>
      </c>
      <c r="L203" s="91">
        <v>5735.4299999999785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109500</v>
      </c>
      <c r="D205" s="90">
        <v>109500</v>
      </c>
      <c r="E205" s="90">
        <v>109500</v>
      </c>
      <c r="F205" s="91">
        <v>0</v>
      </c>
      <c r="G205" s="90">
        <v>109800</v>
      </c>
      <c r="H205" s="91">
        <v>-300</v>
      </c>
      <c r="I205" s="96"/>
      <c r="J205" s="97"/>
      <c r="K205" s="93">
        <v>109500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31349</v>
      </c>
      <c r="D206" s="90">
        <v>19699</v>
      </c>
      <c r="E206" s="90">
        <v>20910</v>
      </c>
      <c r="F206" s="91">
        <v>-10439</v>
      </c>
      <c r="G206" s="90">
        <v>26384</v>
      </c>
      <c r="H206" s="91">
        <v>-5474</v>
      </c>
      <c r="I206" s="96"/>
      <c r="J206" s="97"/>
      <c r="K206" s="93">
        <v>21953</v>
      </c>
      <c r="L206" s="91">
        <v>-1043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0.28629223744292237</v>
      </c>
      <c r="D207" s="86">
        <v>0.17989954337899544</v>
      </c>
      <c r="E207" s="86">
        <v>0.19095890410958904</v>
      </c>
      <c r="F207" s="100">
        <v>-9.5333333333333325E-2</v>
      </c>
      <c r="G207" s="86">
        <v>0.24029143897996358</v>
      </c>
      <c r="H207" s="100">
        <v>-4.9332534870374534E-2</v>
      </c>
      <c r="I207" s="20">
        <v>-0.33299307792912047</v>
      </c>
      <c r="J207" s="86">
        <v>-0.20530292331591582</v>
      </c>
      <c r="K207" s="101">
        <v>0.20048401826484019</v>
      </c>
      <c r="L207" s="100">
        <v>-9.5251141552511465E-3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43159.67</v>
      </c>
      <c r="D209" s="90">
        <v>25095</v>
      </c>
      <c r="E209" s="90">
        <v>26588.870000000003</v>
      </c>
      <c r="F209" s="91">
        <v>-16570.799999999996</v>
      </c>
      <c r="G209" s="90">
        <v>32753</v>
      </c>
      <c r="H209" s="91">
        <v>-6164.1299999999974</v>
      </c>
      <c r="I209" s="21">
        <v>-0.38394176785874401</v>
      </c>
      <c r="J209" s="92">
        <v>-0.18820047018593711</v>
      </c>
      <c r="K209" s="93">
        <v>28083.809999999998</v>
      </c>
      <c r="L209" s="91">
        <v>-1494.9399999999951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1.3767479026444225</v>
      </c>
      <c r="D210" s="105">
        <v>1.2739225341387888</v>
      </c>
      <c r="E210" s="105">
        <v>1.2715863223338117</v>
      </c>
      <c r="F210" s="106">
        <v>-0.10516158031061074</v>
      </c>
      <c r="G210" s="105">
        <v>1.2413963007883566</v>
      </c>
      <c r="H210" s="106">
        <v>3.0190021545455137E-2</v>
      </c>
      <c r="I210" s="21"/>
      <c r="J210" s="92"/>
      <c r="K210" s="107">
        <v>1.2792698036714798</v>
      </c>
      <c r="L210" s="106">
        <v>-7.6834813376680522E-3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57.608728931286869</v>
      </c>
      <c r="D212" s="105">
        <v>51.504442610429606</v>
      </c>
      <c r="E212" s="105">
        <v>52.230042975904738</v>
      </c>
      <c r="F212" s="106">
        <v>-5.3786859553821316</v>
      </c>
      <c r="G212" s="105">
        <v>51.362844147968467</v>
      </c>
      <c r="H212" s="106">
        <v>0.86719882793627079</v>
      </c>
      <c r="I212" s="21">
        <v>-9.3365815479067193E-2</v>
      </c>
      <c r="J212" s="92">
        <v>1.688377741384417E-2</v>
      </c>
      <c r="K212" s="107">
        <v>52.064201794743305</v>
      </c>
      <c r="L212" s="106">
        <v>0.16584118116143287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16.492931901980931</v>
      </c>
      <c r="D213" s="108">
        <v>9.2656257076059614</v>
      </c>
      <c r="E213" s="108">
        <v>9.9737917682755075</v>
      </c>
      <c r="F213" s="109">
        <v>-6.5191401337054238</v>
      </c>
      <c r="G213" s="108">
        <v>12.342051730418945</v>
      </c>
      <c r="H213" s="109">
        <v>-2.368259962143437</v>
      </c>
      <c r="I213" s="20">
        <v>-0.39526872313845085</v>
      </c>
      <c r="J213" s="86">
        <v>-0.19188543476174913</v>
      </c>
      <c r="K213" s="110">
        <v>10.438040383561642</v>
      </c>
      <c r="L213" s="109">
        <v>-0.46424861528613448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96.786477256675937</v>
      </c>
      <c r="D214" s="113">
        <v>81.171938715589491</v>
      </c>
      <c r="E214" s="113">
        <v>82.227913713350929</v>
      </c>
      <c r="F214" s="119">
        <v>-14.558563543325008</v>
      </c>
      <c r="G214" s="113">
        <v>99.777258565797467</v>
      </c>
      <c r="H214" s="119">
        <v>-17.549344852446538</v>
      </c>
      <c r="I214" s="25">
        <v>-0.15041939696509432</v>
      </c>
      <c r="J214" s="120">
        <v>-0.17588521778110122</v>
      </c>
      <c r="K214" s="115">
        <v>81.465445433425955</v>
      </c>
      <c r="L214" s="119">
        <v>0.76246827992497401</v>
      </c>
      <c r="M214" s="142"/>
      <c r="N214" s="143"/>
    </row>
  </sheetData>
  <sheetProtection algorithmName="SHA-512" hashValue="OCI/ki4iA9w5NKXHIQqFZODHXE7PTqREpqV6rzCOGJKU+rk+S+vohoP00+Zrp3RT4aMtjmFw/kmwHAlRkd5Ihw==" saltValue="xhcx1jkgpwZzil/m1qh0G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4274" priority="95" operator="lessThan">
      <formula>0</formula>
    </cfRule>
  </conditionalFormatting>
  <conditionalFormatting sqref="H207">
    <cfRule type="cellIs" dxfId="4273" priority="94" operator="lessThan">
      <formula>0</formula>
    </cfRule>
  </conditionalFormatting>
  <conditionalFormatting sqref="F207">
    <cfRule type="cellIs" dxfId="4272" priority="93" operator="lessThan">
      <formula>0</formula>
    </cfRule>
  </conditionalFormatting>
  <conditionalFormatting sqref="F192">
    <cfRule type="cellIs" dxfId="4271" priority="92" operator="lessThan">
      <formula>0</formula>
    </cfRule>
  </conditionalFormatting>
  <conditionalFormatting sqref="H192">
    <cfRule type="cellIs" dxfId="4270" priority="91" operator="lessThan">
      <formula>0</formula>
    </cfRule>
  </conditionalFormatting>
  <conditionalFormatting sqref="L192">
    <cfRule type="cellIs" dxfId="4269" priority="90" operator="lessThan">
      <formula>0</formula>
    </cfRule>
  </conditionalFormatting>
  <conditionalFormatting sqref="L177">
    <cfRule type="cellIs" dxfId="4268" priority="89" operator="lessThan">
      <formula>0</formula>
    </cfRule>
  </conditionalFormatting>
  <conditionalFormatting sqref="H177">
    <cfRule type="cellIs" dxfId="4267" priority="88" operator="lessThan">
      <formula>0</formula>
    </cfRule>
  </conditionalFormatting>
  <conditionalFormatting sqref="F177">
    <cfRule type="cellIs" dxfId="4266" priority="87" operator="lessThan">
      <formula>0</formula>
    </cfRule>
  </conditionalFormatting>
  <conditionalFormatting sqref="F162">
    <cfRule type="cellIs" dxfId="4265" priority="86" operator="lessThan">
      <formula>0</formula>
    </cfRule>
  </conditionalFormatting>
  <conditionalFormatting sqref="H162">
    <cfRule type="cellIs" dxfId="4264" priority="85" operator="lessThan">
      <formula>0</formula>
    </cfRule>
  </conditionalFormatting>
  <conditionalFormatting sqref="L162">
    <cfRule type="cellIs" dxfId="4263" priority="84" operator="lessThan">
      <formula>0</formula>
    </cfRule>
  </conditionalFormatting>
  <conditionalFormatting sqref="L147">
    <cfRule type="cellIs" dxfId="4262" priority="83" operator="lessThan">
      <formula>0</formula>
    </cfRule>
  </conditionalFormatting>
  <conditionalFormatting sqref="H147">
    <cfRule type="cellIs" dxfId="4261" priority="82" operator="lessThan">
      <formula>0</formula>
    </cfRule>
  </conditionalFormatting>
  <conditionalFormatting sqref="F147">
    <cfRule type="cellIs" dxfId="4260" priority="81" operator="lessThan">
      <formula>0</formula>
    </cfRule>
  </conditionalFormatting>
  <conditionalFormatting sqref="F132">
    <cfRule type="cellIs" dxfId="4259" priority="80" operator="lessThan">
      <formula>0</formula>
    </cfRule>
  </conditionalFormatting>
  <conditionalFormatting sqref="H132">
    <cfRule type="cellIs" dxfId="4258" priority="79" operator="lessThan">
      <formula>0</formula>
    </cfRule>
  </conditionalFormatting>
  <conditionalFormatting sqref="L132">
    <cfRule type="cellIs" dxfId="4257" priority="78" operator="lessThan">
      <formula>0</formula>
    </cfRule>
  </conditionalFormatting>
  <conditionalFormatting sqref="L117">
    <cfRule type="cellIs" dxfId="4256" priority="77" operator="lessThan">
      <formula>0</formula>
    </cfRule>
  </conditionalFormatting>
  <conditionalFormatting sqref="H117">
    <cfRule type="cellIs" dxfId="4255" priority="76" operator="lessThan">
      <formula>0</formula>
    </cfRule>
  </conditionalFormatting>
  <conditionalFormatting sqref="F117">
    <cfRule type="cellIs" dxfId="4254" priority="75" operator="lessThan">
      <formula>0</formula>
    </cfRule>
  </conditionalFormatting>
  <conditionalFormatting sqref="F102">
    <cfRule type="cellIs" dxfId="4253" priority="74" operator="lessThan">
      <formula>0</formula>
    </cfRule>
  </conditionalFormatting>
  <conditionalFormatting sqref="H102">
    <cfRule type="cellIs" dxfId="4252" priority="73" operator="lessThan">
      <formula>0</formula>
    </cfRule>
  </conditionalFormatting>
  <conditionalFormatting sqref="L102">
    <cfRule type="cellIs" dxfId="4251" priority="72" operator="lessThan">
      <formula>0</formula>
    </cfRule>
  </conditionalFormatting>
  <conditionalFormatting sqref="L87">
    <cfRule type="cellIs" dxfId="4250" priority="71" operator="lessThan">
      <formula>0</formula>
    </cfRule>
  </conditionalFormatting>
  <conditionalFormatting sqref="H87">
    <cfRule type="cellIs" dxfId="4249" priority="70" operator="lessThan">
      <formula>0</formula>
    </cfRule>
  </conditionalFormatting>
  <conditionalFormatting sqref="F87">
    <cfRule type="cellIs" dxfId="4248" priority="69" operator="lessThan">
      <formula>0</formula>
    </cfRule>
  </conditionalFormatting>
  <conditionalFormatting sqref="F72">
    <cfRule type="cellIs" dxfId="4247" priority="68" operator="lessThan">
      <formula>0</formula>
    </cfRule>
  </conditionalFormatting>
  <conditionalFormatting sqref="H72">
    <cfRule type="cellIs" dxfId="4246" priority="67" operator="lessThan">
      <formula>0</formula>
    </cfRule>
  </conditionalFormatting>
  <conditionalFormatting sqref="L72">
    <cfRule type="cellIs" dxfId="4245" priority="66" operator="lessThan">
      <formula>0</formula>
    </cfRule>
  </conditionalFormatting>
  <conditionalFormatting sqref="L57">
    <cfRule type="cellIs" dxfId="4244" priority="65" operator="lessThan">
      <formula>0</formula>
    </cfRule>
  </conditionalFormatting>
  <conditionalFormatting sqref="H57">
    <cfRule type="cellIs" dxfId="4243" priority="64" operator="lessThan">
      <formula>0</formula>
    </cfRule>
  </conditionalFormatting>
  <conditionalFormatting sqref="F57">
    <cfRule type="cellIs" dxfId="4242" priority="63" operator="lessThan">
      <formula>0</formula>
    </cfRule>
  </conditionalFormatting>
  <conditionalFormatting sqref="F42">
    <cfRule type="cellIs" dxfId="4241" priority="62" operator="lessThan">
      <formula>0</formula>
    </cfRule>
  </conditionalFormatting>
  <conditionalFormatting sqref="H42">
    <cfRule type="cellIs" dxfId="4240" priority="61" operator="lessThan">
      <formula>0</formula>
    </cfRule>
  </conditionalFormatting>
  <conditionalFormatting sqref="L42">
    <cfRule type="cellIs" dxfId="4239" priority="60" operator="lessThan">
      <formula>0</formula>
    </cfRule>
  </conditionalFormatting>
  <conditionalFormatting sqref="L27">
    <cfRule type="cellIs" dxfId="4238" priority="59" operator="lessThan">
      <formula>0</formula>
    </cfRule>
  </conditionalFormatting>
  <conditionalFormatting sqref="H27">
    <cfRule type="cellIs" dxfId="4237" priority="58" operator="lessThan">
      <formula>0</formula>
    </cfRule>
  </conditionalFormatting>
  <conditionalFormatting sqref="F27">
    <cfRule type="cellIs" dxfId="4236" priority="57" operator="lessThan">
      <formula>0</formula>
    </cfRule>
  </conditionalFormatting>
  <conditionalFormatting sqref="I24">
    <cfRule type="expression" dxfId="4235" priority="55">
      <formula>$I20&gt;=0</formula>
    </cfRule>
    <cfRule type="expression" dxfId="4234" priority="56">
      <formula>$I20&lt;0</formula>
    </cfRule>
  </conditionalFormatting>
  <conditionalFormatting sqref="J24">
    <cfRule type="expression" dxfId="4233" priority="53">
      <formula>$J20&gt;=0</formula>
    </cfRule>
    <cfRule type="expression" dxfId="4232" priority="54">
      <formula>$J20&lt;0</formula>
    </cfRule>
  </conditionalFormatting>
  <conditionalFormatting sqref="I39">
    <cfRule type="expression" dxfId="4231" priority="51">
      <formula>$I35&gt;=0</formula>
    </cfRule>
    <cfRule type="expression" dxfId="4230" priority="52">
      <formula>$I35&lt;0</formula>
    </cfRule>
  </conditionalFormatting>
  <conditionalFormatting sqref="J39">
    <cfRule type="expression" dxfId="4229" priority="49">
      <formula>$J35&gt;=0</formula>
    </cfRule>
    <cfRule type="expression" dxfId="4228" priority="50">
      <formula>$J35&lt;0</formula>
    </cfRule>
  </conditionalFormatting>
  <conditionalFormatting sqref="I54">
    <cfRule type="expression" dxfId="4227" priority="47">
      <formula>$I50&gt;=0</formula>
    </cfRule>
    <cfRule type="expression" dxfId="4226" priority="48">
      <formula>$I50&lt;0</formula>
    </cfRule>
  </conditionalFormatting>
  <conditionalFormatting sqref="J54">
    <cfRule type="expression" dxfId="4225" priority="45">
      <formula>$J50&gt;=0</formula>
    </cfRule>
    <cfRule type="expression" dxfId="4224" priority="46">
      <formula>$J50&lt;0</formula>
    </cfRule>
  </conditionalFormatting>
  <conditionalFormatting sqref="I69">
    <cfRule type="expression" dxfId="4223" priority="43">
      <formula>$I65&gt;=0</formula>
    </cfRule>
    <cfRule type="expression" dxfId="4222" priority="44">
      <formula>$I65&lt;0</formula>
    </cfRule>
  </conditionalFormatting>
  <conditionalFormatting sqref="J69">
    <cfRule type="expression" dxfId="4221" priority="41">
      <formula>$J65&gt;=0</formula>
    </cfRule>
    <cfRule type="expression" dxfId="4220" priority="42">
      <formula>$J65&lt;0</formula>
    </cfRule>
  </conditionalFormatting>
  <conditionalFormatting sqref="I84">
    <cfRule type="expression" dxfId="4219" priority="39">
      <formula>$I80&gt;=0</formula>
    </cfRule>
    <cfRule type="expression" dxfId="4218" priority="40">
      <formula>$I80&lt;0</formula>
    </cfRule>
  </conditionalFormatting>
  <conditionalFormatting sqref="J84">
    <cfRule type="expression" dxfId="4217" priority="37">
      <formula>$J80&gt;=0</formula>
    </cfRule>
    <cfRule type="expression" dxfId="4216" priority="38">
      <formula>$J80&lt;0</formula>
    </cfRule>
  </conditionalFormatting>
  <conditionalFormatting sqref="I99">
    <cfRule type="expression" dxfId="4215" priority="35">
      <formula>$I95&gt;=0</formula>
    </cfRule>
    <cfRule type="expression" dxfId="4214" priority="36">
      <formula>$I95&lt;0</formula>
    </cfRule>
  </conditionalFormatting>
  <conditionalFormatting sqref="J99">
    <cfRule type="expression" dxfId="4213" priority="33">
      <formula>$J95&gt;=0</formula>
    </cfRule>
    <cfRule type="expression" dxfId="4212" priority="34">
      <formula>$J95&lt;0</formula>
    </cfRule>
  </conditionalFormatting>
  <conditionalFormatting sqref="I114">
    <cfRule type="expression" dxfId="4211" priority="31">
      <formula>$I110&gt;=0</formula>
    </cfRule>
    <cfRule type="expression" dxfId="4210" priority="32">
      <formula>$I110&lt;0</formula>
    </cfRule>
  </conditionalFormatting>
  <conditionalFormatting sqref="J114">
    <cfRule type="expression" dxfId="4209" priority="29">
      <formula>$J110&gt;=0</formula>
    </cfRule>
    <cfRule type="expression" dxfId="4208" priority="30">
      <formula>$J110&lt;0</formula>
    </cfRule>
  </conditionalFormatting>
  <conditionalFormatting sqref="I129">
    <cfRule type="expression" dxfId="4207" priority="27">
      <formula>$I125&gt;=0</formula>
    </cfRule>
    <cfRule type="expression" dxfId="4206" priority="28">
      <formula>$I125&lt;0</formula>
    </cfRule>
  </conditionalFormatting>
  <conditionalFormatting sqref="J129">
    <cfRule type="expression" dxfId="4205" priority="25">
      <formula>$J125&gt;=0</formula>
    </cfRule>
    <cfRule type="expression" dxfId="4204" priority="26">
      <formula>$J125&lt;0</formula>
    </cfRule>
  </conditionalFormatting>
  <conditionalFormatting sqref="I144">
    <cfRule type="expression" dxfId="4203" priority="23">
      <formula>$I140&gt;=0</formula>
    </cfRule>
    <cfRule type="expression" dxfId="4202" priority="24">
      <formula>$I140&lt;0</formula>
    </cfRule>
  </conditionalFormatting>
  <conditionalFormatting sqref="J144">
    <cfRule type="expression" dxfId="4201" priority="21">
      <formula>$J140&gt;=0</formula>
    </cfRule>
    <cfRule type="expression" dxfId="4200" priority="22">
      <formula>$J140&lt;0</formula>
    </cfRule>
  </conditionalFormatting>
  <conditionalFormatting sqref="I159">
    <cfRule type="expression" dxfId="4199" priority="19">
      <formula>$I155&gt;=0</formula>
    </cfRule>
    <cfRule type="expression" dxfId="4198" priority="20">
      <formula>$I155&lt;0</formula>
    </cfRule>
  </conditionalFormatting>
  <conditionalFormatting sqref="J159">
    <cfRule type="expression" dxfId="4197" priority="17">
      <formula>$J155&gt;=0</formula>
    </cfRule>
    <cfRule type="expression" dxfId="4196" priority="18">
      <formula>$J155&lt;0</formula>
    </cfRule>
  </conditionalFormatting>
  <conditionalFormatting sqref="I174">
    <cfRule type="expression" dxfId="4195" priority="15">
      <formula>$I170&gt;=0</formula>
    </cfRule>
    <cfRule type="expression" dxfId="4194" priority="16">
      <formula>$I170&lt;0</formula>
    </cfRule>
  </conditionalFormatting>
  <conditionalFormatting sqref="J174">
    <cfRule type="expression" dxfId="4193" priority="13">
      <formula>$J170&gt;=0</formula>
    </cfRule>
    <cfRule type="expression" dxfId="4192" priority="14">
      <formula>$J170&lt;0</formula>
    </cfRule>
  </conditionalFormatting>
  <conditionalFormatting sqref="I189">
    <cfRule type="expression" dxfId="4191" priority="11">
      <formula>$I185&gt;=0</formula>
    </cfRule>
    <cfRule type="expression" dxfId="4190" priority="12">
      <formula>$I185&lt;0</formula>
    </cfRule>
  </conditionalFormatting>
  <conditionalFormatting sqref="J189">
    <cfRule type="expression" dxfId="4189" priority="9">
      <formula>$J185&gt;=0</formula>
    </cfRule>
    <cfRule type="expression" dxfId="4188" priority="10">
      <formula>$J185&lt;0</formula>
    </cfRule>
  </conditionalFormatting>
  <conditionalFormatting sqref="I204">
    <cfRule type="expression" dxfId="4187" priority="7">
      <formula>$I200&gt;=0</formula>
    </cfRule>
    <cfRule type="expression" dxfId="4186" priority="8">
      <formula>$I200&lt;0</formula>
    </cfRule>
  </conditionalFormatting>
  <conditionalFormatting sqref="J204">
    <cfRule type="expression" dxfId="4185" priority="5">
      <formula>$J200&gt;=0</formula>
    </cfRule>
    <cfRule type="expression" dxfId="4184" priority="6">
      <formula>$J200&lt;0</formula>
    </cfRule>
  </conditionalFormatting>
  <conditionalFormatting sqref="I9">
    <cfRule type="expression" dxfId="4183" priority="3">
      <formula>$I5&gt;=0</formula>
    </cfRule>
    <cfRule type="expression" dxfId="4182" priority="4">
      <formula>$I5&lt;0</formula>
    </cfRule>
  </conditionalFormatting>
  <conditionalFormatting sqref="J9">
    <cfRule type="expression" dxfId="4181" priority="1">
      <formula>$J5&gt;=0</formula>
    </cfRule>
    <cfRule type="expression" dxfId="4180" priority="2">
      <formula>$J5&lt;0</formula>
    </cfRule>
  </conditionalFormatting>
  <dataValidations count="1">
    <dataValidation type="list" allowBlank="1" showInputMessage="1" showErrorMessage="1" sqref="B3:B4" xr:uid="{87D30102-29AE-42A9-9DB2-8F2513597359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83CA-B282-414F-A67B-D955ABCBAFC7}">
  <sheetPr codeName="Tabelle53">
    <tabColor theme="4" tint="-0.249977111117893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2022</v>
      </c>
      <c r="N1" s="73" t="s">
        <v>28</v>
      </c>
    </row>
    <row r="2" spans="1:14" ht="15.75" thickBot="1" x14ac:dyDescent="0.3">
      <c r="M2" s="72">
        <v>4360</v>
      </c>
      <c r="N2" s="73" t="s">
        <v>29</v>
      </c>
    </row>
    <row r="3" spans="1:14" s="70" customFormat="1" ht="13.5" customHeight="1" thickBot="1" x14ac:dyDescent="0.25">
      <c r="A3" s="144"/>
      <c r="B3" s="146" t="s">
        <v>164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69.821599969911674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59710398</v>
      </c>
      <c r="D5" s="84">
        <v>26962312</v>
      </c>
      <c r="E5" s="84">
        <v>27881117</v>
      </c>
      <c r="F5" s="85">
        <v>-31829281</v>
      </c>
      <c r="G5" s="84">
        <v>24303898</v>
      </c>
      <c r="H5" s="85">
        <v>3577219</v>
      </c>
      <c r="I5" s="20">
        <v>-0.53306094191500786</v>
      </c>
      <c r="J5" s="86">
        <v>0.1471870479377424</v>
      </c>
      <c r="K5" s="87">
        <v>30209514</v>
      </c>
      <c r="L5" s="85">
        <v>-2328397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45456857</v>
      </c>
      <c r="D6" s="90">
        <v>19527759</v>
      </c>
      <c r="E6" s="90">
        <v>19659219</v>
      </c>
      <c r="F6" s="91">
        <v>-25797638</v>
      </c>
      <c r="G6" s="90">
        <v>15645277</v>
      </c>
      <c r="H6" s="91">
        <v>4013942</v>
      </c>
      <c r="I6" s="21">
        <v>-0.56751917537985519</v>
      </c>
      <c r="J6" s="92">
        <v>0.25655934375594636</v>
      </c>
      <c r="K6" s="93">
        <v>21734200</v>
      </c>
      <c r="L6" s="91">
        <v>-2074981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10300516</v>
      </c>
      <c r="D7" s="90">
        <v>5089108</v>
      </c>
      <c r="E7" s="90">
        <v>5429378</v>
      </c>
      <c r="F7" s="91">
        <v>-4871138</v>
      </c>
      <c r="G7" s="90">
        <v>4142243</v>
      </c>
      <c r="H7" s="91">
        <v>1287135</v>
      </c>
      <c r="I7" s="21">
        <v>-0.47290232838820889</v>
      </c>
      <c r="J7" s="92">
        <v>0.31073382223109558</v>
      </c>
      <c r="K7" s="93">
        <v>5979237</v>
      </c>
      <c r="L7" s="91">
        <v>-549859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3953025</v>
      </c>
      <c r="D8" s="90">
        <v>2345445</v>
      </c>
      <c r="E8" s="90">
        <v>2792520</v>
      </c>
      <c r="F8" s="91">
        <v>-1160505</v>
      </c>
      <c r="G8" s="90">
        <v>4516378</v>
      </c>
      <c r="H8" s="91">
        <v>-1723858</v>
      </c>
      <c r="I8" s="21">
        <v>-0.29357390858899202</v>
      </c>
      <c r="J8" s="92">
        <v>-0.38169037224076463</v>
      </c>
      <c r="K8" s="93">
        <v>2496077</v>
      </c>
      <c r="L8" s="91">
        <v>296443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810300</v>
      </c>
      <c r="D10" s="90">
        <v>810300</v>
      </c>
      <c r="E10" s="90">
        <v>810300</v>
      </c>
      <c r="F10" s="91">
        <v>0</v>
      </c>
      <c r="G10" s="90">
        <v>812520</v>
      </c>
      <c r="H10" s="91">
        <v>-2220</v>
      </c>
      <c r="I10" s="96"/>
      <c r="J10" s="97"/>
      <c r="K10" s="93">
        <v>810300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453029</v>
      </c>
      <c r="D11" s="90">
        <v>221385</v>
      </c>
      <c r="E11" s="90">
        <v>223299</v>
      </c>
      <c r="F11" s="91">
        <v>-229730</v>
      </c>
      <c r="G11" s="90">
        <v>200263</v>
      </c>
      <c r="H11" s="91">
        <v>23036</v>
      </c>
      <c r="I11" s="96"/>
      <c r="J11" s="97"/>
      <c r="K11" s="93">
        <v>245605</v>
      </c>
      <c r="L11" s="91">
        <v>-22306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0.55908799210169069</v>
      </c>
      <c r="D12" s="86">
        <v>0.27321362458348758</v>
      </c>
      <c r="E12" s="86">
        <v>0.27557571269900039</v>
      </c>
      <c r="F12" s="100">
        <v>-0.2835122794026903</v>
      </c>
      <c r="G12" s="86">
        <v>0.24647147147147147</v>
      </c>
      <c r="H12" s="100">
        <v>2.9104241227528915E-2</v>
      </c>
      <c r="I12" s="20">
        <v>-0.50709777961234259</v>
      </c>
      <c r="J12" s="86">
        <v>0.11808361046319993</v>
      </c>
      <c r="K12" s="101">
        <v>0.30310378872022709</v>
      </c>
      <c r="L12" s="100">
        <v>-2.7528076021226699E-2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721359</v>
      </c>
      <c r="D14" s="90">
        <v>343518</v>
      </c>
      <c r="E14" s="90">
        <v>350386</v>
      </c>
      <c r="F14" s="91">
        <v>-370973</v>
      </c>
      <c r="G14" s="90">
        <v>311514</v>
      </c>
      <c r="H14" s="91">
        <v>38872</v>
      </c>
      <c r="I14" s="21">
        <v>-0.5142695939192552</v>
      </c>
      <c r="J14" s="92">
        <v>0.1247841188518013</v>
      </c>
      <c r="K14" s="93">
        <v>385966</v>
      </c>
      <c r="L14" s="91">
        <v>-35580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1.5923020380593738</v>
      </c>
      <c r="D15" s="105">
        <v>1.5516769428823092</v>
      </c>
      <c r="E15" s="105">
        <v>1.5691337623545112</v>
      </c>
      <c r="F15" s="106">
        <v>-2.3168275704862573E-2</v>
      </c>
      <c r="G15" s="105">
        <v>1.5555244853018282</v>
      </c>
      <c r="H15" s="106">
        <v>1.3609277052683E-2</v>
      </c>
      <c r="I15" s="21"/>
      <c r="J15" s="92"/>
      <c r="K15" s="107">
        <v>1.5714908084118808</v>
      </c>
      <c r="L15" s="106">
        <v>-2.3570460573696383E-3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100.33983917144377</v>
      </c>
      <c r="D17" s="105">
        <v>88.207236262619418</v>
      </c>
      <c r="E17" s="105">
        <v>88.039888221622135</v>
      </c>
      <c r="F17" s="106">
        <v>-12.299950949821636</v>
      </c>
      <c r="G17" s="105">
        <v>78.123652397097814</v>
      </c>
      <c r="H17" s="106">
        <v>9.9162358245243212</v>
      </c>
      <c r="I17" s="20">
        <v>-0.12258292470257559</v>
      </c>
      <c r="J17" s="86">
        <v>0.12693000800987497</v>
      </c>
      <c r="K17" s="107">
        <v>88.492498116895021</v>
      </c>
      <c r="L17" s="106">
        <v>-0.45260989527288586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56.098799210169076</v>
      </c>
      <c r="D18" s="108">
        <v>24.099418733802295</v>
      </c>
      <c r="E18" s="108">
        <v>24.261654942613848</v>
      </c>
      <c r="F18" s="109">
        <v>-31.837144267555228</v>
      </c>
      <c r="G18" s="108">
        <v>19.255251563038449</v>
      </c>
      <c r="H18" s="109">
        <v>5.0064033795753993</v>
      </c>
      <c r="I18" s="20">
        <v>-0.56751917537985519</v>
      </c>
      <c r="J18" s="86">
        <v>0.26000197209500375</v>
      </c>
      <c r="K18" s="110">
        <v>26.82241145254844</v>
      </c>
      <c r="L18" s="109">
        <v>-2.5607565099345919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131.80259541883632</v>
      </c>
      <c r="D19" s="113">
        <v>121.78924498046389</v>
      </c>
      <c r="E19" s="113">
        <v>124.86001728623953</v>
      </c>
      <c r="F19" s="106">
        <v>-6.9425781325967932</v>
      </c>
      <c r="G19" s="113">
        <v>121.35990172922607</v>
      </c>
      <c r="H19" s="106">
        <v>3.5001155570134586</v>
      </c>
      <c r="I19" s="38">
        <v>-5.2674062377413566E-2</v>
      </c>
      <c r="J19" s="114">
        <v>2.8840790962593177E-2</v>
      </c>
      <c r="K19" s="115">
        <v>123.00040308625638</v>
      </c>
      <c r="L19" s="106">
        <v>1.8596141999831417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1129823.9797988352</v>
      </c>
      <c r="D20" s="84">
        <v>205151.18402968661</v>
      </c>
      <c r="E20" s="84">
        <v>205151.18402968661</v>
      </c>
      <c r="F20" s="118">
        <v>-924672.79576914862</v>
      </c>
      <c r="G20" s="84">
        <v>4868070.25</v>
      </c>
      <c r="H20" s="118">
        <v>-4662919.0659703137</v>
      </c>
      <c r="I20" s="20">
        <v>-0.81842199519768233</v>
      </c>
      <c r="J20" s="86">
        <v>-0.95785780124481845</v>
      </c>
      <c r="K20" s="87">
        <v>205151.18402968661</v>
      </c>
      <c r="L20" s="118">
        <v>-1.546140993013978E-11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824584.65937459609</v>
      </c>
      <c r="D21" s="90">
        <v>70588.485794392502</v>
      </c>
      <c r="E21" s="90">
        <v>70588.485794392502</v>
      </c>
      <c r="F21" s="91">
        <v>-753996.17358020355</v>
      </c>
      <c r="G21" s="90">
        <v>3535689.6000000006</v>
      </c>
      <c r="H21" s="91">
        <v>-3465101.1142056081</v>
      </c>
      <c r="I21" s="21">
        <v>-0.91439510183474659</v>
      </c>
      <c r="J21" s="92">
        <v>-0.980035440386398</v>
      </c>
      <c r="K21" s="93">
        <v>70588.485794392516</v>
      </c>
      <c r="L21" s="91">
        <v>-1.4551915228366852E-11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222871.9226840288</v>
      </c>
      <c r="D22" s="90">
        <v>6226.82</v>
      </c>
      <c r="E22" s="90">
        <v>6226.82</v>
      </c>
      <c r="F22" s="91">
        <v>-216645.1026840288</v>
      </c>
      <c r="G22" s="90">
        <v>911698.06</v>
      </c>
      <c r="H22" s="91">
        <v>-905471.24000000011</v>
      </c>
      <c r="I22" s="21">
        <v>-0.97206099393314827</v>
      </c>
      <c r="J22" s="92">
        <v>-0.99317008528020778</v>
      </c>
      <c r="K22" s="93">
        <v>6226.8200000000006</v>
      </c>
      <c r="L22" s="91">
        <v>-9.0949470177292824E-13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82367.397740210334</v>
      </c>
      <c r="D23" s="90">
        <v>128335.87823529411</v>
      </c>
      <c r="E23" s="90">
        <v>128335.87823529411</v>
      </c>
      <c r="F23" s="91">
        <v>45968.480495083772</v>
      </c>
      <c r="G23" s="90">
        <v>420682.59</v>
      </c>
      <c r="H23" s="91">
        <v>-292346.71176470595</v>
      </c>
      <c r="I23" s="21">
        <v>0.55809072225481704</v>
      </c>
      <c r="J23" s="92">
        <v>-0.69493418247878025</v>
      </c>
      <c r="K23" s="93">
        <v>128335.87823529411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68820</v>
      </c>
      <c r="D25" s="90">
        <v>68820</v>
      </c>
      <c r="E25" s="90">
        <v>68820</v>
      </c>
      <c r="F25" s="91">
        <v>0</v>
      </c>
      <c r="G25" s="90">
        <v>68820</v>
      </c>
      <c r="H25" s="91">
        <v>0</v>
      </c>
      <c r="I25" s="96"/>
      <c r="J25" s="97"/>
      <c r="K25" s="93">
        <v>68820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9604</v>
      </c>
      <c r="D26" s="90">
        <v>1597</v>
      </c>
      <c r="E26" s="90">
        <v>1597</v>
      </c>
      <c r="F26" s="91">
        <v>-8007</v>
      </c>
      <c r="G26" s="90">
        <v>38361</v>
      </c>
      <c r="H26" s="91">
        <v>-36764</v>
      </c>
      <c r="I26" s="96"/>
      <c r="J26" s="97"/>
      <c r="K26" s="93">
        <v>1597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0.13955245568148794</v>
      </c>
      <c r="D27" s="86">
        <v>2.3205463528044173E-2</v>
      </c>
      <c r="E27" s="86">
        <v>2.3205463528044173E-2</v>
      </c>
      <c r="F27" s="100">
        <v>-0.11634699215344377</v>
      </c>
      <c r="G27" s="86">
        <v>0.55741063644289446</v>
      </c>
      <c r="H27" s="100">
        <v>-0.53420517291485026</v>
      </c>
      <c r="I27" s="20">
        <v>-0.83371511870054138</v>
      </c>
      <c r="J27" s="86">
        <v>-0.95836917702875313</v>
      </c>
      <c r="K27" s="101">
        <v>2.3205463528044173E-2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13843.539999999999</v>
      </c>
      <c r="D29" s="90">
        <v>1677</v>
      </c>
      <c r="E29" s="90">
        <v>1677</v>
      </c>
      <c r="F29" s="91">
        <v>-12166.539999999999</v>
      </c>
      <c r="G29" s="90">
        <v>56968</v>
      </c>
      <c r="H29" s="91">
        <v>-55291</v>
      </c>
      <c r="I29" s="21"/>
      <c r="J29" s="92"/>
      <c r="K29" s="93">
        <v>1677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1.4414348188254893</v>
      </c>
      <c r="D30" s="105">
        <v>1.050093926111459</v>
      </c>
      <c r="E30" s="105">
        <v>1.050093926111459</v>
      </c>
      <c r="F30" s="106">
        <v>-0.39134089271403028</v>
      </c>
      <c r="G30" s="105">
        <v>1.4850499204921666</v>
      </c>
      <c r="H30" s="106">
        <v>-0.43495599438070753</v>
      </c>
      <c r="I30" s="21"/>
      <c r="J30" s="92"/>
      <c r="K30" s="107">
        <v>1.050093926111459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85.858460992773431</v>
      </c>
      <c r="D32" s="105">
        <v>44.200679896300876</v>
      </c>
      <c r="E32" s="105">
        <v>44.200679896300876</v>
      </c>
      <c r="F32" s="106">
        <v>-41.657781096472554</v>
      </c>
      <c r="G32" s="105">
        <v>92.168858997419264</v>
      </c>
      <c r="H32" s="106">
        <v>-47.968179101118388</v>
      </c>
      <c r="I32" s="21">
        <v>-0.48519133251152524</v>
      </c>
      <c r="J32" s="92">
        <v>-0.52043802671422346</v>
      </c>
      <c r="K32" s="107">
        <v>44.200679896300883</v>
      </c>
      <c r="L32" s="106">
        <v>-7.1054273576010019E-15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11.981759072574777</v>
      </c>
      <c r="D33" s="108">
        <v>1.0256972652483654</v>
      </c>
      <c r="E33" s="108">
        <v>1.0256972652483654</v>
      </c>
      <c r="F33" s="109">
        <v>-10.956061807326412</v>
      </c>
      <c r="G33" s="108">
        <v>51.375902353966879</v>
      </c>
      <c r="H33" s="109">
        <v>-50.350205088718511</v>
      </c>
      <c r="I33" s="20">
        <v>-0.91439510183474659</v>
      </c>
      <c r="J33" s="86">
        <v>-0.980035440386398</v>
      </c>
      <c r="K33" s="110">
        <v>1.0256972652483656</v>
      </c>
      <c r="L33" s="109">
        <v>-2.2204460492503131E-16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117.64098082037019</v>
      </c>
      <c r="D34" s="113">
        <v>128.46035318076807</v>
      </c>
      <c r="E34" s="113">
        <v>128.46035318076807</v>
      </c>
      <c r="F34" s="119">
        <v>10.819372360397878</v>
      </c>
      <c r="G34" s="113">
        <v>126.90154714423502</v>
      </c>
      <c r="H34" s="119">
        <v>1.5588060365330421</v>
      </c>
      <c r="I34" s="25">
        <v>9.1969416481815447E-2</v>
      </c>
      <c r="J34" s="120">
        <v>1.2283585752987936E-2</v>
      </c>
      <c r="K34" s="115">
        <v>128.46035318076807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1577839.2790990821</v>
      </c>
      <c r="D35" s="84">
        <v>125307.45000000003</v>
      </c>
      <c r="E35" s="84">
        <v>125307.45</v>
      </c>
      <c r="F35" s="118">
        <v>-1452531.8290990819</v>
      </c>
      <c r="G35" s="84">
        <v>4374575.9499999993</v>
      </c>
      <c r="H35" s="118">
        <v>-4249268.4999999991</v>
      </c>
      <c r="I35" s="20">
        <v>-0.92058288086759488</v>
      </c>
      <c r="J35" s="86">
        <v>-0.97135552075624609</v>
      </c>
      <c r="K35" s="87">
        <v>125307.45000000001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1159035.3331952472</v>
      </c>
      <c r="D36" s="90">
        <v>116766.82</v>
      </c>
      <c r="E36" s="90">
        <v>116766.82</v>
      </c>
      <c r="F36" s="91">
        <v>-1042268.5131952472</v>
      </c>
      <c r="G36" s="90">
        <v>2976107.5399999996</v>
      </c>
      <c r="H36" s="91">
        <v>-2859340.7199999997</v>
      </c>
      <c r="I36" s="21">
        <v>-0.89925516793513505</v>
      </c>
      <c r="J36" s="92">
        <v>-0.96076525514262834</v>
      </c>
      <c r="K36" s="93">
        <v>116766.82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304779.59440517775</v>
      </c>
      <c r="D37" s="90">
        <v>22548.89</v>
      </c>
      <c r="E37" s="90">
        <v>22548.89</v>
      </c>
      <c r="F37" s="91">
        <v>-282230.70440517773</v>
      </c>
      <c r="G37" s="90">
        <v>893450.09</v>
      </c>
      <c r="H37" s="91">
        <v>-870901.2</v>
      </c>
      <c r="I37" s="21">
        <v>-0.92601574903986772</v>
      </c>
      <c r="J37" s="92">
        <v>-0.97476200377348443</v>
      </c>
      <c r="K37" s="93">
        <v>22548.89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114024.35149865711</v>
      </c>
      <c r="D38" s="90">
        <v>-14008.259999999995</v>
      </c>
      <c r="E38" s="90">
        <v>-14008.259999999995</v>
      </c>
      <c r="F38" s="91">
        <v>-128032.6114986571</v>
      </c>
      <c r="G38" s="90">
        <v>505018.32000000007</v>
      </c>
      <c r="H38" s="91">
        <v>-519026.58000000007</v>
      </c>
      <c r="I38" s="21">
        <v>-1.1228532310500794</v>
      </c>
      <c r="J38" s="92">
        <v>-1.0277381224506865</v>
      </c>
      <c r="K38" s="93">
        <v>-14008.259999999995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62160</v>
      </c>
      <c r="D40" s="90">
        <v>62160</v>
      </c>
      <c r="E40" s="90">
        <v>62160</v>
      </c>
      <c r="F40" s="91">
        <v>0</v>
      </c>
      <c r="G40" s="90">
        <v>64380</v>
      </c>
      <c r="H40" s="91">
        <v>-2220</v>
      </c>
      <c r="I40" s="96"/>
      <c r="J40" s="97"/>
      <c r="K40" s="93">
        <v>62160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12425</v>
      </c>
      <c r="D41" s="90">
        <v>2185</v>
      </c>
      <c r="E41" s="90">
        <v>2185</v>
      </c>
      <c r="F41" s="91">
        <v>-10240</v>
      </c>
      <c r="G41" s="90">
        <v>35441</v>
      </c>
      <c r="H41" s="91">
        <v>-33256</v>
      </c>
      <c r="I41" s="96"/>
      <c r="J41" s="97"/>
      <c r="K41" s="93">
        <v>2185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0.1998873873873874</v>
      </c>
      <c r="D42" s="86">
        <v>3.5151222651222648E-2</v>
      </c>
      <c r="E42" s="86">
        <v>3.5151222651222648E-2</v>
      </c>
      <c r="F42" s="100">
        <v>-0.16473616473616476</v>
      </c>
      <c r="G42" s="86">
        <v>0.55049704877291084</v>
      </c>
      <c r="H42" s="100">
        <v>-0.51534582612168822</v>
      </c>
      <c r="I42" s="20">
        <v>-0.82414486921529173</v>
      </c>
      <c r="J42" s="86">
        <v>-0.93614639219306128</v>
      </c>
      <c r="K42" s="101">
        <v>3.5151222651222648E-2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17567.089999999997</v>
      </c>
      <c r="D44" s="90">
        <v>2280</v>
      </c>
      <c r="E44" s="90">
        <v>2280</v>
      </c>
      <c r="F44" s="91">
        <v>-15287.089999999997</v>
      </c>
      <c r="G44" s="90">
        <v>51362</v>
      </c>
      <c r="H44" s="91">
        <v>-49082</v>
      </c>
      <c r="I44" s="21"/>
      <c r="J44" s="92"/>
      <c r="K44" s="93">
        <v>2280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1.413850301810865</v>
      </c>
      <c r="D45" s="105">
        <v>1.0434782608695652</v>
      </c>
      <c r="E45" s="105">
        <v>1.0434782608695652</v>
      </c>
      <c r="F45" s="106">
        <v>-0.37037204094129983</v>
      </c>
      <c r="G45" s="105">
        <v>1.4492254733218588</v>
      </c>
      <c r="H45" s="106">
        <v>-0.40574721245229362</v>
      </c>
      <c r="I45" s="21"/>
      <c r="J45" s="92"/>
      <c r="K45" s="107">
        <v>1.0434782608695652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93.28252178633781</v>
      </c>
      <c r="D47" s="105">
        <v>53.440192219679638</v>
      </c>
      <c r="E47" s="105">
        <v>53.440192219679638</v>
      </c>
      <c r="F47" s="106">
        <v>-39.842329566658172</v>
      </c>
      <c r="G47" s="105">
        <v>83.973576930673502</v>
      </c>
      <c r="H47" s="106">
        <v>-30.533384710993865</v>
      </c>
      <c r="I47" s="21">
        <v>-0.42711462773183184</v>
      </c>
      <c r="J47" s="92">
        <v>-0.36360705149194095</v>
      </c>
      <c r="K47" s="107">
        <v>53.440192219679638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18.645999568778109</v>
      </c>
      <c r="D48" s="108">
        <v>1.8784880952380953</v>
      </c>
      <c r="E48" s="108">
        <v>1.8784880952380953</v>
      </c>
      <c r="F48" s="109">
        <v>-16.767511473540015</v>
      </c>
      <c r="G48" s="108">
        <v>46.227206275240754</v>
      </c>
      <c r="H48" s="109">
        <v>-44.348718180002656</v>
      </c>
      <c r="I48" s="20">
        <v>-0.89925516793513505</v>
      </c>
      <c r="J48" s="86">
        <v>-0.95936401425486506</v>
      </c>
      <c r="K48" s="110">
        <v>1.8784880952380953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126.98907678865852</v>
      </c>
      <c r="D49" s="113">
        <v>57.348947368421065</v>
      </c>
      <c r="E49" s="113">
        <v>57.348947368421051</v>
      </c>
      <c r="F49" s="119">
        <v>-69.640129420237471</v>
      </c>
      <c r="G49" s="113">
        <v>123.43263310854658</v>
      </c>
      <c r="H49" s="119">
        <v>-66.083685740125532</v>
      </c>
      <c r="I49" s="25">
        <v>-0.54839464291984741</v>
      </c>
      <c r="J49" s="120">
        <v>-0.53538261378586638</v>
      </c>
      <c r="K49" s="115">
        <v>57.348947368421058</v>
      </c>
      <c r="L49" s="119">
        <v>-7.1054273576010019E-15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1869190.5173240649</v>
      </c>
      <c r="D50" s="84">
        <v>293512.42</v>
      </c>
      <c r="E50" s="84">
        <v>293512.42</v>
      </c>
      <c r="F50" s="118">
        <v>-1575678.0973240649</v>
      </c>
      <c r="G50" s="84">
        <v>2398623.23</v>
      </c>
      <c r="H50" s="118">
        <v>-2105110.81</v>
      </c>
      <c r="I50" s="20">
        <v>-0.84297351325096992</v>
      </c>
      <c r="J50" s="86">
        <v>-0.87763296197210594</v>
      </c>
      <c r="K50" s="87">
        <v>293512.41999999993</v>
      </c>
      <c r="L50" s="118">
        <v>7.2759576141834259E-12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1360336.168651643</v>
      </c>
      <c r="D51" s="90">
        <v>167775.55</v>
      </c>
      <c r="E51" s="90">
        <v>167775.55</v>
      </c>
      <c r="F51" s="91">
        <v>-1192560.6186516429</v>
      </c>
      <c r="G51" s="90">
        <v>924970.44000000006</v>
      </c>
      <c r="H51" s="91">
        <v>-757194.89000000013</v>
      </c>
      <c r="I51" s="21">
        <v>-0.87666611101997083</v>
      </c>
      <c r="J51" s="92">
        <v>-0.81861523055807062</v>
      </c>
      <c r="K51" s="93">
        <v>167775.55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378642.53194208711</v>
      </c>
      <c r="D52" s="90">
        <v>46614.149999999994</v>
      </c>
      <c r="E52" s="90">
        <v>46614.149999999994</v>
      </c>
      <c r="F52" s="91">
        <v>-332028.38194208709</v>
      </c>
      <c r="G52" s="90">
        <v>290930</v>
      </c>
      <c r="H52" s="91">
        <v>-244315.85</v>
      </c>
      <c r="I52" s="21">
        <v>-0.87689140530274723</v>
      </c>
      <c r="J52" s="92">
        <v>-0.83977537551988446</v>
      </c>
      <c r="K52" s="93">
        <v>46614.15</v>
      </c>
      <c r="L52" s="91">
        <v>-7.2759576141834259E-12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130211.81673033487</v>
      </c>
      <c r="D53" s="90">
        <v>79122.719999999987</v>
      </c>
      <c r="E53" s="90">
        <v>79122.719999999987</v>
      </c>
      <c r="F53" s="91">
        <v>-51089.096730334888</v>
      </c>
      <c r="G53" s="90">
        <v>1182722.79</v>
      </c>
      <c r="H53" s="91">
        <v>-1103600.07</v>
      </c>
      <c r="I53" s="21">
        <v>-0.39235376644916198</v>
      </c>
      <c r="J53" s="92">
        <v>-0.93310121300698023</v>
      </c>
      <c r="K53" s="93">
        <v>79122.719999999972</v>
      </c>
      <c r="L53" s="91">
        <v>1.4551915228366852E-11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68820</v>
      </c>
      <c r="D55" s="90">
        <v>68820</v>
      </c>
      <c r="E55" s="90">
        <v>68820</v>
      </c>
      <c r="F55" s="91">
        <v>0</v>
      </c>
      <c r="G55" s="90">
        <v>68820</v>
      </c>
      <c r="H55" s="91">
        <v>0</v>
      </c>
      <c r="I55" s="96"/>
      <c r="J55" s="97"/>
      <c r="K55" s="93">
        <v>68820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15092</v>
      </c>
      <c r="D56" s="90">
        <v>2918</v>
      </c>
      <c r="E56" s="90">
        <v>2918</v>
      </c>
      <c r="F56" s="91">
        <v>-12174</v>
      </c>
      <c r="G56" s="90">
        <v>13044</v>
      </c>
      <c r="H56" s="91">
        <v>-10126</v>
      </c>
      <c r="I56" s="96"/>
      <c r="J56" s="97"/>
      <c r="K56" s="93">
        <v>2918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0.21929671607090961</v>
      </c>
      <c r="D57" s="86">
        <v>4.2400464981110143E-2</v>
      </c>
      <c r="E57" s="86">
        <v>4.2400464981110143E-2</v>
      </c>
      <c r="F57" s="100">
        <v>-0.17689625108979948</v>
      </c>
      <c r="G57" s="86">
        <v>0.18953792502179598</v>
      </c>
      <c r="H57" s="100">
        <v>-0.14713746004068584</v>
      </c>
      <c r="I57" s="20">
        <v>-0.80665253114232705</v>
      </c>
      <c r="J57" s="86">
        <v>-0.77629561484207299</v>
      </c>
      <c r="K57" s="101">
        <v>4.2400464981110143E-2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21490</v>
      </c>
      <c r="D59" s="90">
        <v>3150</v>
      </c>
      <c r="E59" s="90">
        <v>3150</v>
      </c>
      <c r="F59" s="91">
        <v>-18340</v>
      </c>
      <c r="G59" s="90">
        <v>17712</v>
      </c>
      <c r="H59" s="91">
        <v>-14562</v>
      </c>
      <c r="I59" s="21"/>
      <c r="J59" s="92"/>
      <c r="K59" s="93">
        <v>3150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1.4239332096474953</v>
      </c>
      <c r="D60" s="105">
        <v>1.0795065113091158</v>
      </c>
      <c r="E60" s="105">
        <v>1.0795065113091158</v>
      </c>
      <c r="F60" s="106">
        <v>-0.34442669833837947</v>
      </c>
      <c r="G60" s="105">
        <v>1.357865685372585</v>
      </c>
      <c r="H60" s="106">
        <v>-0.27835917406346922</v>
      </c>
      <c r="I60" s="21"/>
      <c r="J60" s="92"/>
      <c r="K60" s="107">
        <v>1.0795065113091158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90.136242290726415</v>
      </c>
      <c r="D62" s="105">
        <v>57.49676148046607</v>
      </c>
      <c r="E62" s="105">
        <v>57.49676148046607</v>
      </c>
      <c r="F62" s="106">
        <v>-32.639480810260345</v>
      </c>
      <c r="G62" s="105">
        <v>70.911563937442509</v>
      </c>
      <c r="H62" s="106">
        <v>-13.414802456976439</v>
      </c>
      <c r="I62" s="21">
        <v>-0.36211273047066472</v>
      </c>
      <c r="J62" s="92">
        <v>-0.18917651384491885</v>
      </c>
      <c r="K62" s="107">
        <v>57.49676148046607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19.766581933328144</v>
      </c>
      <c r="D63" s="108">
        <v>2.4378894216797442</v>
      </c>
      <c r="E63" s="108">
        <v>2.4378894216797442</v>
      </c>
      <c r="F63" s="109">
        <v>-17.328692511648399</v>
      </c>
      <c r="G63" s="108">
        <v>13.440430688753271</v>
      </c>
      <c r="H63" s="109">
        <v>-11.002541267073527</v>
      </c>
      <c r="I63" s="20">
        <v>-0.87666611101997083</v>
      </c>
      <c r="J63" s="86">
        <v>-0.81861523055807062</v>
      </c>
      <c r="K63" s="110">
        <v>2.4378894216797442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123.85306899841405</v>
      </c>
      <c r="D64" s="113">
        <v>100.58684715558601</v>
      </c>
      <c r="E64" s="113">
        <v>100.58684715558601</v>
      </c>
      <c r="F64" s="119">
        <v>-23.266221842828031</v>
      </c>
      <c r="G64" s="113">
        <v>183.88709214964734</v>
      </c>
      <c r="H64" s="119">
        <v>-83.30024499406133</v>
      </c>
      <c r="I64" s="25">
        <v>-0.18785341397657218</v>
      </c>
      <c r="J64" s="120">
        <v>-0.4529966949842873</v>
      </c>
      <c r="K64" s="115">
        <v>100.58684715558599</v>
      </c>
      <c r="L64" s="119">
        <v>2.8421709430404007E-14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4070963.0211405633</v>
      </c>
      <c r="D65" s="84">
        <v>55500.649999999965</v>
      </c>
      <c r="E65" s="84">
        <v>55500.649999999965</v>
      </c>
      <c r="F65" s="118">
        <v>-4015462.3711405634</v>
      </c>
      <c r="G65" s="84">
        <v>436747.54</v>
      </c>
      <c r="H65" s="118">
        <v>-381246.89</v>
      </c>
      <c r="I65" s="20">
        <v>-0.98636670249476976</v>
      </c>
      <c r="J65" s="86">
        <v>-0.87292281028074026</v>
      </c>
      <c r="K65" s="87">
        <v>55500.649999999965</v>
      </c>
      <c r="L65" s="118">
        <v>-7.2759576141834259E-12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2928639.1245368849</v>
      </c>
      <c r="D66" s="90">
        <v>60051.489999999969</v>
      </c>
      <c r="E66" s="90">
        <v>60051.489999999969</v>
      </c>
      <c r="F66" s="91">
        <v>-2868587.6345368852</v>
      </c>
      <c r="G66" s="90">
        <v>199362.27999999997</v>
      </c>
      <c r="H66" s="91">
        <v>-139310.79</v>
      </c>
      <c r="I66" s="21">
        <v>-0.97949508715605371</v>
      </c>
      <c r="J66" s="92">
        <v>-0.6987820865612091</v>
      </c>
      <c r="K66" s="93">
        <v>60051.489999999976</v>
      </c>
      <c r="L66" s="91">
        <v>-7.2759576141834259E-12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840440.52611535951</v>
      </c>
      <c r="D67" s="90">
        <v>5028.3900000000003</v>
      </c>
      <c r="E67" s="90">
        <v>5028.3900000000003</v>
      </c>
      <c r="F67" s="91">
        <v>-835412.13611535949</v>
      </c>
      <c r="G67" s="90">
        <v>379.47999999999877</v>
      </c>
      <c r="H67" s="91">
        <v>4648.9100000000017</v>
      </c>
      <c r="I67" s="21">
        <v>-0.99401695914969501</v>
      </c>
      <c r="J67" s="92">
        <v>12.25073785179724</v>
      </c>
      <c r="K67" s="93">
        <v>5028.3900000000003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301883.37048831879</v>
      </c>
      <c r="D68" s="90">
        <v>-9579.2300000000068</v>
      </c>
      <c r="E68" s="90">
        <v>-9579.2300000000068</v>
      </c>
      <c r="F68" s="91">
        <v>-311462.60048831877</v>
      </c>
      <c r="G68" s="90">
        <v>237005.78</v>
      </c>
      <c r="H68" s="91">
        <v>-246585.01</v>
      </c>
      <c r="I68" s="21">
        <v>-1.031731559060391</v>
      </c>
      <c r="J68" s="92">
        <v>-1.0404177062685982</v>
      </c>
      <c r="K68" s="93">
        <v>-9579.2300000000068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66600</v>
      </c>
      <c r="D70" s="90">
        <v>66600</v>
      </c>
      <c r="E70" s="90">
        <v>66600</v>
      </c>
      <c r="F70" s="91">
        <v>0</v>
      </c>
      <c r="G70" s="90">
        <v>66600</v>
      </c>
      <c r="H70" s="91">
        <v>0</v>
      </c>
      <c r="I70" s="96"/>
      <c r="J70" s="97"/>
      <c r="K70" s="93">
        <v>66600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33870</v>
      </c>
      <c r="D71" s="90">
        <v>1286</v>
      </c>
      <c r="E71" s="90">
        <v>1286</v>
      </c>
      <c r="F71" s="91">
        <v>-32584</v>
      </c>
      <c r="G71" s="90">
        <v>2588</v>
      </c>
      <c r="H71" s="91">
        <v>-1302</v>
      </c>
      <c r="I71" s="96"/>
      <c r="J71" s="97"/>
      <c r="K71" s="93">
        <v>1286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0.50855855855855858</v>
      </c>
      <c r="D72" s="86">
        <v>1.9309309309309311E-2</v>
      </c>
      <c r="E72" s="86">
        <v>1.9309309309309311E-2</v>
      </c>
      <c r="F72" s="100">
        <v>-0.48924924924924929</v>
      </c>
      <c r="G72" s="86">
        <v>3.8858858858858862E-2</v>
      </c>
      <c r="H72" s="100">
        <v>-1.9549549549549551E-2</v>
      </c>
      <c r="I72" s="20">
        <v>-0.96203129613227045</v>
      </c>
      <c r="J72" s="86">
        <v>-0.50309119010819159</v>
      </c>
      <c r="K72" s="101">
        <v>1.9309309309309311E-2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53289.179999999993</v>
      </c>
      <c r="D74" s="90">
        <v>1413</v>
      </c>
      <c r="E74" s="90">
        <v>1413</v>
      </c>
      <c r="F74" s="91">
        <v>-51876.179999999993</v>
      </c>
      <c r="G74" s="90">
        <v>2746</v>
      </c>
      <c r="H74" s="91">
        <v>-1333</v>
      </c>
      <c r="I74" s="21"/>
      <c r="J74" s="92"/>
      <c r="K74" s="93">
        <v>1413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1.5733445527015055</v>
      </c>
      <c r="D75" s="105">
        <v>1.098755832037325</v>
      </c>
      <c r="E75" s="105">
        <v>1.098755832037325</v>
      </c>
      <c r="F75" s="106">
        <v>-0.47458872066418056</v>
      </c>
      <c r="G75" s="105">
        <v>1.0610510046367851</v>
      </c>
      <c r="H75" s="106">
        <v>3.770482740053982E-2</v>
      </c>
      <c r="I75" s="21"/>
      <c r="J75" s="92"/>
      <c r="K75" s="107">
        <v>1.098755832037325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86.467054164065104</v>
      </c>
      <c r="D77" s="105">
        <v>46.696337480559855</v>
      </c>
      <c r="E77" s="105">
        <v>46.696337480559855</v>
      </c>
      <c r="F77" s="106">
        <v>-39.770716683505249</v>
      </c>
      <c r="G77" s="105">
        <v>77.033338485316833</v>
      </c>
      <c r="H77" s="106">
        <v>-30.337001004756978</v>
      </c>
      <c r="I77" s="21">
        <v>-0.45995225659062156</v>
      </c>
      <c r="J77" s="92">
        <v>-0.39381651634557491</v>
      </c>
      <c r="K77" s="107">
        <v>46.696337480559855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43.973560428481754</v>
      </c>
      <c r="D78" s="108">
        <v>0.90167402402402352</v>
      </c>
      <c r="E78" s="108">
        <v>0.90167402402402352</v>
      </c>
      <c r="F78" s="109">
        <v>-43.071886404457729</v>
      </c>
      <c r="G78" s="108">
        <v>2.9934276276276273</v>
      </c>
      <c r="H78" s="109">
        <v>-2.0917536036036037</v>
      </c>
      <c r="I78" s="20">
        <v>-0.97949508715605371</v>
      </c>
      <c r="J78" s="86">
        <v>-0.69878208656120921</v>
      </c>
      <c r="K78" s="110">
        <v>0.90167402402402363</v>
      </c>
      <c r="L78" s="109">
        <v>-1.1102230246251565E-16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120.1937709223668</v>
      </c>
      <c r="D79" s="113">
        <v>43.157581648522523</v>
      </c>
      <c r="E79" s="113">
        <v>43.157581648522523</v>
      </c>
      <c r="F79" s="119">
        <v>-77.036189273844272</v>
      </c>
      <c r="G79" s="113">
        <v>168.75870942812983</v>
      </c>
      <c r="H79" s="119">
        <v>-125.60112777960731</v>
      </c>
      <c r="I79" s="25">
        <v>-0.64093329198899984</v>
      </c>
      <c r="J79" s="120">
        <v>-0.7442645668791259</v>
      </c>
      <c r="K79" s="115">
        <v>43.157581648522523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4772248.7041653302</v>
      </c>
      <c r="D80" s="84">
        <v>584146.30000000005</v>
      </c>
      <c r="E80" s="84">
        <v>584146.30000000005</v>
      </c>
      <c r="F80" s="118">
        <v>-4188102.4041653299</v>
      </c>
      <c r="G80" s="84">
        <v>645136.04</v>
      </c>
      <c r="H80" s="118">
        <v>-60989.739999999991</v>
      </c>
      <c r="I80" s="20">
        <v>-0.87759516818766303</v>
      </c>
      <c r="J80" s="86">
        <v>-9.4537797020299741E-2</v>
      </c>
      <c r="K80" s="87">
        <v>584146.30000000005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3522814.2701625694</v>
      </c>
      <c r="D81" s="90">
        <v>405769.10000000009</v>
      </c>
      <c r="E81" s="90">
        <v>405769.10000000009</v>
      </c>
      <c r="F81" s="91">
        <v>-3117045.1701625693</v>
      </c>
      <c r="G81" s="90">
        <v>231525.15999999997</v>
      </c>
      <c r="H81" s="91">
        <v>174243.94000000012</v>
      </c>
      <c r="I81" s="21">
        <v>-0.88481677747340481</v>
      </c>
      <c r="J81" s="92">
        <v>0.75259181334762992</v>
      </c>
      <c r="K81" s="93">
        <v>405769.10000000009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892757.36394810351</v>
      </c>
      <c r="D82" s="90">
        <v>119564.35000000002</v>
      </c>
      <c r="E82" s="90">
        <v>119564.35000000002</v>
      </c>
      <c r="F82" s="91">
        <v>-773193.01394810353</v>
      </c>
      <c r="G82" s="90">
        <v>28089.120000000003</v>
      </c>
      <c r="H82" s="91">
        <v>91475.23000000001</v>
      </c>
      <c r="I82" s="21">
        <v>-0.86607296133493405</v>
      </c>
      <c r="J82" s="92">
        <v>3.2566071845611404</v>
      </c>
      <c r="K82" s="93">
        <v>119564.34999999999</v>
      </c>
      <c r="L82" s="91">
        <v>2.9103830456733704E-11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356677.07005465729</v>
      </c>
      <c r="D83" s="90">
        <v>58812.849999999991</v>
      </c>
      <c r="E83" s="90">
        <v>58812.849999999991</v>
      </c>
      <c r="F83" s="91">
        <v>-297864.22005465731</v>
      </c>
      <c r="G83" s="90">
        <v>385521.76</v>
      </c>
      <c r="H83" s="91">
        <v>-326708.91000000003</v>
      </c>
      <c r="I83" s="21">
        <v>-0.8351089684823656</v>
      </c>
      <c r="J83" s="92">
        <v>-0.84744609487153211</v>
      </c>
      <c r="K83" s="93">
        <v>58812.85000000002</v>
      </c>
      <c r="L83" s="91">
        <v>-2.9103830456733704E-11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68820</v>
      </c>
      <c r="D85" s="90">
        <v>68820</v>
      </c>
      <c r="E85" s="90">
        <v>68820</v>
      </c>
      <c r="F85" s="91">
        <v>0</v>
      </c>
      <c r="G85" s="90">
        <v>68820</v>
      </c>
      <c r="H85" s="91">
        <v>0</v>
      </c>
      <c r="I85" s="96"/>
      <c r="J85" s="97"/>
      <c r="K85" s="93">
        <v>68820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35819</v>
      </c>
      <c r="D86" s="90">
        <v>5288</v>
      </c>
      <c r="E86" s="90">
        <v>5288</v>
      </c>
      <c r="F86" s="91">
        <v>-30531</v>
      </c>
      <c r="G86" s="90">
        <v>4538</v>
      </c>
      <c r="H86" s="91">
        <v>750</v>
      </c>
      <c r="I86" s="96"/>
      <c r="J86" s="97"/>
      <c r="K86" s="93">
        <v>5288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0.52047369950595757</v>
      </c>
      <c r="D87" s="86">
        <v>7.6838128451031676E-2</v>
      </c>
      <c r="E87" s="86">
        <v>7.6838128451031676E-2</v>
      </c>
      <c r="F87" s="100">
        <v>-0.4436355710549259</v>
      </c>
      <c r="G87" s="86">
        <v>6.5940133682069163E-2</v>
      </c>
      <c r="H87" s="100">
        <v>1.0897994768962513E-2</v>
      </c>
      <c r="I87" s="20">
        <v>-0.8523688545185516</v>
      </c>
      <c r="J87" s="86">
        <v>0.16527104451300145</v>
      </c>
      <c r="K87" s="101">
        <v>7.6838128451031676E-2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54958.079999999994</v>
      </c>
      <c r="D89" s="90">
        <v>8221</v>
      </c>
      <c r="E89" s="90">
        <v>8221</v>
      </c>
      <c r="F89" s="91">
        <v>-46737.079999999994</v>
      </c>
      <c r="G89" s="90">
        <v>5464</v>
      </c>
      <c r="H89" s="91">
        <v>2757</v>
      </c>
      <c r="I89" s="21"/>
      <c r="J89" s="92"/>
      <c r="K89" s="93">
        <v>8221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1.5343275915017167</v>
      </c>
      <c r="D90" s="105">
        <v>1.5546520423600605</v>
      </c>
      <c r="E90" s="105">
        <v>1.5546520423600605</v>
      </c>
      <c r="F90" s="106">
        <v>2.0324450858343779E-2</v>
      </c>
      <c r="G90" s="105">
        <v>1.2040546496253857</v>
      </c>
      <c r="H90" s="106">
        <v>0.35059739273467483</v>
      </c>
      <c r="I90" s="21"/>
      <c r="J90" s="92"/>
      <c r="K90" s="107">
        <v>1.5546520423600605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98.350436085947948</v>
      </c>
      <c r="D92" s="105">
        <v>76.733944780635412</v>
      </c>
      <c r="E92" s="105">
        <v>76.733944780635412</v>
      </c>
      <c r="F92" s="106">
        <v>-21.616491305312536</v>
      </c>
      <c r="G92" s="105">
        <v>51.019206698986331</v>
      </c>
      <c r="H92" s="106">
        <v>25.714738081649081</v>
      </c>
      <c r="I92" s="21">
        <v>-0.21979049779120441</v>
      </c>
      <c r="J92" s="92">
        <v>0.50402073543334791</v>
      </c>
      <c r="K92" s="107">
        <v>76.733944780635412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51.188815317677559</v>
      </c>
      <c r="D93" s="108">
        <v>5.8960927056088357</v>
      </c>
      <c r="E93" s="108">
        <v>5.8960927056088357</v>
      </c>
      <c r="F93" s="109">
        <v>-45.292722612068722</v>
      </c>
      <c r="G93" s="108">
        <v>3.3642133100842773</v>
      </c>
      <c r="H93" s="109">
        <v>2.5318793955245584</v>
      </c>
      <c r="I93" s="20">
        <v>-0.88481677747340481</v>
      </c>
      <c r="J93" s="86">
        <v>0.75259181334762992</v>
      </c>
      <c r="K93" s="110">
        <v>5.8960927056088357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133.23232653522797</v>
      </c>
      <c r="D94" s="113">
        <v>110.46639561270803</v>
      </c>
      <c r="E94" s="113">
        <v>110.46639561270803</v>
      </c>
      <c r="F94" s="119">
        <v>-22.765930922519942</v>
      </c>
      <c r="G94" s="113">
        <v>142.16307624504188</v>
      </c>
      <c r="H94" s="119">
        <v>-31.696680632333852</v>
      </c>
      <c r="I94" s="25">
        <v>-0.17087392763122244</v>
      </c>
      <c r="J94" s="120">
        <v>-0.22296000810857042</v>
      </c>
      <c r="K94" s="115">
        <v>110.46639561270803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4945515.5729858205</v>
      </c>
      <c r="D95" s="84">
        <v>2160145.92</v>
      </c>
      <c r="E95" s="84">
        <v>2160145.9200000004</v>
      </c>
      <c r="F95" s="118">
        <v>-2785369.6529858201</v>
      </c>
      <c r="G95" s="84">
        <v>1458008.9500000002</v>
      </c>
      <c r="H95" s="118">
        <v>702136.9700000002</v>
      </c>
      <c r="I95" s="20">
        <v>-0.56321117826430633</v>
      </c>
      <c r="J95" s="86">
        <v>0.48157246908532358</v>
      </c>
      <c r="K95" s="87">
        <v>2160145.9200000004</v>
      </c>
      <c r="L95" s="118">
        <v>-3.7834979593753815E-10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3707597.8426771825</v>
      </c>
      <c r="D96" s="90">
        <v>1584903.86</v>
      </c>
      <c r="E96" s="90">
        <v>1584903.86</v>
      </c>
      <c r="F96" s="91">
        <v>-2122693.9826771822</v>
      </c>
      <c r="G96" s="90">
        <v>831090.08000000007</v>
      </c>
      <c r="H96" s="91">
        <v>753813.78</v>
      </c>
      <c r="I96" s="21">
        <v>-0.57252541207231566</v>
      </c>
      <c r="J96" s="92">
        <v>0.90701814176388673</v>
      </c>
      <c r="K96" s="93">
        <v>1584903.8600000006</v>
      </c>
      <c r="L96" s="91">
        <v>-4.6566128730773926E-10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893977.97375663451</v>
      </c>
      <c r="D97" s="90">
        <v>426255.99</v>
      </c>
      <c r="E97" s="90">
        <v>426255.99</v>
      </c>
      <c r="F97" s="91">
        <v>-467721.98375663452</v>
      </c>
      <c r="G97" s="90">
        <v>124273.78</v>
      </c>
      <c r="H97" s="91">
        <v>301982.20999999996</v>
      </c>
      <c r="I97" s="21">
        <v>-0.52319184307326272</v>
      </c>
      <c r="J97" s="92">
        <v>2.4299752530260204</v>
      </c>
      <c r="K97" s="93">
        <v>426255.98999999993</v>
      </c>
      <c r="L97" s="91">
        <v>5.8207660913467407E-11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343939.75655200338</v>
      </c>
      <c r="D98" s="90">
        <v>148986.07000000004</v>
      </c>
      <c r="E98" s="90">
        <v>148986.07000000004</v>
      </c>
      <c r="F98" s="91">
        <v>-194953.68655200335</v>
      </c>
      <c r="G98" s="90">
        <v>502645.09</v>
      </c>
      <c r="H98" s="91">
        <v>-353659.02</v>
      </c>
      <c r="I98" s="21">
        <v>-0.56682509898365452</v>
      </c>
      <c r="J98" s="92">
        <v>-0.70359589108887932</v>
      </c>
      <c r="K98" s="93">
        <v>148986.07</v>
      </c>
      <c r="L98" s="91">
        <v>2.9103830456733704E-11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66600</v>
      </c>
      <c r="D100" s="90">
        <v>66600</v>
      </c>
      <c r="E100" s="90">
        <v>66600</v>
      </c>
      <c r="F100" s="91">
        <v>0</v>
      </c>
      <c r="G100" s="90">
        <v>66600</v>
      </c>
      <c r="H100" s="91">
        <v>0</v>
      </c>
      <c r="I100" s="96"/>
      <c r="J100" s="97"/>
      <c r="K100" s="93">
        <v>66600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37014</v>
      </c>
      <c r="D101" s="90">
        <v>17712</v>
      </c>
      <c r="E101" s="90">
        <v>17712</v>
      </c>
      <c r="F101" s="91">
        <v>-19302</v>
      </c>
      <c r="G101" s="90">
        <v>11255</v>
      </c>
      <c r="H101" s="91">
        <v>6457</v>
      </c>
      <c r="I101" s="96"/>
      <c r="J101" s="97"/>
      <c r="K101" s="93">
        <v>17712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0.55576576576576575</v>
      </c>
      <c r="D102" s="86">
        <v>0.26594594594594595</v>
      </c>
      <c r="E102" s="86">
        <v>0.26594594594594595</v>
      </c>
      <c r="F102" s="100">
        <v>-0.2898198198198198</v>
      </c>
      <c r="G102" s="86">
        <v>0.16899399399399401</v>
      </c>
      <c r="H102" s="100">
        <v>9.6951951951951942E-2</v>
      </c>
      <c r="I102" s="20">
        <v>-0.52147835953963362</v>
      </c>
      <c r="J102" s="86">
        <v>0.57370057752110171</v>
      </c>
      <c r="K102" s="101">
        <v>0.26594594594594595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57420.4</v>
      </c>
      <c r="D104" s="90">
        <v>27280</v>
      </c>
      <c r="E104" s="90">
        <v>27280</v>
      </c>
      <c r="F104" s="91">
        <v>-30140.400000000001</v>
      </c>
      <c r="G104" s="90">
        <v>16873</v>
      </c>
      <c r="H104" s="91">
        <v>10407</v>
      </c>
      <c r="I104" s="21"/>
      <c r="J104" s="92"/>
      <c r="K104" s="93">
        <v>27280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1.5513157183768305</v>
      </c>
      <c r="D105" s="105">
        <v>1.5401987353206865</v>
      </c>
      <c r="E105" s="105">
        <v>1.5401987353206865</v>
      </c>
      <c r="F105" s="106">
        <v>-1.1116983056143948E-2</v>
      </c>
      <c r="G105" s="105">
        <v>1.4991559306974678</v>
      </c>
      <c r="H105" s="106">
        <v>4.1042804623218743E-2</v>
      </c>
      <c r="I105" s="21"/>
      <c r="J105" s="92"/>
      <c r="K105" s="107">
        <v>1.5401987353206865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100.16744590363599</v>
      </c>
      <c r="D107" s="105">
        <v>89.481925248419159</v>
      </c>
      <c r="E107" s="105">
        <v>89.481925248419159</v>
      </c>
      <c r="F107" s="106">
        <v>-10.685520655216834</v>
      </c>
      <c r="G107" s="105">
        <v>73.841855175477576</v>
      </c>
      <c r="H107" s="106">
        <v>15.640070072941583</v>
      </c>
      <c r="I107" s="21">
        <v>-0.10667658098716637</v>
      </c>
      <c r="J107" s="92">
        <v>0.21180494498377067</v>
      </c>
      <c r="K107" s="107">
        <v>89.481925248419188</v>
      </c>
      <c r="L107" s="106">
        <v>-2.8421709430404007E-14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55.669637277435172</v>
      </c>
      <c r="D108" s="108">
        <v>23.797355255255258</v>
      </c>
      <c r="E108" s="108">
        <v>23.797355255255258</v>
      </c>
      <c r="F108" s="109">
        <v>-31.872282022179913</v>
      </c>
      <c r="G108" s="108">
        <v>12.47883003003003</v>
      </c>
      <c r="H108" s="109">
        <v>11.318525225225228</v>
      </c>
      <c r="I108" s="20">
        <v>-0.57252541207231555</v>
      </c>
      <c r="J108" s="86">
        <v>0.90701814176388695</v>
      </c>
      <c r="K108" s="110">
        <v>23.797355255255265</v>
      </c>
      <c r="L108" s="109">
        <v>-7.1054273576010019E-15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133.6120271515054</v>
      </c>
      <c r="D109" s="113">
        <v>121.95945799457994</v>
      </c>
      <c r="E109" s="113">
        <v>121.95945799457996</v>
      </c>
      <c r="F109" s="119">
        <v>-11.652569156925438</v>
      </c>
      <c r="G109" s="113">
        <v>129.54322079075968</v>
      </c>
      <c r="H109" s="119">
        <v>-7.5837627961797125</v>
      </c>
      <c r="I109" s="25">
        <v>-8.7211977883640324E-2</v>
      </c>
      <c r="J109" s="120">
        <v>-5.8542336294302388E-2</v>
      </c>
      <c r="K109" s="115">
        <v>121.95945799457996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6538662.6709145978</v>
      </c>
      <c r="D110" s="123">
        <v>3620173.6599999997</v>
      </c>
      <c r="E110" s="123">
        <v>3620173.6599999997</v>
      </c>
      <c r="F110" s="118">
        <v>-2918489.0109145981</v>
      </c>
      <c r="G110" s="123">
        <v>2302316.21</v>
      </c>
      <c r="H110" s="118">
        <v>1317857.4499999997</v>
      </c>
      <c r="I110" s="59">
        <v>-0.44634341268233269</v>
      </c>
      <c r="J110" s="124">
        <v>0.57240506072795272</v>
      </c>
      <c r="K110" s="125">
        <v>3620173.66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4940995.7696829895</v>
      </c>
      <c r="D111" s="90">
        <v>2614717.2399999998</v>
      </c>
      <c r="E111" s="90">
        <v>2614717.2399999998</v>
      </c>
      <c r="F111" s="91">
        <v>-2326278.5296829897</v>
      </c>
      <c r="G111" s="90">
        <v>1565369.66</v>
      </c>
      <c r="H111" s="91">
        <v>1049347.5799999998</v>
      </c>
      <c r="I111" s="21">
        <v>-0.47081168212217306</v>
      </c>
      <c r="J111" s="92">
        <v>0.67035129580830111</v>
      </c>
      <c r="K111" s="93">
        <v>2614717.2399999998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1192767.4070923466</v>
      </c>
      <c r="D112" s="90">
        <v>766930.91999999993</v>
      </c>
      <c r="E112" s="90">
        <v>766930.91999999993</v>
      </c>
      <c r="F112" s="91">
        <v>-425836.48709234665</v>
      </c>
      <c r="G112" s="90">
        <v>421512.51</v>
      </c>
      <c r="H112" s="91">
        <v>345418.40999999992</v>
      </c>
      <c r="I112" s="21">
        <v>-0.35701552923081969</v>
      </c>
      <c r="J112" s="92">
        <v>0.81947368537175769</v>
      </c>
      <c r="K112" s="93">
        <v>766930.91999999993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404899.49413926201</v>
      </c>
      <c r="D113" s="90">
        <v>238525.50000000003</v>
      </c>
      <c r="E113" s="90">
        <v>238525.50000000003</v>
      </c>
      <c r="F113" s="91">
        <v>-166373.99413926198</v>
      </c>
      <c r="G113" s="90">
        <v>315434.03999999998</v>
      </c>
      <c r="H113" s="91">
        <v>-76908.53999999995</v>
      </c>
      <c r="I113" s="21">
        <v>-0.4109019560346473</v>
      </c>
      <c r="J113" s="92">
        <v>-0.24381813706599309</v>
      </c>
      <c r="K113" s="93">
        <v>238525.50000000003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68820</v>
      </c>
      <c r="D115" s="90">
        <v>68820</v>
      </c>
      <c r="E115" s="90">
        <v>68820</v>
      </c>
      <c r="F115" s="91">
        <v>0</v>
      </c>
      <c r="G115" s="90">
        <v>68820</v>
      </c>
      <c r="H115" s="91">
        <v>0</v>
      </c>
      <c r="I115" s="96"/>
      <c r="J115" s="97"/>
      <c r="K115" s="93">
        <v>68820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53903</v>
      </c>
      <c r="D116" s="90">
        <v>30180</v>
      </c>
      <c r="E116" s="90">
        <v>30180</v>
      </c>
      <c r="F116" s="91">
        <v>-23723</v>
      </c>
      <c r="G116" s="90">
        <v>21275</v>
      </c>
      <c r="H116" s="91">
        <v>8905</v>
      </c>
      <c r="I116" s="96"/>
      <c r="J116" s="97"/>
      <c r="K116" s="93">
        <v>30180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0.78324614937518167</v>
      </c>
      <c r="D117" s="86">
        <v>0.43853530950305142</v>
      </c>
      <c r="E117" s="86">
        <v>0.43853530950305142</v>
      </c>
      <c r="F117" s="100">
        <v>-0.34471083987213025</v>
      </c>
      <c r="G117" s="86">
        <v>0.30913978494623656</v>
      </c>
      <c r="H117" s="100">
        <v>0.12939552455681486</v>
      </c>
      <c r="I117" s="20">
        <v>-0.44010537446895359</v>
      </c>
      <c r="J117" s="86">
        <v>0.41856639247943583</v>
      </c>
      <c r="K117" s="101">
        <v>0.43853530950305142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91198.459999999992</v>
      </c>
      <c r="D119" s="90">
        <v>49195</v>
      </c>
      <c r="E119" s="90">
        <v>49195</v>
      </c>
      <c r="F119" s="91">
        <v>-42003.459999999992</v>
      </c>
      <c r="G119" s="90">
        <v>38646</v>
      </c>
      <c r="H119" s="91">
        <v>10549</v>
      </c>
      <c r="I119" s="21"/>
      <c r="J119" s="92"/>
      <c r="K119" s="93">
        <v>49195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1.6918995232176315</v>
      </c>
      <c r="D120" s="105">
        <v>1.630053015241882</v>
      </c>
      <c r="E120" s="105">
        <v>1.630053015241882</v>
      </c>
      <c r="F120" s="106">
        <v>-6.1846507975749532E-2</v>
      </c>
      <c r="G120" s="105">
        <v>1.8164982373678027</v>
      </c>
      <c r="H120" s="106">
        <v>-0.18644522212592074</v>
      </c>
      <c r="I120" s="21"/>
      <c r="J120" s="92"/>
      <c r="K120" s="107">
        <v>1.630053015241882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91.664578403483844</v>
      </c>
      <c r="D122" s="105">
        <v>86.637416832339284</v>
      </c>
      <c r="E122" s="105">
        <v>86.637416832339284</v>
      </c>
      <c r="F122" s="106">
        <v>-5.0271615711445605</v>
      </c>
      <c r="G122" s="105">
        <v>73.577892361927141</v>
      </c>
      <c r="H122" s="106">
        <v>13.059524470412143</v>
      </c>
      <c r="I122" s="21">
        <v>-5.48430119758615E-2</v>
      </c>
      <c r="J122" s="92">
        <v>0.17749250557725671</v>
      </c>
      <c r="K122" s="107">
        <v>86.637416832339284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71.795928068628157</v>
      </c>
      <c r="D123" s="108">
        <v>37.993566405114791</v>
      </c>
      <c r="E123" s="108">
        <v>37.993566405114791</v>
      </c>
      <c r="F123" s="109">
        <v>-33.802361663513366</v>
      </c>
      <c r="G123" s="108">
        <v>22.745853821563497</v>
      </c>
      <c r="H123" s="109">
        <v>15.247712583551294</v>
      </c>
      <c r="I123" s="20">
        <v>-0.47081168212217317</v>
      </c>
      <c r="J123" s="86">
        <v>0.67035129580830133</v>
      </c>
      <c r="K123" s="110">
        <v>37.993566405114791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121.30424412211933</v>
      </c>
      <c r="D124" s="113">
        <v>119.95273889993372</v>
      </c>
      <c r="E124" s="113">
        <v>119.95273889993372</v>
      </c>
      <c r="F124" s="119">
        <v>-1.3515052221856081</v>
      </c>
      <c r="G124" s="113">
        <v>108.21697814336075</v>
      </c>
      <c r="H124" s="119">
        <v>11.735760756572972</v>
      </c>
      <c r="I124" s="25">
        <v>-1.1141450424644872E-2</v>
      </c>
      <c r="J124" s="120">
        <v>0.1084465761095823</v>
      </c>
      <c r="K124" s="115">
        <v>119.95273889993373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5879921.7666312577</v>
      </c>
      <c r="D125" s="84">
        <v>3940018.9599999995</v>
      </c>
      <c r="E125" s="84">
        <v>3940018.96</v>
      </c>
      <c r="F125" s="118">
        <v>-1939902.8066312589</v>
      </c>
      <c r="G125" s="84">
        <v>2129794.5000000005</v>
      </c>
      <c r="H125" s="118">
        <v>1810224.4599999995</v>
      </c>
      <c r="I125" s="20">
        <v>-0.32991983288625837</v>
      </c>
      <c r="J125" s="86">
        <v>0.84995264097075984</v>
      </c>
      <c r="K125" s="87">
        <v>3940018.96</v>
      </c>
      <c r="L125" s="118">
        <v>-4.6566128730773926E-10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4605325.7356029684</v>
      </c>
      <c r="D126" s="90">
        <v>2936131.9599999995</v>
      </c>
      <c r="E126" s="90">
        <v>2936131.9599999995</v>
      </c>
      <c r="F126" s="91">
        <v>-1669193.7756029689</v>
      </c>
      <c r="G126" s="90">
        <v>1674245.57</v>
      </c>
      <c r="H126" s="91">
        <v>1261886.3899999994</v>
      </c>
      <c r="I126" s="21">
        <v>-0.36244858049860051</v>
      </c>
      <c r="J126" s="92">
        <v>0.75370448195362361</v>
      </c>
      <c r="K126" s="93">
        <v>2936131.96</v>
      </c>
      <c r="L126" s="91">
        <v>-4.6566128730773926E-10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1015689.0235212747</v>
      </c>
      <c r="D127" s="90">
        <v>790926.10999999987</v>
      </c>
      <c r="E127" s="90">
        <v>790926.10999999987</v>
      </c>
      <c r="F127" s="91">
        <v>-224762.91352127481</v>
      </c>
      <c r="G127" s="90">
        <v>430569.46000000008</v>
      </c>
      <c r="H127" s="91">
        <v>360356.64999999979</v>
      </c>
      <c r="I127" s="21">
        <v>-0.22129107267699732</v>
      </c>
      <c r="J127" s="92">
        <v>0.83693035265436544</v>
      </c>
      <c r="K127" s="93">
        <v>790926.10999999987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258907.00750701517</v>
      </c>
      <c r="D128" s="90">
        <v>212960.89000000004</v>
      </c>
      <c r="E128" s="90">
        <v>212960.89000000004</v>
      </c>
      <c r="F128" s="91">
        <v>-45946.117507015122</v>
      </c>
      <c r="G128" s="90">
        <v>24979.469999999987</v>
      </c>
      <c r="H128" s="91">
        <v>187981.42000000004</v>
      </c>
      <c r="I128" s="21">
        <v>-0.17746185377300072</v>
      </c>
      <c r="J128" s="92">
        <v>7.525436688608691</v>
      </c>
      <c r="K128" s="93">
        <v>212960.89000000004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68820</v>
      </c>
      <c r="D130" s="90">
        <v>68820</v>
      </c>
      <c r="E130" s="90">
        <v>68820</v>
      </c>
      <c r="F130" s="91">
        <v>0</v>
      </c>
      <c r="G130" s="90">
        <v>68820</v>
      </c>
      <c r="H130" s="91">
        <v>0</v>
      </c>
      <c r="I130" s="96"/>
      <c r="J130" s="97"/>
      <c r="K130" s="93">
        <v>68820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50436</v>
      </c>
      <c r="D131" s="90">
        <v>34543</v>
      </c>
      <c r="E131" s="90">
        <v>34543</v>
      </c>
      <c r="F131" s="91">
        <v>-15893</v>
      </c>
      <c r="G131" s="90">
        <v>22880</v>
      </c>
      <c r="H131" s="91">
        <v>11663</v>
      </c>
      <c r="I131" s="96"/>
      <c r="J131" s="97"/>
      <c r="K131" s="93">
        <v>34543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0.73286835222319091</v>
      </c>
      <c r="D132" s="86">
        <v>0.50193257773902933</v>
      </c>
      <c r="E132" s="86">
        <v>0.50193257773902933</v>
      </c>
      <c r="F132" s="100">
        <v>-0.23093577448416158</v>
      </c>
      <c r="G132" s="86">
        <v>0.33246149375181633</v>
      </c>
      <c r="H132" s="100">
        <v>0.169471083987213</v>
      </c>
      <c r="I132" s="20">
        <v>-0.31511222142913797</v>
      </c>
      <c r="J132" s="86">
        <v>0.50974650349650341</v>
      </c>
      <c r="K132" s="101">
        <v>0.50193257773902933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89076.66</v>
      </c>
      <c r="D134" s="90">
        <v>58469</v>
      </c>
      <c r="E134" s="90">
        <v>58469</v>
      </c>
      <c r="F134" s="91">
        <v>-30607.660000000003</v>
      </c>
      <c r="G134" s="90">
        <v>43154</v>
      </c>
      <c r="H134" s="91">
        <v>15315</v>
      </c>
      <c r="I134" s="21"/>
      <c r="J134" s="92"/>
      <c r="K134" s="93">
        <v>58469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1.7661325243873425</v>
      </c>
      <c r="D135" s="105">
        <v>1.6926439510175724</v>
      </c>
      <c r="E135" s="105">
        <v>1.6926439510175724</v>
      </c>
      <c r="F135" s="106">
        <v>-7.3488573369770105E-2</v>
      </c>
      <c r="G135" s="105">
        <v>1.8861013986013986</v>
      </c>
      <c r="H135" s="106">
        <v>-0.19345744758382621</v>
      </c>
      <c r="I135" s="21"/>
      <c r="J135" s="92"/>
      <c r="K135" s="107">
        <v>1.6926439510175724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91.310288992048697</v>
      </c>
      <c r="D137" s="105">
        <v>84.999333005239833</v>
      </c>
      <c r="E137" s="105">
        <v>84.999333005239833</v>
      </c>
      <c r="F137" s="106">
        <v>-6.3109559868088638</v>
      </c>
      <c r="G137" s="105">
        <v>73.175068618881127</v>
      </c>
      <c r="H137" s="106">
        <v>11.824264386358706</v>
      </c>
      <c r="I137" s="21">
        <v>-6.9115496801882004E-2</v>
      </c>
      <c r="J137" s="92">
        <v>0.16158870240277068</v>
      </c>
      <c r="K137" s="107">
        <v>84.999333005239848</v>
      </c>
      <c r="L137" s="106">
        <v>-1.4210854715202004E-14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66.918421034626107</v>
      </c>
      <c r="D138" s="108">
        <v>42.663934321418182</v>
      </c>
      <c r="E138" s="108">
        <v>42.663934321418182</v>
      </c>
      <c r="F138" s="109">
        <v>-24.254486713207925</v>
      </c>
      <c r="G138" s="108">
        <v>24.327892618424876</v>
      </c>
      <c r="H138" s="109">
        <v>18.336041702993306</v>
      </c>
      <c r="I138" s="20">
        <v>-0.36244858049860051</v>
      </c>
      <c r="J138" s="86">
        <v>0.75370448195362361</v>
      </c>
      <c r="K138" s="110">
        <v>42.663934321418189</v>
      </c>
      <c r="L138" s="109">
        <v>-7.1054273576010019E-15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116.58184167323455</v>
      </c>
      <c r="D139" s="113">
        <v>114.06128477549719</v>
      </c>
      <c r="E139" s="113">
        <v>114.0612847754972</v>
      </c>
      <c r="F139" s="119">
        <v>-2.5205568977373503</v>
      </c>
      <c r="G139" s="113">
        <v>93.085423951048966</v>
      </c>
      <c r="H139" s="119">
        <v>20.975860824448233</v>
      </c>
      <c r="I139" s="25">
        <v>-2.1620493050728995E-2</v>
      </c>
      <c r="J139" s="120">
        <v>0.22533990751848387</v>
      </c>
      <c r="K139" s="115">
        <v>114.0612847754972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8084175.0661338912</v>
      </c>
      <c r="D140" s="84">
        <v>5431078.2999999998</v>
      </c>
      <c r="E140" s="84">
        <v>5431078.2999999998</v>
      </c>
      <c r="F140" s="118">
        <v>-2653096.766133891</v>
      </c>
      <c r="G140" s="84">
        <v>2844267.03</v>
      </c>
      <c r="H140" s="118">
        <v>2586811.27</v>
      </c>
      <c r="I140" s="20">
        <v>-0.32818398221584855</v>
      </c>
      <c r="J140" s="86">
        <v>0.90948256359741309</v>
      </c>
      <c r="K140" s="87">
        <v>5431078.2999999998</v>
      </c>
      <c r="L140" s="118">
        <v>3.4924596548080444E-10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6506252.8218709193</v>
      </c>
      <c r="D141" s="90">
        <v>3912652.47</v>
      </c>
      <c r="E141" s="90">
        <v>3912652.47</v>
      </c>
      <c r="F141" s="91">
        <v>-2593600.3518709191</v>
      </c>
      <c r="G141" s="90">
        <v>1874101.09</v>
      </c>
      <c r="H141" s="91">
        <v>2038551.3800000001</v>
      </c>
      <c r="I141" s="21">
        <v>-0.39863196572264625</v>
      </c>
      <c r="J141" s="92">
        <v>1.0877488897890775</v>
      </c>
      <c r="K141" s="93">
        <v>3912652.47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1105005.2151150622</v>
      </c>
      <c r="D142" s="90">
        <v>1049024.79</v>
      </c>
      <c r="E142" s="90">
        <v>1049024.79</v>
      </c>
      <c r="F142" s="91">
        <v>-55980.425115062157</v>
      </c>
      <c r="G142" s="90">
        <v>548958.96</v>
      </c>
      <c r="H142" s="91">
        <v>500065.83000000007</v>
      </c>
      <c r="I142" s="21">
        <v>-5.0660779107031595E-2</v>
      </c>
      <c r="J142" s="92">
        <v>0.91093481742241744</v>
      </c>
      <c r="K142" s="93">
        <v>1049024.7899999998</v>
      </c>
      <c r="L142" s="91">
        <v>2.3283064365386963E-10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472917.02914790966</v>
      </c>
      <c r="D143" s="90">
        <v>469401.0400000001</v>
      </c>
      <c r="E143" s="90">
        <v>469401.0400000001</v>
      </c>
      <c r="F143" s="91">
        <v>-3515.9891479095677</v>
      </c>
      <c r="G143" s="90">
        <v>421206.98</v>
      </c>
      <c r="H143" s="91">
        <v>48194.060000000114</v>
      </c>
      <c r="I143" s="21">
        <v>-7.4346850106975504E-3</v>
      </c>
      <c r="J143" s="92">
        <v>0.11441894908769101</v>
      </c>
      <c r="K143" s="93">
        <v>469401.04</v>
      </c>
      <c r="L143" s="91">
        <v>1.1641532182693481E-10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66600</v>
      </c>
      <c r="D145" s="90">
        <v>66600</v>
      </c>
      <c r="E145" s="90">
        <v>66600</v>
      </c>
      <c r="F145" s="91">
        <v>0</v>
      </c>
      <c r="G145" s="90">
        <v>66600</v>
      </c>
      <c r="H145" s="91">
        <v>0</v>
      </c>
      <c r="I145" s="96"/>
      <c r="J145" s="97"/>
      <c r="K145" s="93">
        <v>66600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51853</v>
      </c>
      <c r="D146" s="90">
        <v>40270</v>
      </c>
      <c r="E146" s="90">
        <v>40270</v>
      </c>
      <c r="F146" s="91">
        <v>-11583</v>
      </c>
      <c r="G146" s="90">
        <v>25789</v>
      </c>
      <c r="H146" s="91">
        <v>14481</v>
      </c>
      <c r="I146" s="96"/>
      <c r="J146" s="97"/>
      <c r="K146" s="93">
        <v>40270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0.7785735735735736</v>
      </c>
      <c r="D147" s="86">
        <v>0.60465465465465462</v>
      </c>
      <c r="E147" s="86">
        <v>0.60465465465465462</v>
      </c>
      <c r="F147" s="100">
        <v>-0.17391891891891897</v>
      </c>
      <c r="G147" s="86">
        <v>0.38722222222222225</v>
      </c>
      <c r="H147" s="100">
        <v>0.21743243243243238</v>
      </c>
      <c r="I147" s="20">
        <v>-0.22338148226717847</v>
      </c>
      <c r="J147" s="86">
        <v>0.56151847686998324</v>
      </c>
      <c r="K147" s="101">
        <v>0.60465465465465462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82455.350000000006</v>
      </c>
      <c r="D149" s="90">
        <v>62107</v>
      </c>
      <c r="E149" s="90">
        <v>62124</v>
      </c>
      <c r="F149" s="91">
        <v>-20331.350000000006</v>
      </c>
      <c r="G149" s="90">
        <v>41481</v>
      </c>
      <c r="H149" s="91">
        <v>20643</v>
      </c>
      <c r="I149" s="21"/>
      <c r="J149" s="92"/>
      <c r="K149" s="93">
        <v>62124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1.5901751104082698</v>
      </c>
      <c r="D150" s="105">
        <v>1.5422647131859946</v>
      </c>
      <c r="E150" s="105">
        <v>1.542686863670226</v>
      </c>
      <c r="F150" s="106">
        <v>-4.7488246738043749E-2</v>
      </c>
      <c r="G150" s="105">
        <v>1.608476482221102</v>
      </c>
      <c r="H150" s="106">
        <v>-6.578961855087595E-2</v>
      </c>
      <c r="I150" s="21"/>
      <c r="J150" s="92"/>
      <c r="K150" s="107">
        <v>1.542686863670226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125.47495461922973</v>
      </c>
      <c r="D152" s="105">
        <v>97.160478519990079</v>
      </c>
      <c r="E152" s="105">
        <v>97.160478519990079</v>
      </c>
      <c r="F152" s="106">
        <v>-28.314476099239656</v>
      </c>
      <c r="G152" s="105">
        <v>72.670560704176197</v>
      </c>
      <c r="H152" s="106">
        <v>24.489917815813882</v>
      </c>
      <c r="I152" s="21">
        <v>-0.22565838884073453</v>
      </c>
      <c r="J152" s="92">
        <v>0.3369991586483867</v>
      </c>
      <c r="K152" s="107">
        <v>97.160478519990079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97.691483811875671</v>
      </c>
      <c r="D153" s="108">
        <v>58.748535585585586</v>
      </c>
      <c r="E153" s="108">
        <v>58.748535585585586</v>
      </c>
      <c r="F153" s="109">
        <v>-38.942948226290085</v>
      </c>
      <c r="G153" s="108">
        <v>28.139656006006007</v>
      </c>
      <c r="H153" s="109">
        <v>30.608879579579579</v>
      </c>
      <c r="I153" s="20">
        <v>-0.39863196572264636</v>
      </c>
      <c r="J153" s="86">
        <v>1.0877488897890775</v>
      </c>
      <c r="K153" s="110">
        <v>58.748535585585586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155.90563836487553</v>
      </c>
      <c r="D154" s="113">
        <v>134.86660789669727</v>
      </c>
      <c r="E154" s="113">
        <v>134.86660789669727</v>
      </c>
      <c r="F154" s="119">
        <v>-21.039030468178254</v>
      </c>
      <c r="G154" s="113">
        <v>110.28993097832408</v>
      </c>
      <c r="H154" s="119">
        <v>24.576676918373195</v>
      </c>
      <c r="I154" s="25">
        <v>-0.13494720709804808</v>
      </c>
      <c r="J154" s="120">
        <v>0.22283699609172292</v>
      </c>
      <c r="K154" s="115">
        <v>134.86660789669727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9101046.4617847279</v>
      </c>
      <c r="D155" s="84">
        <v>5753779.6200000001</v>
      </c>
      <c r="E155" s="84">
        <v>5753779.6199999992</v>
      </c>
      <c r="F155" s="118">
        <v>-3347266.8417847278</v>
      </c>
      <c r="G155" s="84">
        <v>2545174.5199999996</v>
      </c>
      <c r="H155" s="118">
        <v>3208605.0999999996</v>
      </c>
      <c r="I155" s="20">
        <v>-0.36778922685867987</v>
      </c>
      <c r="J155" s="86">
        <v>1.2606621175824126</v>
      </c>
      <c r="K155" s="87">
        <v>5706942.360954213</v>
      </c>
      <c r="L155" s="118">
        <v>46837.259045786457</v>
      </c>
      <c r="M155" s="142" t="s">
        <v>219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7297826.0864655599</v>
      </c>
      <c r="D156" s="90">
        <v>4008707.14</v>
      </c>
      <c r="E156" s="90">
        <v>4008707.14</v>
      </c>
      <c r="F156" s="91">
        <v>-3289118.9464655598</v>
      </c>
      <c r="G156" s="90">
        <v>1558893.1499999997</v>
      </c>
      <c r="H156" s="91">
        <v>2449813.9900000002</v>
      </c>
      <c r="I156" s="21">
        <v>-0.45069845560796673</v>
      </c>
      <c r="J156" s="92">
        <v>1.5715085989055768</v>
      </c>
      <c r="K156" s="93">
        <v>3986433.0348598133</v>
      </c>
      <c r="L156" s="91">
        <v>22274.105140186846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1228027.7786236876</v>
      </c>
      <c r="D157" s="90">
        <v>1131225.26</v>
      </c>
      <c r="E157" s="90">
        <v>1131225.26</v>
      </c>
      <c r="F157" s="91">
        <v>-96802.51862368756</v>
      </c>
      <c r="G157" s="90">
        <v>448939.35</v>
      </c>
      <c r="H157" s="91">
        <v>682285.91</v>
      </c>
      <c r="I157" s="21">
        <v>-7.8827629397910659E-2</v>
      </c>
      <c r="J157" s="92">
        <v>1.5197730161100829</v>
      </c>
      <c r="K157" s="93">
        <v>1109569.916167439</v>
      </c>
      <c r="L157" s="91">
        <v>21655.343832561048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575192.59669548017</v>
      </c>
      <c r="D158" s="90">
        <v>613847.21999999986</v>
      </c>
      <c r="E158" s="90">
        <v>613847.21999999986</v>
      </c>
      <c r="F158" s="91">
        <v>38654.623304519686</v>
      </c>
      <c r="G158" s="90">
        <v>537342.02</v>
      </c>
      <c r="H158" s="91">
        <v>76505.199999999837</v>
      </c>
      <c r="I158" s="21">
        <v>6.7202922163103418E-2</v>
      </c>
      <c r="J158" s="92">
        <v>0.14237710276222182</v>
      </c>
      <c r="K158" s="93">
        <v>610939.40992696129</v>
      </c>
      <c r="L158" s="91">
        <v>2907.8100730385631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68820</v>
      </c>
      <c r="D160" s="90">
        <v>68820</v>
      </c>
      <c r="E160" s="90">
        <v>68820</v>
      </c>
      <c r="F160" s="91">
        <v>0</v>
      </c>
      <c r="G160" s="90">
        <v>68820</v>
      </c>
      <c r="H160" s="91">
        <v>0</v>
      </c>
      <c r="I160" s="96"/>
      <c r="J160" s="97"/>
      <c r="K160" s="93">
        <v>68820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56295</v>
      </c>
      <c r="D161" s="90">
        <v>42751</v>
      </c>
      <c r="E161" s="90">
        <v>42751</v>
      </c>
      <c r="F161" s="91">
        <v>-13544</v>
      </c>
      <c r="G161" s="90">
        <v>19976</v>
      </c>
      <c r="H161" s="91">
        <v>22775</v>
      </c>
      <c r="I161" s="96"/>
      <c r="J161" s="97"/>
      <c r="K161" s="93">
        <v>42431</v>
      </c>
      <c r="L161" s="91">
        <v>320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0.81800348735832606</v>
      </c>
      <c r="D162" s="86">
        <v>0.62120023249055512</v>
      </c>
      <c r="E162" s="86">
        <v>0.62120023249055512</v>
      </c>
      <c r="F162" s="100">
        <v>-0.19680325486777095</v>
      </c>
      <c r="G162" s="86">
        <v>0.2902644580063935</v>
      </c>
      <c r="H162" s="100">
        <v>0.33093577448416162</v>
      </c>
      <c r="I162" s="20">
        <v>-0.24058975042188468</v>
      </c>
      <c r="J162" s="86">
        <v>1.1401181417701243</v>
      </c>
      <c r="K162" s="101">
        <v>0.61655042138913108</v>
      </c>
      <c r="L162" s="100">
        <v>4.6498111014240395E-3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86730.53</v>
      </c>
      <c r="D164" s="90">
        <v>66397</v>
      </c>
      <c r="E164" s="90">
        <v>66397</v>
      </c>
      <c r="F164" s="91">
        <v>-20333.53</v>
      </c>
      <c r="G164" s="90">
        <v>31563</v>
      </c>
      <c r="H164" s="91">
        <v>34834</v>
      </c>
      <c r="I164" s="21"/>
      <c r="J164" s="92"/>
      <c r="K164" s="93">
        <v>65920</v>
      </c>
      <c r="L164" s="91">
        <v>477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1.5406435740296651</v>
      </c>
      <c r="D165" s="105">
        <v>1.5531098687749993</v>
      </c>
      <c r="E165" s="105">
        <v>1.5531098687749993</v>
      </c>
      <c r="F165" s="106">
        <v>1.2466294745334228E-2</v>
      </c>
      <c r="G165" s="105">
        <v>1.5800460552663196</v>
      </c>
      <c r="H165" s="106">
        <v>-2.6936186491320235E-2</v>
      </c>
      <c r="I165" s="21"/>
      <c r="J165" s="92"/>
      <c r="K165" s="107">
        <v>1.5535811081520587</v>
      </c>
      <c r="L165" s="106">
        <v>-4.7123937705939589E-4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129.63542208838368</v>
      </c>
      <c r="D167" s="105">
        <v>93.768733830787582</v>
      </c>
      <c r="E167" s="105">
        <v>93.768733830787582</v>
      </c>
      <c r="F167" s="106">
        <v>-35.866688257596095</v>
      </c>
      <c r="G167" s="105">
        <v>78.038303464156968</v>
      </c>
      <c r="H167" s="106">
        <v>15.730430366630614</v>
      </c>
      <c r="I167" s="21">
        <v>-0.27667351777620375</v>
      </c>
      <c r="J167" s="92">
        <v>0.20157319762667081</v>
      </c>
      <c r="K167" s="107">
        <v>93.95095649076886</v>
      </c>
      <c r="L167" s="106">
        <v>-0.18222265998127796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106.04222735346643</v>
      </c>
      <c r="D168" s="108">
        <v>58.249159256030225</v>
      </c>
      <c r="E168" s="108">
        <v>58.249159256030225</v>
      </c>
      <c r="F168" s="109">
        <v>-47.793068097436205</v>
      </c>
      <c r="G168" s="108">
        <v>22.651745858761984</v>
      </c>
      <c r="H168" s="109">
        <v>35.597413397268241</v>
      </c>
      <c r="I168" s="20">
        <v>-0.45069845560796673</v>
      </c>
      <c r="J168" s="86">
        <v>1.5715085989055764</v>
      </c>
      <c r="K168" s="110">
        <v>57.925501814295458</v>
      </c>
      <c r="L168" s="109">
        <v>0.32365744173476685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161.66704790451598</v>
      </c>
      <c r="D169" s="113">
        <v>134.58818787864612</v>
      </c>
      <c r="E169" s="113">
        <v>134.5881878786461</v>
      </c>
      <c r="F169" s="119">
        <v>-27.078860025869886</v>
      </c>
      <c r="G169" s="113">
        <v>127.41161994393269</v>
      </c>
      <c r="H169" s="119">
        <v>7.1765679347134039</v>
      </c>
      <c r="I169" s="25">
        <v>-0.16749770826435351</v>
      </c>
      <c r="J169" s="120">
        <v>5.6325851110530234E-2</v>
      </c>
      <c r="K169" s="115">
        <v>134.49936039580055</v>
      </c>
      <c r="L169" s="119">
        <v>8.8827482845545092E-2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6029769.4772150433</v>
      </c>
      <c r="D170" s="84">
        <v>3474626.387716894</v>
      </c>
      <c r="E170" s="84">
        <v>3667217.1848128252</v>
      </c>
      <c r="F170" s="118">
        <v>-2362552.2924022176</v>
      </c>
      <c r="G170" s="84">
        <v>154608.22000000003</v>
      </c>
      <c r="H170" s="118">
        <v>3512608.964812825</v>
      </c>
      <c r="I170" s="20">
        <v>-0.39181469562471649</v>
      </c>
      <c r="J170" s="86">
        <v>22.719419218543649</v>
      </c>
      <c r="K170" s="87">
        <v>4038009.5721101654</v>
      </c>
      <c r="L170" s="118">
        <v>-370792.38729733997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4450355.2684776438</v>
      </c>
      <c r="D171" s="90">
        <v>2447255.2531850198</v>
      </c>
      <c r="E171" s="90">
        <v>2404680.9459381942</v>
      </c>
      <c r="F171" s="91">
        <v>-2045674.3225394497</v>
      </c>
      <c r="G171" s="90">
        <v>196871.15</v>
      </c>
      <c r="H171" s="91">
        <v>2207809.7959381943</v>
      </c>
      <c r="I171" s="21">
        <v>-0.45966539728393951</v>
      </c>
      <c r="J171" s="92">
        <v>11.214491284975956</v>
      </c>
      <c r="K171" s="93">
        <v>2989288.1442292323</v>
      </c>
      <c r="L171" s="91">
        <v>-584607.19829103816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1070000.3903305035</v>
      </c>
      <c r="D172" s="90">
        <v>641098.127863375</v>
      </c>
      <c r="E172" s="90">
        <v>706967.29328367452</v>
      </c>
      <c r="F172" s="91">
        <v>-363033.09704682895</v>
      </c>
      <c r="G172" s="90">
        <v>30925.17</v>
      </c>
      <c r="H172" s="91">
        <v>676042.12328367447</v>
      </c>
      <c r="I172" s="21">
        <v>-0.33928314449931618</v>
      </c>
      <c r="J172" s="92">
        <v>21.860579045601838</v>
      </c>
      <c r="K172" s="93">
        <v>763137.66155930038</v>
      </c>
      <c r="L172" s="91">
        <v>-56170.368275625864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509413.81840689591</v>
      </c>
      <c r="D173" s="90">
        <v>386273.00666849944</v>
      </c>
      <c r="E173" s="90">
        <v>555568.94559095695</v>
      </c>
      <c r="F173" s="91">
        <v>46155.127184061042</v>
      </c>
      <c r="G173" s="90">
        <v>-73188.099999999991</v>
      </c>
      <c r="H173" s="91">
        <v>628757.04559095693</v>
      </c>
      <c r="I173" s="21">
        <v>9.0604387859762436E-2</v>
      </c>
      <c r="J173" s="92">
        <v>-8.5909737456083306</v>
      </c>
      <c r="K173" s="93">
        <v>285583.76632163289</v>
      </c>
      <c r="L173" s="91">
        <v>269985.17926932406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66600</v>
      </c>
      <c r="D175" s="90">
        <v>66600</v>
      </c>
      <c r="E175" s="90">
        <v>66600</v>
      </c>
      <c r="F175" s="91">
        <v>0</v>
      </c>
      <c r="G175" s="90">
        <v>66600</v>
      </c>
      <c r="H175" s="91">
        <v>0</v>
      </c>
      <c r="I175" s="96"/>
      <c r="J175" s="97"/>
      <c r="K175" s="93">
        <v>66600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47455</v>
      </c>
      <c r="D176" s="90">
        <v>28209</v>
      </c>
      <c r="E176" s="90">
        <v>28596</v>
      </c>
      <c r="F176" s="91">
        <v>-18859</v>
      </c>
      <c r="G176" s="90">
        <v>3290</v>
      </c>
      <c r="H176" s="91">
        <v>25306</v>
      </c>
      <c r="I176" s="96"/>
      <c r="J176" s="97"/>
      <c r="K176" s="93">
        <v>33409</v>
      </c>
      <c r="L176" s="91">
        <v>-4813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0.71253753753753757</v>
      </c>
      <c r="D177" s="86">
        <v>0.42355855855855856</v>
      </c>
      <c r="E177" s="86">
        <v>0.42936936936936937</v>
      </c>
      <c r="F177" s="100">
        <v>-0.2831681681681682</v>
      </c>
      <c r="G177" s="86">
        <v>4.9399399399399399E-2</v>
      </c>
      <c r="H177" s="100">
        <v>0.37996996996996996</v>
      </c>
      <c r="I177" s="20">
        <v>-0.39740807080391949</v>
      </c>
      <c r="J177" s="86">
        <v>7.6917933130699083</v>
      </c>
      <c r="K177" s="101">
        <v>0.5016366366366366</v>
      </c>
      <c r="L177" s="100">
        <v>-7.2267267267267232E-2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71705.8</v>
      </c>
      <c r="D179" s="90">
        <v>40220</v>
      </c>
      <c r="E179" s="90">
        <v>43451.560819672122</v>
      </c>
      <c r="F179" s="91">
        <v>-28254.239180327881</v>
      </c>
      <c r="G179" s="90">
        <v>3543</v>
      </c>
      <c r="H179" s="91">
        <v>39908.560819672122</v>
      </c>
      <c r="I179" s="21"/>
      <c r="J179" s="92"/>
      <c r="K179" s="93">
        <v>50576.35646784964</v>
      </c>
      <c r="L179" s="91">
        <v>-7124.7956481775182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1.5110272890106418</v>
      </c>
      <c r="D180" s="105">
        <v>1.4257860966358253</v>
      </c>
      <c r="E180" s="105">
        <v>1.5194978605284697</v>
      </c>
      <c r="F180" s="106">
        <v>8.4705715178279295E-3</v>
      </c>
      <c r="G180" s="105">
        <v>1.0768996960486321</v>
      </c>
      <c r="H180" s="106">
        <v>0.44259816447983757</v>
      </c>
      <c r="I180" s="21"/>
      <c r="J180" s="92"/>
      <c r="K180" s="107">
        <v>1.5138542448995671</v>
      </c>
      <c r="L180" s="106">
        <v>5.6436156289025874E-3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93.780534579657441</v>
      </c>
      <c r="D182" s="105">
        <v>86.754413597965893</v>
      </c>
      <c r="E182" s="105">
        <v>84.091514405448109</v>
      </c>
      <c r="F182" s="106">
        <v>-9.6890201742093325</v>
      </c>
      <c r="G182" s="105">
        <v>59.839255319148933</v>
      </c>
      <c r="H182" s="106">
        <v>24.252259086299176</v>
      </c>
      <c r="I182" s="21">
        <v>-0.10331589831127963</v>
      </c>
      <c r="J182" s="92">
        <v>0.40529012196009573</v>
      </c>
      <c r="K182" s="107">
        <v>89.475534862738556</v>
      </c>
      <c r="L182" s="106">
        <v>-5.3840204572904469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66.822151178343006</v>
      </c>
      <c r="D183" s="108">
        <v>36.745574372147445</v>
      </c>
      <c r="E183" s="108">
        <v>36.106320509582496</v>
      </c>
      <c r="F183" s="109">
        <v>-30.71583066876051</v>
      </c>
      <c r="G183" s="108">
        <v>2.956023273273273</v>
      </c>
      <c r="H183" s="109">
        <v>33.150297236309221</v>
      </c>
      <c r="I183" s="20">
        <v>-0.45966539728393963</v>
      </c>
      <c r="J183" s="86">
        <v>11.214491284975958</v>
      </c>
      <c r="K183" s="110">
        <v>44.884206369808297</v>
      </c>
      <c r="L183" s="109">
        <v>-8.7778858602258012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127.06289067990819</v>
      </c>
      <c r="D184" s="113">
        <v>123.17439071632791</v>
      </c>
      <c r="E184" s="113">
        <v>128.24231307920076</v>
      </c>
      <c r="F184" s="119">
        <v>1.1794223992925623</v>
      </c>
      <c r="G184" s="113">
        <v>46.993379939209738</v>
      </c>
      <c r="H184" s="119">
        <v>81.24893313999101</v>
      </c>
      <c r="I184" s="25">
        <v>9.2821939826925881E-3</v>
      </c>
      <c r="J184" s="120">
        <v>1.7289442309766607</v>
      </c>
      <c r="K184" s="115">
        <v>120.86592152145127</v>
      </c>
      <c r="L184" s="119">
        <v>7.3763915577494856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5711241.420612203</v>
      </c>
      <c r="D185" s="84">
        <v>1318872.1827377679</v>
      </c>
      <c r="E185" s="84">
        <v>2036755.4589720909</v>
      </c>
      <c r="F185" s="118">
        <v>-3674485.9616401121</v>
      </c>
      <c r="G185" s="84">
        <v>146575.90999999997</v>
      </c>
      <c r="H185" s="118">
        <v>1890179.5489720909</v>
      </c>
      <c r="I185" s="20">
        <v>-0.64337780370808317</v>
      </c>
      <c r="J185" s="86">
        <v>12.895567552485884</v>
      </c>
      <c r="K185" s="87">
        <v>4049526.0684358538</v>
      </c>
      <c r="L185" s="118">
        <v>-2012770.609463763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4153092.501241453</v>
      </c>
      <c r="D186" s="90">
        <v>1202438.5692923898</v>
      </c>
      <c r="E186" s="90">
        <v>1370160.4450897139</v>
      </c>
      <c r="F186" s="91">
        <v>-2782932.0561517393</v>
      </c>
      <c r="G186" s="90">
        <v>77051.87</v>
      </c>
      <c r="H186" s="91">
        <v>1293108.575089714</v>
      </c>
      <c r="I186" s="21">
        <v>-0.6700867017336738</v>
      </c>
      <c r="J186" s="92">
        <v>16.782312682219317</v>
      </c>
      <c r="K186" s="93">
        <v>2889119.639814022</v>
      </c>
      <c r="L186" s="91">
        <v>-1518959.1947243081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1155556.889095234</v>
      </c>
      <c r="D187" s="90">
        <v>83664.705882352922</v>
      </c>
      <c r="E187" s="90">
        <v>357101.02174034069</v>
      </c>
      <c r="F187" s="91">
        <v>-798455.86735489336</v>
      </c>
      <c r="G187" s="90">
        <v>12517.51</v>
      </c>
      <c r="H187" s="91">
        <v>344583.51174034068</v>
      </c>
      <c r="I187" s="21">
        <v>-0.69097062627531913</v>
      </c>
      <c r="J187" s="92">
        <v>27.528119549362508</v>
      </c>
      <c r="K187" s="93">
        <v>873409.1842825436</v>
      </c>
      <c r="L187" s="91">
        <v>-516308.16254220292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402592.03027551604</v>
      </c>
      <c r="D188" s="90">
        <v>32768.907563025219</v>
      </c>
      <c r="E188" s="90">
        <v>309493.99214203615</v>
      </c>
      <c r="F188" s="91">
        <v>-93098.038133479888</v>
      </c>
      <c r="G188" s="90">
        <v>57006.53</v>
      </c>
      <c r="H188" s="91">
        <v>252487.46214203615</v>
      </c>
      <c r="I188" s="21">
        <v>-0.23124659986380691</v>
      </c>
      <c r="J188" s="92">
        <v>4.4290971953921092</v>
      </c>
      <c r="K188" s="93">
        <v>286997.24433928804</v>
      </c>
      <c r="L188" s="91">
        <v>22496.747802748112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68820</v>
      </c>
      <c r="D190" s="90">
        <v>68820</v>
      </c>
      <c r="E190" s="90">
        <v>68820</v>
      </c>
      <c r="F190" s="91">
        <v>0</v>
      </c>
      <c r="G190" s="90">
        <v>68820</v>
      </c>
      <c r="H190" s="91">
        <v>0</v>
      </c>
      <c r="I190" s="96"/>
      <c r="J190" s="97"/>
      <c r="K190" s="93">
        <v>68820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49263</v>
      </c>
      <c r="D191" s="90">
        <v>14446</v>
      </c>
      <c r="E191" s="90">
        <v>15915</v>
      </c>
      <c r="F191" s="91">
        <v>-33348</v>
      </c>
      <c r="G191" s="90">
        <v>1826</v>
      </c>
      <c r="H191" s="91">
        <v>14089</v>
      </c>
      <c r="I191" s="96"/>
      <c r="J191" s="97"/>
      <c r="K191" s="93">
        <v>33786</v>
      </c>
      <c r="L191" s="91">
        <v>-17871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0.71582388840453359</v>
      </c>
      <c r="D192" s="86">
        <v>0.2099099099099099</v>
      </c>
      <c r="E192" s="86">
        <v>0.23125544899738448</v>
      </c>
      <c r="F192" s="100">
        <v>-0.48456843940714911</v>
      </c>
      <c r="G192" s="86">
        <v>2.6532984597500725E-2</v>
      </c>
      <c r="H192" s="100">
        <v>0.20472246439988376</v>
      </c>
      <c r="I192" s="20">
        <v>-0.67693806710918947</v>
      </c>
      <c r="J192" s="86">
        <v>7.7157721796276011</v>
      </c>
      <c r="K192" s="101">
        <v>0.49093286835222322</v>
      </c>
      <c r="L192" s="100">
        <v>-0.25967741935483873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81622.930000000008</v>
      </c>
      <c r="D194" s="90">
        <v>23109</v>
      </c>
      <c r="E194" s="90">
        <v>26663.385762711863</v>
      </c>
      <c r="F194" s="91">
        <v>-54959.544237288144</v>
      </c>
      <c r="G194" s="90">
        <v>2002</v>
      </c>
      <c r="H194" s="91">
        <v>24661.385762711863</v>
      </c>
      <c r="I194" s="21"/>
      <c r="J194" s="92"/>
      <c r="K194" s="93">
        <v>55661.586842105266</v>
      </c>
      <c r="L194" s="91">
        <v>-28998.201079393402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1.656881026328076</v>
      </c>
      <c r="D195" s="105">
        <v>1.5996815727537035</v>
      </c>
      <c r="E195" s="105">
        <v>1.6753619706385086</v>
      </c>
      <c r="F195" s="106">
        <v>1.8480944310432568E-2</v>
      </c>
      <c r="G195" s="105">
        <v>1.0963855421686748</v>
      </c>
      <c r="H195" s="106">
        <v>0.57897642846983377</v>
      </c>
      <c r="I195" s="21"/>
      <c r="J195" s="92"/>
      <c r="K195" s="107">
        <v>1.6474748961731269</v>
      </c>
      <c r="L195" s="106">
        <v>2.7887074465381634E-2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84.304498330216447</v>
      </c>
      <c r="D197" s="105">
        <v>83.236783143596142</v>
      </c>
      <c r="E197" s="105">
        <v>86.092393659422797</v>
      </c>
      <c r="F197" s="106">
        <v>1.78789532920635</v>
      </c>
      <c r="G197" s="105">
        <v>42.197081051478641</v>
      </c>
      <c r="H197" s="106">
        <v>43.895312607944156</v>
      </c>
      <c r="I197" s="21">
        <v>2.1207591108641122E-2</v>
      </c>
      <c r="J197" s="92">
        <v>1.0402452376834725</v>
      </c>
      <c r="K197" s="107">
        <v>85.512331729533599</v>
      </c>
      <c r="L197" s="106">
        <v>0.58006192988919736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60.347173804729046</v>
      </c>
      <c r="D198" s="108">
        <v>17.472225650862974</v>
      </c>
      <c r="E198" s="108">
        <v>19.909335150969397</v>
      </c>
      <c r="F198" s="109">
        <v>-40.437838653759648</v>
      </c>
      <c r="G198" s="108">
        <v>1.1196145015983725</v>
      </c>
      <c r="H198" s="109">
        <v>18.789720649371024</v>
      </c>
      <c r="I198" s="20">
        <v>-0.6700867017336738</v>
      </c>
      <c r="J198" s="86">
        <v>16.782312682219317</v>
      </c>
      <c r="K198" s="110">
        <v>41.980814295466757</v>
      </c>
      <c r="L198" s="109">
        <v>-22.07147914449736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115.93369101784712</v>
      </c>
      <c r="D199" s="113">
        <v>91.296703775285053</v>
      </c>
      <c r="E199" s="113">
        <v>127.97709450028846</v>
      </c>
      <c r="F199" s="119">
        <v>12.043403482441335</v>
      </c>
      <c r="G199" s="113">
        <v>80.271582694414008</v>
      </c>
      <c r="H199" s="119">
        <v>47.705511805874451</v>
      </c>
      <c r="I199" s="25">
        <v>0.10388182569454596</v>
      </c>
      <c r="J199" s="120">
        <v>0.59430137297136176</v>
      </c>
      <c r="K199" s="115">
        <v>119.85810893375522</v>
      </c>
      <c r="L199" s="119">
        <v>8.1189855665332402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59710397.937805414</v>
      </c>
      <c r="D200" s="84">
        <v>26962313.034484342</v>
      </c>
      <c r="E200" s="84">
        <v>27872787.107814599</v>
      </c>
      <c r="F200" s="118">
        <v>-31837610.829990815</v>
      </c>
      <c r="G200" s="84">
        <v>24303898.350000001</v>
      </c>
      <c r="H200" s="118">
        <v>3568888.7578145973</v>
      </c>
      <c r="I200" s="20">
        <v>-0.53320044631343766</v>
      </c>
      <c r="J200" s="86">
        <v>0.14684429248423836</v>
      </c>
      <c r="K200" s="87">
        <v>30209512.845529918</v>
      </c>
      <c r="L200" s="118">
        <v>-2336725.7377153165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45456855.581939653</v>
      </c>
      <c r="D201" s="90">
        <v>19527757.938271798</v>
      </c>
      <c r="E201" s="90">
        <v>19652905.506822299</v>
      </c>
      <c r="F201" s="91">
        <v>-25803950.075117353</v>
      </c>
      <c r="G201" s="90">
        <v>15645277.59</v>
      </c>
      <c r="H201" s="91">
        <v>4007627.9168222994</v>
      </c>
      <c r="I201" s="21">
        <v>-0.56765805167943584</v>
      </c>
      <c r="J201" s="92">
        <v>0.25615575650660594</v>
      </c>
      <c r="K201" s="93">
        <v>21734197.79469746</v>
      </c>
      <c r="L201" s="91">
        <v>-2081292.2878751606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10300516.616629502</v>
      </c>
      <c r="D202" s="90">
        <v>5089108.5037457272</v>
      </c>
      <c r="E202" s="90">
        <v>5428413.9850240154</v>
      </c>
      <c r="F202" s="91">
        <v>-4872102.6316054864</v>
      </c>
      <c r="G202" s="90">
        <v>4142243.4900000007</v>
      </c>
      <c r="H202" s="91">
        <v>1286170.4950240147</v>
      </c>
      <c r="I202" s="21">
        <v>-0.47299594893520192</v>
      </c>
      <c r="J202" s="92">
        <v>0.31050093943753532</v>
      </c>
      <c r="K202" s="93">
        <v>5979237.1720092818</v>
      </c>
      <c r="L202" s="91">
        <v>-550823.18698526639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3953025.7392362608</v>
      </c>
      <c r="D203" s="90">
        <v>2345446.5924668182</v>
      </c>
      <c r="E203" s="90">
        <v>2791467.615968287</v>
      </c>
      <c r="F203" s="91">
        <v>-1161558.1232679738</v>
      </c>
      <c r="G203" s="90">
        <v>4516377.2699999996</v>
      </c>
      <c r="H203" s="91">
        <v>-1724909.6540317126</v>
      </c>
      <c r="I203" s="21">
        <v>-0.29384026310245859</v>
      </c>
      <c r="J203" s="92">
        <v>-0.38192328738553605</v>
      </c>
      <c r="K203" s="93">
        <v>2496077.8788231765</v>
      </c>
      <c r="L203" s="91">
        <v>295389.7371451105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810300</v>
      </c>
      <c r="D205" s="90">
        <v>810300</v>
      </c>
      <c r="E205" s="90">
        <v>810300</v>
      </c>
      <c r="F205" s="91">
        <v>0</v>
      </c>
      <c r="G205" s="90">
        <v>812520</v>
      </c>
      <c r="H205" s="91">
        <v>-2220</v>
      </c>
      <c r="I205" s="96"/>
      <c r="J205" s="97"/>
      <c r="K205" s="93">
        <v>810300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453029</v>
      </c>
      <c r="D206" s="90">
        <v>221385</v>
      </c>
      <c r="E206" s="90">
        <v>223241</v>
      </c>
      <c r="F206" s="91">
        <v>-229788</v>
      </c>
      <c r="G206" s="90">
        <v>200263</v>
      </c>
      <c r="H206" s="91">
        <v>22978</v>
      </c>
      <c r="I206" s="96"/>
      <c r="J206" s="97"/>
      <c r="K206" s="93">
        <v>245605</v>
      </c>
      <c r="L206" s="91">
        <v>-22364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0.55908799210169069</v>
      </c>
      <c r="D207" s="86">
        <v>0.27321362458348758</v>
      </c>
      <c r="E207" s="86">
        <v>0.27550413427125758</v>
      </c>
      <c r="F207" s="100">
        <v>-0.28358385783043311</v>
      </c>
      <c r="G207" s="86">
        <v>0.24647147147147147</v>
      </c>
      <c r="H207" s="100">
        <v>2.9032662799786113E-2</v>
      </c>
      <c r="I207" s="20">
        <v>-0.50722580673643403</v>
      </c>
      <c r="J207" s="86">
        <v>0.11779319783525777</v>
      </c>
      <c r="K207" s="101">
        <v>0.30310378872022709</v>
      </c>
      <c r="L207" s="100">
        <v>-2.7599654448969502E-2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721358.02</v>
      </c>
      <c r="D209" s="90">
        <v>343518</v>
      </c>
      <c r="E209" s="90">
        <v>350320.946582384</v>
      </c>
      <c r="F209" s="91">
        <v>-371037.07341761602</v>
      </c>
      <c r="G209" s="90">
        <v>311514</v>
      </c>
      <c r="H209" s="91">
        <v>38806.946582384</v>
      </c>
      <c r="I209" s="21">
        <v>-0.51435911590421635</v>
      </c>
      <c r="J209" s="92">
        <v>0.1245752890155305</v>
      </c>
      <c r="K209" s="93">
        <v>385966.94330995489</v>
      </c>
      <c r="L209" s="91">
        <v>-35645.996727570891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1.5922998748424495</v>
      </c>
      <c r="D210" s="105">
        <v>1.5516769428823092</v>
      </c>
      <c r="E210" s="105">
        <v>1.5692500328451495</v>
      </c>
      <c r="F210" s="106">
        <v>-2.304984199729998E-2</v>
      </c>
      <c r="G210" s="105">
        <v>1.5555244853018282</v>
      </c>
      <c r="H210" s="106">
        <v>1.3725547543321337E-2</v>
      </c>
      <c r="I210" s="21"/>
      <c r="J210" s="92"/>
      <c r="K210" s="107">
        <v>1.5714946491722681</v>
      </c>
      <c r="L210" s="106">
        <v>-2.2446163271185871E-3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100.33983604126811</v>
      </c>
      <c r="D212" s="105">
        <v>88.207231466774161</v>
      </c>
      <c r="E212" s="105">
        <v>88.03448070391326</v>
      </c>
      <c r="F212" s="106">
        <v>-12.305355337354854</v>
      </c>
      <c r="G212" s="105">
        <v>78.12365534322366</v>
      </c>
      <c r="H212" s="106">
        <v>9.9108253606896</v>
      </c>
      <c r="I212" s="21">
        <v>-0.12263678936343747</v>
      </c>
      <c r="J212" s="92">
        <v>0.1268607480941335</v>
      </c>
      <c r="K212" s="107">
        <v>88.492489137832948</v>
      </c>
      <c r="L212" s="106">
        <v>-0.45800843391968726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56.098797460125454</v>
      </c>
      <c r="D213" s="108">
        <v>24.09941742351203</v>
      </c>
      <c r="E213" s="108">
        <v>24.253863392351349</v>
      </c>
      <c r="F213" s="109">
        <v>-31.844934067774105</v>
      </c>
      <c r="G213" s="108">
        <v>19.255252289174422</v>
      </c>
      <c r="H213" s="109">
        <v>4.9986111031769269</v>
      </c>
      <c r="I213" s="20">
        <v>-0.56765805167943595</v>
      </c>
      <c r="J213" s="86">
        <v>0.2595972791271719</v>
      </c>
      <c r="K213" s="110">
        <v>26.822408730960706</v>
      </c>
      <c r="L213" s="109">
        <v>-2.5685453386093577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131.80259528155023</v>
      </c>
      <c r="D214" s="113">
        <v>121.78924965324815</v>
      </c>
      <c r="E214" s="113">
        <v>124.85514357942581</v>
      </c>
      <c r="F214" s="119">
        <v>-6.9474517021244111</v>
      </c>
      <c r="G214" s="113">
        <v>121.35990347692784</v>
      </c>
      <c r="H214" s="119">
        <v>3.4952401024979736</v>
      </c>
      <c r="I214" s="25">
        <v>-5.2711038711215075E-2</v>
      </c>
      <c r="J214" s="120">
        <v>2.8800617027208375E-2</v>
      </c>
      <c r="K214" s="115">
        <v>123.00039838574099</v>
      </c>
      <c r="L214" s="119">
        <v>1.8547451936848205</v>
      </c>
      <c r="M214" s="142"/>
      <c r="N214" s="143"/>
    </row>
  </sheetData>
  <sheetProtection algorithmName="SHA-512" hashValue="euhIWHfJslilEEeieJ6EA+7EjSBLgC4KIeanKa7optd3CZaX6MaYJOw6GugWGVoGZUl+tq2AOt1RIeiv5kfD+Q==" saltValue="4GttikTDLl8ScPZKG46/a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614" priority="58">
      <formula>$I155&gt;=0</formula>
    </cfRule>
    <cfRule type="expression" dxfId="1613" priority="59">
      <formula>$I155&lt;0</formula>
    </cfRule>
  </conditionalFormatting>
  <conditionalFormatting sqref="J159">
    <cfRule type="expression" dxfId="1612" priority="56">
      <formula>$J155&gt;=0</formula>
    </cfRule>
    <cfRule type="expression" dxfId="1611" priority="57">
      <formula>$J155&lt;0</formula>
    </cfRule>
  </conditionalFormatting>
  <conditionalFormatting sqref="I174">
    <cfRule type="expression" dxfId="1610" priority="54">
      <formula>$I170&gt;=0</formula>
    </cfRule>
    <cfRule type="expression" dxfId="1609" priority="55">
      <formula>$I170&lt;0</formula>
    </cfRule>
  </conditionalFormatting>
  <conditionalFormatting sqref="J174">
    <cfRule type="expression" dxfId="1608" priority="52">
      <formula>$J170&gt;=0</formula>
    </cfRule>
    <cfRule type="expression" dxfId="1607" priority="53">
      <formula>$J170&lt;0</formula>
    </cfRule>
  </conditionalFormatting>
  <conditionalFormatting sqref="I24">
    <cfRule type="expression" dxfId="1606" priority="94">
      <formula>$I20&gt;=0</formula>
    </cfRule>
    <cfRule type="expression" dxfId="1605" priority="95">
      <formula>$I20&lt;0</formula>
    </cfRule>
  </conditionalFormatting>
  <conditionalFormatting sqref="J24">
    <cfRule type="expression" dxfId="1604" priority="92">
      <formula>$J20&gt;=0</formula>
    </cfRule>
    <cfRule type="expression" dxfId="1603" priority="93">
      <formula>$J20&lt;0</formula>
    </cfRule>
  </conditionalFormatting>
  <conditionalFormatting sqref="I39">
    <cfRule type="expression" dxfId="1602" priority="90">
      <formula>$I35&gt;=0</formula>
    </cfRule>
    <cfRule type="expression" dxfId="1601" priority="91">
      <formula>$I35&lt;0</formula>
    </cfRule>
  </conditionalFormatting>
  <conditionalFormatting sqref="J39">
    <cfRule type="expression" dxfId="1600" priority="88">
      <formula>$J35&gt;=0</formula>
    </cfRule>
    <cfRule type="expression" dxfId="1599" priority="89">
      <formula>$J35&lt;0</formula>
    </cfRule>
  </conditionalFormatting>
  <conditionalFormatting sqref="I54">
    <cfRule type="expression" dxfId="1598" priority="86">
      <formula>$I50&gt;=0</formula>
    </cfRule>
    <cfRule type="expression" dxfId="1597" priority="87">
      <formula>$I50&lt;0</formula>
    </cfRule>
  </conditionalFormatting>
  <conditionalFormatting sqref="J54">
    <cfRule type="expression" dxfId="1596" priority="84">
      <formula>$J50&gt;=0</formula>
    </cfRule>
    <cfRule type="expression" dxfId="1595" priority="85">
      <formula>$J50&lt;0</formula>
    </cfRule>
  </conditionalFormatting>
  <conditionalFormatting sqref="I69">
    <cfRule type="expression" dxfId="1594" priority="82">
      <formula>$I65&gt;=0</formula>
    </cfRule>
    <cfRule type="expression" dxfId="1593" priority="83">
      <formula>$I65&lt;0</formula>
    </cfRule>
  </conditionalFormatting>
  <conditionalFormatting sqref="J69">
    <cfRule type="expression" dxfId="1592" priority="80">
      <formula>$J65&gt;=0</formula>
    </cfRule>
    <cfRule type="expression" dxfId="1591" priority="81">
      <formula>$J65&lt;0</formula>
    </cfRule>
  </conditionalFormatting>
  <conditionalFormatting sqref="I84">
    <cfRule type="expression" dxfId="1590" priority="78">
      <formula>$I80&gt;=0</formula>
    </cfRule>
    <cfRule type="expression" dxfId="1589" priority="79">
      <formula>$I80&lt;0</formula>
    </cfRule>
  </conditionalFormatting>
  <conditionalFormatting sqref="J84">
    <cfRule type="expression" dxfId="1588" priority="76">
      <formula>$J80&gt;=0</formula>
    </cfRule>
    <cfRule type="expression" dxfId="1587" priority="77">
      <formula>$J80&lt;0</formula>
    </cfRule>
  </conditionalFormatting>
  <conditionalFormatting sqref="I99">
    <cfRule type="expression" dxfId="1586" priority="74">
      <formula>$I95&gt;=0</formula>
    </cfRule>
    <cfRule type="expression" dxfId="1585" priority="75">
      <formula>$I95&lt;0</formula>
    </cfRule>
  </conditionalFormatting>
  <conditionalFormatting sqref="J99">
    <cfRule type="expression" dxfId="1584" priority="72">
      <formula>$J95&gt;=0</formula>
    </cfRule>
    <cfRule type="expression" dxfId="1583" priority="73">
      <formula>$J95&lt;0</formula>
    </cfRule>
  </conditionalFormatting>
  <conditionalFormatting sqref="I114">
    <cfRule type="expression" dxfId="1582" priority="70">
      <formula>$I110&gt;=0</formula>
    </cfRule>
    <cfRule type="expression" dxfId="1581" priority="71">
      <formula>$I110&lt;0</formula>
    </cfRule>
  </conditionalFormatting>
  <conditionalFormatting sqref="J114">
    <cfRule type="expression" dxfId="1580" priority="68">
      <formula>$J110&gt;=0</formula>
    </cfRule>
    <cfRule type="expression" dxfId="1579" priority="69">
      <formula>$J110&lt;0</formula>
    </cfRule>
  </conditionalFormatting>
  <conditionalFormatting sqref="I129">
    <cfRule type="expression" dxfId="1578" priority="66">
      <formula>$I125&gt;=0</formula>
    </cfRule>
    <cfRule type="expression" dxfId="1577" priority="67">
      <formula>$I125&lt;0</formula>
    </cfRule>
  </conditionalFormatting>
  <conditionalFormatting sqref="J129">
    <cfRule type="expression" dxfId="1576" priority="64">
      <formula>$J125&gt;=0</formula>
    </cfRule>
    <cfRule type="expression" dxfId="1575" priority="65">
      <formula>$J125&lt;0</formula>
    </cfRule>
  </conditionalFormatting>
  <conditionalFormatting sqref="I144">
    <cfRule type="expression" dxfId="1574" priority="62">
      <formula>$I140&gt;=0</formula>
    </cfRule>
    <cfRule type="expression" dxfId="1573" priority="63">
      <formula>$I140&lt;0</formula>
    </cfRule>
  </conditionalFormatting>
  <conditionalFormatting sqref="J144">
    <cfRule type="expression" dxfId="1572" priority="60">
      <formula>$J140&gt;=0</formula>
    </cfRule>
    <cfRule type="expression" dxfId="1571" priority="61">
      <formula>$J140&lt;0</formula>
    </cfRule>
  </conditionalFormatting>
  <conditionalFormatting sqref="I189">
    <cfRule type="expression" dxfId="1570" priority="50">
      <formula>$I185&gt;=0</formula>
    </cfRule>
    <cfRule type="expression" dxfId="1569" priority="51">
      <formula>$I185&lt;0</formula>
    </cfRule>
  </conditionalFormatting>
  <conditionalFormatting sqref="J189">
    <cfRule type="expression" dxfId="1568" priority="48">
      <formula>$J185&gt;=0</formula>
    </cfRule>
    <cfRule type="expression" dxfId="1567" priority="49">
      <formula>$J185&lt;0</formula>
    </cfRule>
  </conditionalFormatting>
  <conditionalFormatting sqref="I204">
    <cfRule type="expression" dxfId="1566" priority="46">
      <formula>$I200&gt;=0</formula>
    </cfRule>
    <cfRule type="expression" dxfId="1565" priority="47">
      <formula>$I200&lt;0</formula>
    </cfRule>
  </conditionalFormatting>
  <conditionalFormatting sqref="J204">
    <cfRule type="expression" dxfId="1564" priority="44">
      <formula>$J200&gt;=0</formula>
    </cfRule>
    <cfRule type="expression" dxfId="1563" priority="45">
      <formula>$J200&lt;0</formula>
    </cfRule>
  </conditionalFormatting>
  <conditionalFormatting sqref="I9">
    <cfRule type="expression" dxfId="1562" priority="42">
      <formula>$I5&gt;=0</formula>
    </cfRule>
    <cfRule type="expression" dxfId="1561" priority="43">
      <formula>$I5&lt;0</formula>
    </cfRule>
  </conditionalFormatting>
  <conditionalFormatting sqref="J9">
    <cfRule type="expression" dxfId="1560" priority="40">
      <formula>$J5&gt;=0</formula>
    </cfRule>
    <cfRule type="expression" dxfId="1559" priority="41">
      <formula>$J5&lt;0</formula>
    </cfRule>
  </conditionalFormatting>
  <conditionalFormatting sqref="L207">
    <cfRule type="cellIs" dxfId="1558" priority="39" operator="lessThan">
      <formula>0</formula>
    </cfRule>
  </conditionalFormatting>
  <conditionalFormatting sqref="H207">
    <cfRule type="cellIs" dxfId="1557" priority="38" operator="lessThan">
      <formula>0</formula>
    </cfRule>
  </conditionalFormatting>
  <conditionalFormatting sqref="F207">
    <cfRule type="cellIs" dxfId="1556" priority="37" operator="lessThan">
      <formula>0</formula>
    </cfRule>
  </conditionalFormatting>
  <conditionalFormatting sqref="F192">
    <cfRule type="cellIs" dxfId="1555" priority="36" operator="lessThan">
      <formula>0</formula>
    </cfRule>
  </conditionalFormatting>
  <conditionalFormatting sqref="H192">
    <cfRule type="cellIs" dxfId="1554" priority="35" operator="lessThan">
      <formula>0</formula>
    </cfRule>
  </conditionalFormatting>
  <conditionalFormatting sqref="L192">
    <cfRule type="cellIs" dxfId="1553" priority="34" operator="lessThan">
      <formula>0</formula>
    </cfRule>
  </conditionalFormatting>
  <conditionalFormatting sqref="L177">
    <cfRule type="cellIs" dxfId="1552" priority="33" operator="lessThan">
      <formula>0</formula>
    </cfRule>
  </conditionalFormatting>
  <conditionalFormatting sqref="H177">
    <cfRule type="cellIs" dxfId="1551" priority="32" operator="lessThan">
      <formula>0</formula>
    </cfRule>
  </conditionalFormatting>
  <conditionalFormatting sqref="F177">
    <cfRule type="cellIs" dxfId="1550" priority="31" operator="lessThan">
      <formula>0</formula>
    </cfRule>
  </conditionalFormatting>
  <conditionalFormatting sqref="F162">
    <cfRule type="cellIs" dxfId="1549" priority="30" operator="lessThan">
      <formula>0</formula>
    </cfRule>
  </conditionalFormatting>
  <conditionalFormatting sqref="H162">
    <cfRule type="cellIs" dxfId="1548" priority="29" operator="lessThan">
      <formula>0</formula>
    </cfRule>
  </conditionalFormatting>
  <conditionalFormatting sqref="L162">
    <cfRule type="cellIs" dxfId="1547" priority="28" operator="lessThan">
      <formula>0</formula>
    </cfRule>
  </conditionalFormatting>
  <conditionalFormatting sqref="L147">
    <cfRule type="cellIs" dxfId="1546" priority="27" operator="lessThan">
      <formula>0</formula>
    </cfRule>
  </conditionalFormatting>
  <conditionalFormatting sqref="H147">
    <cfRule type="cellIs" dxfId="1545" priority="26" operator="lessThan">
      <formula>0</formula>
    </cfRule>
  </conditionalFormatting>
  <conditionalFormatting sqref="F147">
    <cfRule type="cellIs" dxfId="1544" priority="25" operator="lessThan">
      <formula>0</formula>
    </cfRule>
  </conditionalFormatting>
  <conditionalFormatting sqref="F132">
    <cfRule type="cellIs" dxfId="1543" priority="24" operator="lessThan">
      <formula>0</formula>
    </cfRule>
  </conditionalFormatting>
  <conditionalFormatting sqref="H132">
    <cfRule type="cellIs" dxfId="1542" priority="23" operator="lessThan">
      <formula>0</formula>
    </cfRule>
  </conditionalFormatting>
  <conditionalFormatting sqref="L132">
    <cfRule type="cellIs" dxfId="1541" priority="22" operator="lessThan">
      <formula>0</formula>
    </cfRule>
  </conditionalFormatting>
  <conditionalFormatting sqref="L117">
    <cfRule type="cellIs" dxfId="1540" priority="21" operator="lessThan">
      <formula>0</formula>
    </cfRule>
  </conditionalFormatting>
  <conditionalFormatting sqref="H117">
    <cfRule type="cellIs" dxfId="1539" priority="20" operator="lessThan">
      <formula>0</formula>
    </cfRule>
  </conditionalFormatting>
  <conditionalFormatting sqref="F117">
    <cfRule type="cellIs" dxfId="1538" priority="19" operator="lessThan">
      <formula>0</formula>
    </cfRule>
  </conditionalFormatting>
  <conditionalFormatting sqref="F102">
    <cfRule type="cellIs" dxfId="1537" priority="18" operator="lessThan">
      <formula>0</formula>
    </cfRule>
  </conditionalFormatting>
  <conditionalFormatting sqref="H102">
    <cfRule type="cellIs" dxfId="1536" priority="17" operator="lessThan">
      <formula>0</formula>
    </cfRule>
  </conditionalFormatting>
  <conditionalFormatting sqref="L102">
    <cfRule type="cellIs" dxfId="1535" priority="16" operator="lessThan">
      <formula>0</formula>
    </cfRule>
  </conditionalFormatting>
  <conditionalFormatting sqref="L87">
    <cfRule type="cellIs" dxfId="1534" priority="15" operator="lessThan">
      <formula>0</formula>
    </cfRule>
  </conditionalFormatting>
  <conditionalFormatting sqref="H87">
    <cfRule type="cellIs" dxfId="1533" priority="14" operator="lessThan">
      <formula>0</formula>
    </cfRule>
  </conditionalFormatting>
  <conditionalFormatting sqref="F87">
    <cfRule type="cellIs" dxfId="1532" priority="13" operator="lessThan">
      <formula>0</formula>
    </cfRule>
  </conditionalFormatting>
  <conditionalFormatting sqref="F72">
    <cfRule type="cellIs" dxfId="1531" priority="12" operator="lessThan">
      <formula>0</formula>
    </cfRule>
  </conditionalFormatting>
  <conditionalFormatting sqref="H72">
    <cfRule type="cellIs" dxfId="1530" priority="11" operator="lessThan">
      <formula>0</formula>
    </cfRule>
  </conditionalFormatting>
  <conditionalFormatting sqref="L72">
    <cfRule type="cellIs" dxfId="1529" priority="10" operator="lessThan">
      <formula>0</formula>
    </cfRule>
  </conditionalFormatting>
  <conditionalFormatting sqref="L57">
    <cfRule type="cellIs" dxfId="1528" priority="9" operator="lessThan">
      <formula>0</formula>
    </cfRule>
  </conditionalFormatting>
  <conditionalFormatting sqref="H57">
    <cfRule type="cellIs" dxfId="1527" priority="8" operator="lessThan">
      <formula>0</formula>
    </cfRule>
  </conditionalFormatting>
  <conditionalFormatting sqref="F57">
    <cfRule type="cellIs" dxfId="1526" priority="7" operator="lessThan">
      <formula>0</formula>
    </cfRule>
  </conditionalFormatting>
  <conditionalFormatting sqref="F42">
    <cfRule type="cellIs" dxfId="1525" priority="6" operator="lessThan">
      <formula>0</formula>
    </cfRule>
  </conditionalFormatting>
  <conditionalFormatting sqref="H42">
    <cfRule type="cellIs" dxfId="1524" priority="5" operator="lessThan">
      <formula>0</formula>
    </cfRule>
  </conditionalFormatting>
  <conditionalFormatting sqref="L42">
    <cfRule type="cellIs" dxfId="1523" priority="4" operator="lessThan">
      <formula>0</formula>
    </cfRule>
  </conditionalFormatting>
  <conditionalFormatting sqref="L27">
    <cfRule type="cellIs" dxfId="1522" priority="3" operator="lessThan">
      <formula>0</formula>
    </cfRule>
  </conditionalFormatting>
  <conditionalFormatting sqref="H27">
    <cfRule type="cellIs" dxfId="1521" priority="2" operator="lessThan">
      <formula>0</formula>
    </cfRule>
  </conditionalFormatting>
  <conditionalFormatting sqref="F27">
    <cfRule type="cellIs" dxfId="1520" priority="1" operator="lessThan">
      <formula>0</formula>
    </cfRule>
  </conditionalFormatting>
  <dataValidations count="2">
    <dataValidation type="list" allowBlank="1" showInputMessage="1" showErrorMessage="1" sqref="B3:B4" xr:uid="{623FBE62-254F-4A73-BC86-2885467D740F}">
      <formula1>region_list</formula1>
    </dataValidation>
    <dataValidation type="list" allowBlank="1" showInputMessage="1" showErrorMessage="1" sqref="B5" xr:uid="{07452D01-7231-4955-85A3-C2E0E3E24987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47815-89D2-4CE9-83B3-166E52BE69FF}">
  <sheetPr codeName="Tabelle54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147</v>
      </c>
      <c r="N1" s="73" t="s">
        <v>28</v>
      </c>
    </row>
    <row r="2" spans="1:14" ht="15.75" thickBot="1" x14ac:dyDescent="0.3">
      <c r="M2" s="72">
        <v>282</v>
      </c>
      <c r="N2" s="73" t="s">
        <v>29</v>
      </c>
    </row>
    <row r="3" spans="1:14" s="70" customFormat="1" ht="13.5" customHeight="1" thickBot="1" x14ac:dyDescent="0.25">
      <c r="A3" s="144"/>
      <c r="B3" s="146" t="s">
        <v>93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60.053467282921019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3966320</v>
      </c>
      <c r="D5" s="84">
        <v>1635635</v>
      </c>
      <c r="E5" s="84">
        <v>1687779</v>
      </c>
      <c r="F5" s="85">
        <v>-2278541</v>
      </c>
      <c r="G5" s="84">
        <v>1949402</v>
      </c>
      <c r="H5" s="85">
        <v>-261623</v>
      </c>
      <c r="I5" s="20">
        <v>-0.5744723068234534</v>
      </c>
      <c r="J5" s="86">
        <v>-0.13420679777695932</v>
      </c>
      <c r="K5" s="87">
        <v>1828198</v>
      </c>
      <c r="L5" s="85">
        <v>-140419</v>
      </c>
      <c r="M5" s="142" t="s">
        <v>198</v>
      </c>
      <c r="N5" s="143"/>
    </row>
    <row r="6" spans="1:14" s="70" customFormat="1" ht="15" customHeight="1" thickBot="1" x14ac:dyDescent="0.3">
      <c r="A6" s="88"/>
      <c r="B6" s="89" t="s">
        <v>5</v>
      </c>
      <c r="C6" s="90">
        <v>2448120</v>
      </c>
      <c r="D6" s="90">
        <v>1013316</v>
      </c>
      <c r="E6" s="90">
        <v>1003392</v>
      </c>
      <c r="F6" s="91">
        <v>-1444728</v>
      </c>
      <c r="G6" s="90">
        <v>1110613</v>
      </c>
      <c r="H6" s="91">
        <v>-107221</v>
      </c>
      <c r="I6" s="21">
        <v>-0.59013773834615946</v>
      </c>
      <c r="J6" s="92">
        <v>-9.6542179859230859E-2</v>
      </c>
      <c r="K6" s="93">
        <v>1105317</v>
      </c>
      <c r="L6" s="91">
        <v>-101925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1189755</v>
      </c>
      <c r="D7" s="90">
        <v>471095</v>
      </c>
      <c r="E7" s="90">
        <v>507642</v>
      </c>
      <c r="F7" s="91">
        <v>-682113</v>
      </c>
      <c r="G7" s="90">
        <v>491826</v>
      </c>
      <c r="H7" s="91">
        <v>15816</v>
      </c>
      <c r="I7" s="21">
        <v>-0.57332223861215126</v>
      </c>
      <c r="J7" s="92">
        <v>3.2157714313598706E-2</v>
      </c>
      <c r="K7" s="93">
        <v>563062</v>
      </c>
      <c r="L7" s="91">
        <v>-55420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328445</v>
      </c>
      <c r="D8" s="90">
        <v>151224</v>
      </c>
      <c r="E8" s="90">
        <v>176745</v>
      </c>
      <c r="F8" s="91">
        <v>-151700</v>
      </c>
      <c r="G8" s="90">
        <v>346963</v>
      </c>
      <c r="H8" s="91">
        <v>-170218</v>
      </c>
      <c r="I8" s="21">
        <v>-0.46187337301526887</v>
      </c>
      <c r="J8" s="92">
        <v>-0.49059409792975039</v>
      </c>
      <c r="K8" s="93">
        <v>159819</v>
      </c>
      <c r="L8" s="91">
        <v>16926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53655</v>
      </c>
      <c r="D10" s="90">
        <v>53655</v>
      </c>
      <c r="E10" s="90">
        <v>53655</v>
      </c>
      <c r="F10" s="91">
        <v>0</v>
      </c>
      <c r="G10" s="90">
        <v>53802</v>
      </c>
      <c r="H10" s="91">
        <v>-147</v>
      </c>
      <c r="I10" s="96"/>
      <c r="J10" s="97"/>
      <c r="K10" s="93">
        <v>53655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34911</v>
      </c>
      <c r="D11" s="90">
        <v>15685</v>
      </c>
      <c r="E11" s="90">
        <v>15605</v>
      </c>
      <c r="F11" s="91">
        <v>-19306</v>
      </c>
      <c r="G11" s="90">
        <v>17874</v>
      </c>
      <c r="H11" s="91">
        <v>-2269</v>
      </c>
      <c r="I11" s="96"/>
      <c r="J11" s="97"/>
      <c r="K11" s="93">
        <v>16896</v>
      </c>
      <c r="L11" s="91">
        <v>-1291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0.6506569751188146</v>
      </c>
      <c r="D12" s="86">
        <v>0.29233063088249001</v>
      </c>
      <c r="E12" s="86">
        <v>0.29083962352064113</v>
      </c>
      <c r="F12" s="100">
        <v>-0.35981735159817346</v>
      </c>
      <c r="G12" s="86">
        <v>0.33221813315490129</v>
      </c>
      <c r="H12" s="100">
        <v>-4.1378509634260152E-2</v>
      </c>
      <c r="I12" s="20">
        <v>-0.55300621580590636</v>
      </c>
      <c r="J12" s="86">
        <v>-0.124552230913196</v>
      </c>
      <c r="K12" s="101">
        <v>0.31490075482247692</v>
      </c>
      <c r="L12" s="100">
        <v>-2.4061131301835792E-2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50916</v>
      </c>
      <c r="D14" s="90">
        <v>23191</v>
      </c>
      <c r="E14" s="90">
        <v>23360</v>
      </c>
      <c r="F14" s="91">
        <v>-27556</v>
      </c>
      <c r="G14" s="90">
        <v>25509</v>
      </c>
      <c r="H14" s="91">
        <v>-2149</v>
      </c>
      <c r="I14" s="21">
        <v>-0.54120512216199224</v>
      </c>
      <c r="J14" s="92">
        <v>-8.4244776353443851E-2</v>
      </c>
      <c r="K14" s="93">
        <v>25269</v>
      </c>
      <c r="L14" s="91">
        <v>-1909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1.4584514909340895</v>
      </c>
      <c r="D15" s="105">
        <v>1.4785463818935289</v>
      </c>
      <c r="E15" s="105">
        <v>1.4969561038128805</v>
      </c>
      <c r="F15" s="106">
        <v>3.8504612878790923E-2</v>
      </c>
      <c r="G15" s="105">
        <v>1.42715676401477</v>
      </c>
      <c r="H15" s="106">
        <v>6.9799339798110482E-2</v>
      </c>
      <c r="I15" s="21"/>
      <c r="J15" s="92"/>
      <c r="K15" s="107">
        <v>1.4955610795454546</v>
      </c>
      <c r="L15" s="106">
        <v>1.3950242674258817E-3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70.124602560797456</v>
      </c>
      <c r="D17" s="105">
        <v>64.604144086707052</v>
      </c>
      <c r="E17" s="105">
        <v>64.299391220762573</v>
      </c>
      <c r="F17" s="106">
        <v>-5.8252113400348833</v>
      </c>
      <c r="G17" s="105">
        <v>62.135671925702134</v>
      </c>
      <c r="H17" s="106">
        <v>2.1637192950604387</v>
      </c>
      <c r="I17" s="20">
        <v>-8.30694382186975E-2</v>
      </c>
      <c r="J17" s="86">
        <v>3.4822497737655E-2</v>
      </c>
      <c r="K17" s="107">
        <v>65.418856534090907</v>
      </c>
      <c r="L17" s="106">
        <v>-1.1194653133283339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45.627061783617556</v>
      </c>
      <c r="D18" s="108">
        <v>18.885770198490356</v>
      </c>
      <c r="E18" s="108">
        <v>18.700810735253004</v>
      </c>
      <c r="F18" s="109">
        <v>-26.926251048364552</v>
      </c>
      <c r="G18" s="108">
        <v>20.642596929482174</v>
      </c>
      <c r="H18" s="109">
        <v>-1.9417861942291701</v>
      </c>
      <c r="I18" s="20">
        <v>-0.59013773834615946</v>
      </c>
      <c r="J18" s="86">
        <v>-9.4066952954735661E-2</v>
      </c>
      <c r="K18" s="110">
        <v>20.600447302208554</v>
      </c>
      <c r="L18" s="109">
        <v>-1.8996365669555502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113.61232849245224</v>
      </c>
      <c r="D19" s="113">
        <v>104.28020401657635</v>
      </c>
      <c r="E19" s="113">
        <v>108.15629605895546</v>
      </c>
      <c r="F19" s="106">
        <v>-5.4560324334967731</v>
      </c>
      <c r="G19" s="113">
        <v>109.06355600313304</v>
      </c>
      <c r="H19" s="106">
        <v>-0.90725994417758216</v>
      </c>
      <c r="I19" s="38">
        <v>-4.8023242775622199E-2</v>
      </c>
      <c r="J19" s="114">
        <v>-8.318635274935704E-3</v>
      </c>
      <c r="K19" s="115">
        <v>108.20300662878788</v>
      </c>
      <c r="L19" s="106">
        <v>-4.6710569832413285E-2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115453.20735963146</v>
      </c>
      <c r="D20" s="84">
        <v>-31.78</v>
      </c>
      <c r="E20" s="84">
        <v>-31.78</v>
      </c>
      <c r="F20" s="118">
        <v>-115484.98735963146</v>
      </c>
      <c r="G20" s="84">
        <v>406764.74</v>
      </c>
      <c r="H20" s="118">
        <v>-406796.52</v>
      </c>
      <c r="I20" s="20">
        <v>-1.0002752630327627</v>
      </c>
      <c r="J20" s="86">
        <v>-1.0000781286991591</v>
      </c>
      <c r="K20" s="87">
        <v>-31.78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71166.501609224782</v>
      </c>
      <c r="D21" s="90">
        <v>0</v>
      </c>
      <c r="E21" s="90">
        <v>0</v>
      </c>
      <c r="F21" s="91">
        <v>-71166.501609224782</v>
      </c>
      <c r="G21" s="90">
        <v>265587.57</v>
      </c>
      <c r="H21" s="91">
        <v>-265587.57</v>
      </c>
      <c r="I21" s="21">
        <v>-1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35355.008047967807</v>
      </c>
      <c r="D22" s="90">
        <v>-31.78</v>
      </c>
      <c r="E22" s="90">
        <v>-31.78</v>
      </c>
      <c r="F22" s="91">
        <v>-35386.788047967806</v>
      </c>
      <c r="G22" s="90">
        <v>106898.07</v>
      </c>
      <c r="H22" s="91">
        <v>-106929.85</v>
      </c>
      <c r="I22" s="21">
        <v>-1.0008988825559559</v>
      </c>
      <c r="J22" s="92">
        <v>-1.0002972925516802</v>
      </c>
      <c r="K22" s="93">
        <v>-31.78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8931.6977024388598</v>
      </c>
      <c r="D23" s="90">
        <v>0</v>
      </c>
      <c r="E23" s="90">
        <v>0</v>
      </c>
      <c r="F23" s="91">
        <v>-8931.6977024388598</v>
      </c>
      <c r="G23" s="90">
        <v>34279.1</v>
      </c>
      <c r="H23" s="91">
        <v>-34279.1</v>
      </c>
      <c r="I23" s="21">
        <v>-1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4557</v>
      </c>
      <c r="D25" s="90">
        <v>4557</v>
      </c>
      <c r="E25" s="90">
        <v>4557</v>
      </c>
      <c r="F25" s="91">
        <v>0</v>
      </c>
      <c r="G25" s="90">
        <v>4557</v>
      </c>
      <c r="H25" s="91">
        <v>0</v>
      </c>
      <c r="I25" s="96"/>
      <c r="J25" s="97"/>
      <c r="K25" s="93">
        <v>4557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1063</v>
      </c>
      <c r="D26" s="90">
        <v>0</v>
      </c>
      <c r="E26" s="90">
        <v>0</v>
      </c>
      <c r="F26" s="91">
        <v>-1063</v>
      </c>
      <c r="G26" s="90">
        <v>3477</v>
      </c>
      <c r="H26" s="91">
        <v>-3477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0.23326750054860654</v>
      </c>
      <c r="D27" s="86">
        <v>0</v>
      </c>
      <c r="E27" s="86">
        <v>0</v>
      </c>
      <c r="F27" s="100">
        <v>-0.23326750054860654</v>
      </c>
      <c r="G27" s="86">
        <v>0.76300197498354183</v>
      </c>
      <c r="H27" s="100">
        <v>-0.76300197498354183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1592.2500000000002</v>
      </c>
      <c r="D29" s="90">
        <v>0</v>
      </c>
      <c r="E29" s="90">
        <v>0</v>
      </c>
      <c r="F29" s="91">
        <v>-1592.2500000000002</v>
      </c>
      <c r="G29" s="90">
        <v>4923</v>
      </c>
      <c r="H29" s="91">
        <v>-4923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1.4978833490122299</v>
      </c>
      <c r="D30" s="105">
        <v>0</v>
      </c>
      <c r="E30" s="105">
        <v>0</v>
      </c>
      <c r="F30" s="106">
        <v>-1.4978833490122299</v>
      </c>
      <c r="G30" s="105">
        <v>1.4158757549611733</v>
      </c>
      <c r="H30" s="106">
        <v>-1.4158757549611733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66.94873152325944</v>
      </c>
      <c r="D32" s="105">
        <v>0</v>
      </c>
      <c r="E32" s="105">
        <v>0</v>
      </c>
      <c r="F32" s="106">
        <v>-66.94873152325944</v>
      </c>
      <c r="G32" s="105">
        <v>76.384115616911131</v>
      </c>
      <c r="H32" s="106">
        <v>-76.384115616911131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15.616963267330433</v>
      </c>
      <c r="D33" s="108">
        <v>0</v>
      </c>
      <c r="E33" s="108">
        <v>0</v>
      </c>
      <c r="F33" s="109">
        <v>-15.616963267330433</v>
      </c>
      <c r="G33" s="108">
        <v>58.281231073074395</v>
      </c>
      <c r="H33" s="109">
        <v>-58.281231073074395</v>
      </c>
      <c r="I33" s="20">
        <v>-1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108.61073128845857</v>
      </c>
      <c r="D34" s="113">
        <v>0</v>
      </c>
      <c r="E34" s="113">
        <v>0</v>
      </c>
      <c r="F34" s="119">
        <v>-108.61073128845857</v>
      </c>
      <c r="G34" s="113">
        <v>116.9872706356054</v>
      </c>
      <c r="H34" s="119">
        <v>-116.9872706356054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162687.89170636405</v>
      </c>
      <c r="D35" s="84">
        <v>0</v>
      </c>
      <c r="E35" s="84">
        <v>0</v>
      </c>
      <c r="F35" s="118">
        <v>-162687.89170636405</v>
      </c>
      <c r="G35" s="84">
        <v>401743.02999999997</v>
      </c>
      <c r="H35" s="118">
        <v>-401743.02999999997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100952.63588424699</v>
      </c>
      <c r="D36" s="90">
        <v>0</v>
      </c>
      <c r="E36" s="90">
        <v>0</v>
      </c>
      <c r="F36" s="91">
        <v>-100952.63588424699</v>
      </c>
      <c r="G36" s="90">
        <v>260735.58</v>
      </c>
      <c r="H36" s="91">
        <v>-260735.58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48335.049637638011</v>
      </c>
      <c r="D37" s="90">
        <v>0</v>
      </c>
      <c r="E37" s="90">
        <v>0</v>
      </c>
      <c r="F37" s="91">
        <v>-48335.049637638011</v>
      </c>
      <c r="G37" s="90">
        <v>106076.62</v>
      </c>
      <c r="H37" s="91">
        <v>-106076.62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13400.206184479048</v>
      </c>
      <c r="D38" s="90">
        <v>0</v>
      </c>
      <c r="E38" s="90">
        <v>0</v>
      </c>
      <c r="F38" s="91">
        <v>-13400.206184479048</v>
      </c>
      <c r="G38" s="90">
        <v>34930.83</v>
      </c>
      <c r="H38" s="91">
        <v>-34930.83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4116</v>
      </c>
      <c r="D40" s="90">
        <v>4116</v>
      </c>
      <c r="E40" s="90">
        <v>4116</v>
      </c>
      <c r="F40" s="91">
        <v>0</v>
      </c>
      <c r="G40" s="90">
        <v>4263</v>
      </c>
      <c r="H40" s="91">
        <v>-147</v>
      </c>
      <c r="I40" s="96"/>
      <c r="J40" s="97"/>
      <c r="K40" s="93">
        <v>4116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1419</v>
      </c>
      <c r="D41" s="90">
        <v>0</v>
      </c>
      <c r="E41" s="90">
        <v>0</v>
      </c>
      <c r="F41" s="91">
        <v>-1419</v>
      </c>
      <c r="G41" s="90">
        <v>3438</v>
      </c>
      <c r="H41" s="91">
        <v>-3438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0.34475218658892126</v>
      </c>
      <c r="D42" s="86">
        <v>0</v>
      </c>
      <c r="E42" s="86">
        <v>0</v>
      </c>
      <c r="F42" s="100">
        <v>-0.34475218658892126</v>
      </c>
      <c r="G42" s="86">
        <v>0.80647431386347646</v>
      </c>
      <c r="H42" s="100">
        <v>-0.80647431386347646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2008.4</v>
      </c>
      <c r="D44" s="90">
        <v>0</v>
      </c>
      <c r="E44" s="90">
        <v>0</v>
      </c>
      <c r="F44" s="91">
        <v>-2008.4</v>
      </c>
      <c r="G44" s="90">
        <v>4892</v>
      </c>
      <c r="H44" s="91">
        <v>-4892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1.4153629316420016</v>
      </c>
      <c r="D45" s="105">
        <v>0</v>
      </c>
      <c r="E45" s="105">
        <v>0</v>
      </c>
      <c r="F45" s="106">
        <v>-1.4153629316420016</v>
      </c>
      <c r="G45" s="105">
        <v>1.4229203025014543</v>
      </c>
      <c r="H45" s="106">
        <v>-1.4229203025014543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71.143506613281886</v>
      </c>
      <c r="D47" s="105">
        <v>0</v>
      </c>
      <c r="E47" s="105">
        <v>0</v>
      </c>
      <c r="F47" s="106">
        <v>-71.143506613281886</v>
      </c>
      <c r="G47" s="105">
        <v>75.83931937172774</v>
      </c>
      <c r="H47" s="106">
        <v>-75.83931937172774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24.526879466532311</v>
      </c>
      <c r="D48" s="108">
        <v>0</v>
      </c>
      <c r="E48" s="108">
        <v>0</v>
      </c>
      <c r="F48" s="109">
        <v>-24.526879466532311</v>
      </c>
      <c r="G48" s="108">
        <v>61.162463054187192</v>
      </c>
      <c r="H48" s="109">
        <v>-61.162463054187192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114.64967703055959</v>
      </c>
      <c r="D49" s="113">
        <v>0</v>
      </c>
      <c r="E49" s="113">
        <v>0</v>
      </c>
      <c r="F49" s="119">
        <v>-114.64967703055959</v>
      </c>
      <c r="G49" s="113">
        <v>116.85370273414775</v>
      </c>
      <c r="H49" s="119">
        <v>-116.85370273414775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229750.51146582837</v>
      </c>
      <c r="D50" s="84">
        <v>-65.760000000000005</v>
      </c>
      <c r="E50" s="84">
        <v>-65.760000000000005</v>
      </c>
      <c r="F50" s="118">
        <v>-229816.27146582838</v>
      </c>
      <c r="G50" s="84">
        <v>198514.68</v>
      </c>
      <c r="H50" s="118">
        <v>-198580.44</v>
      </c>
      <c r="I50" s="20">
        <v>-1.0002862235195058</v>
      </c>
      <c r="J50" s="86">
        <v>-1.00033126013653</v>
      </c>
      <c r="K50" s="87">
        <v>-65.760000000000005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138866.50928689481</v>
      </c>
      <c r="D51" s="90">
        <v>0</v>
      </c>
      <c r="E51" s="90">
        <v>0</v>
      </c>
      <c r="F51" s="91">
        <v>-138866.50928689481</v>
      </c>
      <c r="G51" s="90">
        <v>31183.79</v>
      </c>
      <c r="H51" s="91">
        <v>-31183.79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73114.366264755983</v>
      </c>
      <c r="D52" s="90">
        <v>0</v>
      </c>
      <c r="E52" s="90">
        <v>0</v>
      </c>
      <c r="F52" s="91">
        <v>-73114.366264755983</v>
      </c>
      <c r="G52" s="90">
        <v>45550.2</v>
      </c>
      <c r="H52" s="91">
        <v>-45550.2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17769.635914177587</v>
      </c>
      <c r="D53" s="90">
        <v>-65.760000000000005</v>
      </c>
      <c r="E53" s="90">
        <v>-65.760000000000005</v>
      </c>
      <c r="F53" s="91">
        <v>-17835.395914177585</v>
      </c>
      <c r="G53" s="90">
        <v>121780.69</v>
      </c>
      <c r="H53" s="91">
        <v>-121846.45</v>
      </c>
      <c r="I53" s="21">
        <v>-1.003700694843586</v>
      </c>
      <c r="J53" s="92">
        <v>-1.0005399870866227</v>
      </c>
      <c r="K53" s="93">
        <v>-65.760000000000005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4557</v>
      </c>
      <c r="D55" s="90">
        <v>4557</v>
      </c>
      <c r="E55" s="90">
        <v>4557</v>
      </c>
      <c r="F55" s="91">
        <v>0</v>
      </c>
      <c r="G55" s="90">
        <v>4557</v>
      </c>
      <c r="H55" s="91">
        <v>0</v>
      </c>
      <c r="I55" s="96"/>
      <c r="J55" s="97"/>
      <c r="K55" s="93">
        <v>4557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1979</v>
      </c>
      <c r="D56" s="90">
        <v>0</v>
      </c>
      <c r="E56" s="90">
        <v>0</v>
      </c>
      <c r="F56" s="91">
        <v>-1979</v>
      </c>
      <c r="G56" s="90">
        <v>1406</v>
      </c>
      <c r="H56" s="91">
        <v>-1406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0.43427693658108407</v>
      </c>
      <c r="D57" s="86">
        <v>0</v>
      </c>
      <c r="E57" s="86">
        <v>0</v>
      </c>
      <c r="F57" s="100">
        <v>-0.43427693658108407</v>
      </c>
      <c r="G57" s="86">
        <v>0.30853631775290763</v>
      </c>
      <c r="H57" s="100">
        <v>-0.30853631775290763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2792.22</v>
      </c>
      <c r="D59" s="90">
        <v>0</v>
      </c>
      <c r="E59" s="90">
        <v>0</v>
      </c>
      <c r="F59" s="91">
        <v>-2792.22</v>
      </c>
      <c r="G59" s="90">
        <v>1801</v>
      </c>
      <c r="H59" s="91">
        <v>-1801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1.4109247094492168</v>
      </c>
      <c r="D60" s="105">
        <v>0</v>
      </c>
      <c r="E60" s="105">
        <v>0</v>
      </c>
      <c r="F60" s="106">
        <v>-1.4109247094492168</v>
      </c>
      <c r="G60" s="105">
        <v>1.2809388335704126</v>
      </c>
      <c r="H60" s="106">
        <v>-1.2809388335704126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70.17004006412067</v>
      </c>
      <c r="D62" s="105">
        <v>0</v>
      </c>
      <c r="E62" s="105">
        <v>0</v>
      </c>
      <c r="F62" s="106">
        <v>-70.17004006412067</v>
      </c>
      <c r="G62" s="105">
        <v>22.179082503556188</v>
      </c>
      <c r="H62" s="106">
        <v>-22.179082503556188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30.473230038818262</v>
      </c>
      <c r="D63" s="108">
        <v>0</v>
      </c>
      <c r="E63" s="108">
        <v>0</v>
      </c>
      <c r="F63" s="109">
        <v>-30.473230038818262</v>
      </c>
      <c r="G63" s="108">
        <v>6.8430524467851654</v>
      </c>
      <c r="H63" s="109">
        <v>-6.8430524467851654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116.09424530865506</v>
      </c>
      <c r="D64" s="113">
        <v>0</v>
      </c>
      <c r="E64" s="113">
        <v>0</v>
      </c>
      <c r="F64" s="119">
        <v>-116.09424530865506</v>
      </c>
      <c r="G64" s="113">
        <v>141.19109530583214</v>
      </c>
      <c r="H64" s="119">
        <v>-141.19109530583214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351484.16125587549</v>
      </c>
      <c r="D65" s="84">
        <v>0</v>
      </c>
      <c r="E65" s="84">
        <v>0</v>
      </c>
      <c r="F65" s="118">
        <v>-351484.16125587549</v>
      </c>
      <c r="G65" s="84">
        <v>5193.3100000000004</v>
      </c>
      <c r="H65" s="118">
        <v>-5193.3100000000004</v>
      </c>
      <c r="I65" s="20">
        <v>-1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217631.44164318551</v>
      </c>
      <c r="D66" s="90">
        <v>0</v>
      </c>
      <c r="E66" s="90">
        <v>0</v>
      </c>
      <c r="F66" s="91">
        <v>-217631.44164318551</v>
      </c>
      <c r="G66" s="90">
        <v>146.09</v>
      </c>
      <c r="H66" s="91">
        <v>-146.09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105138.67612787602</v>
      </c>
      <c r="D67" s="90">
        <v>0</v>
      </c>
      <c r="E67" s="90">
        <v>0</v>
      </c>
      <c r="F67" s="91">
        <v>-105138.67612787602</v>
      </c>
      <c r="G67" s="90">
        <v>797.45999999999992</v>
      </c>
      <c r="H67" s="91">
        <v>-797.45999999999992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28714.043484813959</v>
      </c>
      <c r="D68" s="90">
        <v>0</v>
      </c>
      <c r="E68" s="90">
        <v>0</v>
      </c>
      <c r="F68" s="91">
        <v>-28714.043484813959</v>
      </c>
      <c r="G68" s="90">
        <v>4249.76</v>
      </c>
      <c r="H68" s="91">
        <v>-4249.76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4410</v>
      </c>
      <c r="D70" s="90">
        <v>4410</v>
      </c>
      <c r="E70" s="90">
        <v>4410</v>
      </c>
      <c r="F70" s="91">
        <v>0</v>
      </c>
      <c r="G70" s="90">
        <v>4410</v>
      </c>
      <c r="H70" s="91">
        <v>0</v>
      </c>
      <c r="I70" s="96"/>
      <c r="J70" s="97"/>
      <c r="K70" s="93">
        <v>4410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3122</v>
      </c>
      <c r="D71" s="90">
        <v>0</v>
      </c>
      <c r="E71" s="90">
        <v>0</v>
      </c>
      <c r="F71" s="91">
        <v>-3122</v>
      </c>
      <c r="G71" s="90">
        <v>6</v>
      </c>
      <c r="H71" s="91">
        <v>-6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0.70793650793650797</v>
      </c>
      <c r="D72" s="86">
        <v>0</v>
      </c>
      <c r="E72" s="86">
        <v>0</v>
      </c>
      <c r="F72" s="100">
        <v>-0.70793650793650797</v>
      </c>
      <c r="G72" s="86">
        <v>1.3605442176870747E-3</v>
      </c>
      <c r="H72" s="100">
        <v>-1.3605442176870747E-3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4535.03</v>
      </c>
      <c r="D74" s="90">
        <v>0</v>
      </c>
      <c r="E74" s="90">
        <v>0</v>
      </c>
      <c r="F74" s="91">
        <v>-4535.03</v>
      </c>
      <c r="G74" s="90">
        <v>6</v>
      </c>
      <c r="H74" s="91">
        <v>-6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1.4526040999359384</v>
      </c>
      <c r="D75" s="105">
        <v>0</v>
      </c>
      <c r="E75" s="105">
        <v>0</v>
      </c>
      <c r="F75" s="106">
        <v>-1.4526040999359384</v>
      </c>
      <c r="G75" s="105">
        <v>1</v>
      </c>
      <c r="H75" s="106">
        <v>-1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69.708981948489907</v>
      </c>
      <c r="D77" s="105">
        <v>0</v>
      </c>
      <c r="E77" s="105">
        <v>0</v>
      </c>
      <c r="F77" s="106">
        <v>-69.708981948489907</v>
      </c>
      <c r="G77" s="105">
        <v>24.348333333333333</v>
      </c>
      <c r="H77" s="106">
        <v>-24.348333333333333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49.349533252423015</v>
      </c>
      <c r="D78" s="108">
        <v>0</v>
      </c>
      <c r="E78" s="108">
        <v>0</v>
      </c>
      <c r="F78" s="109">
        <v>-49.349533252423015</v>
      </c>
      <c r="G78" s="108">
        <v>3.312698412698413E-2</v>
      </c>
      <c r="H78" s="109">
        <v>-3.312698412698413E-2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112.58301129272117</v>
      </c>
      <c r="D79" s="113">
        <v>0</v>
      </c>
      <c r="E79" s="113">
        <v>0</v>
      </c>
      <c r="F79" s="119">
        <v>-112.58301129272117</v>
      </c>
      <c r="G79" s="113">
        <v>865.55166666666673</v>
      </c>
      <c r="H79" s="119">
        <v>-865.55166666666673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366944.82340900629</v>
      </c>
      <c r="D80" s="84">
        <v>2956.0000000000005</v>
      </c>
      <c r="E80" s="84">
        <v>2956.0000000000005</v>
      </c>
      <c r="F80" s="118">
        <v>-363988.82340900629</v>
      </c>
      <c r="G80" s="84">
        <v>23189.47</v>
      </c>
      <c r="H80" s="118">
        <v>-20233.47</v>
      </c>
      <c r="I80" s="20">
        <v>-0.99194429295244435</v>
      </c>
      <c r="J80" s="86">
        <v>-0.87252835015203023</v>
      </c>
      <c r="K80" s="87">
        <v>2956</v>
      </c>
      <c r="L80" s="118">
        <v>1.1368683772161603E-13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222837.34599931841</v>
      </c>
      <c r="D81" s="90">
        <v>2234.7600000000002</v>
      </c>
      <c r="E81" s="90">
        <v>2234.7600000000002</v>
      </c>
      <c r="F81" s="91">
        <v>-220602.5859993184</v>
      </c>
      <c r="G81" s="90">
        <v>12410.85</v>
      </c>
      <c r="H81" s="91">
        <v>-10176.09</v>
      </c>
      <c r="I81" s="21">
        <v>-0.9899713399027521</v>
      </c>
      <c r="J81" s="92">
        <v>-0.8199349762506194</v>
      </c>
      <c r="K81" s="93">
        <v>2234.7600000000002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117822.868539011</v>
      </c>
      <c r="D82" s="90">
        <v>609.51</v>
      </c>
      <c r="E82" s="90">
        <v>609.51</v>
      </c>
      <c r="F82" s="91">
        <v>-117213.35853901101</v>
      </c>
      <c r="G82" s="90">
        <v>1242.93</v>
      </c>
      <c r="H82" s="91">
        <v>-633.42000000000007</v>
      </c>
      <c r="I82" s="21">
        <v>-0.99482689559711246</v>
      </c>
      <c r="J82" s="92">
        <v>-0.50961840167990158</v>
      </c>
      <c r="K82" s="93">
        <v>609.50999999999988</v>
      </c>
      <c r="L82" s="91">
        <v>1.1368683772161603E-13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26284.608870676897</v>
      </c>
      <c r="D83" s="90">
        <v>111.73</v>
      </c>
      <c r="E83" s="90">
        <v>111.73</v>
      </c>
      <c r="F83" s="91">
        <v>-26172.878870676897</v>
      </c>
      <c r="G83" s="90">
        <v>9535.69</v>
      </c>
      <c r="H83" s="91">
        <v>-9423.9600000000009</v>
      </c>
      <c r="I83" s="21">
        <v>-0.99574922341246452</v>
      </c>
      <c r="J83" s="92">
        <v>-0.9882829664135474</v>
      </c>
      <c r="K83" s="93">
        <v>111.73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4557</v>
      </c>
      <c r="D85" s="90">
        <v>4557</v>
      </c>
      <c r="E85" s="90">
        <v>4557</v>
      </c>
      <c r="F85" s="91">
        <v>0</v>
      </c>
      <c r="G85" s="90">
        <v>4557</v>
      </c>
      <c r="H85" s="91">
        <v>0</v>
      </c>
      <c r="I85" s="96"/>
      <c r="J85" s="97"/>
      <c r="K85" s="93">
        <v>4557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3180</v>
      </c>
      <c r="D86" s="90">
        <v>41</v>
      </c>
      <c r="E86" s="90">
        <v>41</v>
      </c>
      <c r="F86" s="91">
        <v>-3139</v>
      </c>
      <c r="G86" s="90">
        <v>175</v>
      </c>
      <c r="H86" s="91">
        <v>-134</v>
      </c>
      <c r="I86" s="96"/>
      <c r="J86" s="97"/>
      <c r="K86" s="93">
        <v>41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0.69782751810401578</v>
      </c>
      <c r="D87" s="86">
        <v>8.9971472459951726E-3</v>
      </c>
      <c r="E87" s="86">
        <v>8.9971472459951726E-3</v>
      </c>
      <c r="F87" s="100">
        <v>-0.68883037085802057</v>
      </c>
      <c r="G87" s="86">
        <v>3.840245775729647E-2</v>
      </c>
      <c r="H87" s="100">
        <v>-2.9405310511301297E-2</v>
      </c>
      <c r="I87" s="20">
        <v>-0.98710691823899366</v>
      </c>
      <c r="J87" s="86">
        <v>-0.76571428571428568</v>
      </c>
      <c r="K87" s="101">
        <v>8.9971472459951726E-3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4691.63</v>
      </c>
      <c r="D89" s="90">
        <v>57</v>
      </c>
      <c r="E89" s="90">
        <v>57</v>
      </c>
      <c r="F89" s="91">
        <v>-4634.63</v>
      </c>
      <c r="G89" s="90">
        <v>230</v>
      </c>
      <c r="H89" s="91">
        <v>-173</v>
      </c>
      <c r="I89" s="21"/>
      <c r="J89" s="92"/>
      <c r="K89" s="93">
        <v>57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1.4753553459119497</v>
      </c>
      <c r="D90" s="105">
        <v>1.3902439024390243</v>
      </c>
      <c r="E90" s="105">
        <v>1.3902439024390243</v>
      </c>
      <c r="F90" s="106">
        <v>-8.511144347292543E-2</v>
      </c>
      <c r="G90" s="105">
        <v>1.3142857142857143</v>
      </c>
      <c r="H90" s="106">
        <v>7.5958188153310013E-2</v>
      </c>
      <c r="I90" s="21"/>
      <c r="J90" s="92"/>
      <c r="K90" s="107">
        <v>1.3902439024390243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70.074637106703904</v>
      </c>
      <c r="D92" s="105">
        <v>54.506341463414643</v>
      </c>
      <c r="E92" s="105">
        <v>54.506341463414643</v>
      </c>
      <c r="F92" s="106">
        <v>-15.568295643289261</v>
      </c>
      <c r="G92" s="105">
        <v>70.919142857142859</v>
      </c>
      <c r="H92" s="106">
        <v>-16.412801393728216</v>
      </c>
      <c r="I92" s="21">
        <v>-0.22216733879881734</v>
      </c>
      <c r="J92" s="92">
        <v>-0.23142977667947306</v>
      </c>
      <c r="K92" s="107">
        <v>54.506341463414643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48.900010094210757</v>
      </c>
      <c r="D93" s="108">
        <v>0.49040157998683348</v>
      </c>
      <c r="E93" s="108">
        <v>0.49040157998683348</v>
      </c>
      <c r="F93" s="109">
        <v>-48.409608514223926</v>
      </c>
      <c r="G93" s="108">
        <v>2.7234693877551019</v>
      </c>
      <c r="H93" s="109">
        <v>-2.2330678077682684</v>
      </c>
      <c r="I93" s="20">
        <v>-0.9899713399027521</v>
      </c>
      <c r="J93" s="86">
        <v>-0.8199349762506194</v>
      </c>
      <c r="K93" s="110">
        <v>0.49040157998683348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115.39145390220324</v>
      </c>
      <c r="D94" s="113">
        <v>72.097560975609767</v>
      </c>
      <c r="E94" s="113">
        <v>72.097560975609767</v>
      </c>
      <c r="F94" s="119">
        <v>-43.293892926593472</v>
      </c>
      <c r="G94" s="113">
        <v>132.51125714285715</v>
      </c>
      <c r="H94" s="119">
        <v>-60.41369616724738</v>
      </c>
      <c r="I94" s="25">
        <v>-0.37519150216519492</v>
      </c>
      <c r="J94" s="120">
        <v>-0.45591368967329959</v>
      </c>
      <c r="K94" s="115">
        <v>72.097560975609753</v>
      </c>
      <c r="L94" s="119">
        <v>1.4210854715202004E-14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323052.24448239128</v>
      </c>
      <c r="D95" s="84">
        <v>108627.55999999998</v>
      </c>
      <c r="E95" s="84">
        <v>108627.55999999998</v>
      </c>
      <c r="F95" s="118">
        <v>-214424.68448239128</v>
      </c>
      <c r="G95" s="84">
        <v>90544.74</v>
      </c>
      <c r="H95" s="118">
        <v>18082.819999999978</v>
      </c>
      <c r="I95" s="20">
        <v>-0.66374615296653361</v>
      </c>
      <c r="J95" s="86">
        <v>0.19971143547377768</v>
      </c>
      <c r="K95" s="87">
        <v>108627.55999999995</v>
      </c>
      <c r="L95" s="118">
        <v>2.9103830456733704E-11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198165.31832181229</v>
      </c>
      <c r="D96" s="90">
        <v>62581.53</v>
      </c>
      <c r="E96" s="90">
        <v>62581.53</v>
      </c>
      <c r="F96" s="91">
        <v>-135583.78832181229</v>
      </c>
      <c r="G96" s="90">
        <v>53921.66</v>
      </c>
      <c r="H96" s="91">
        <v>8659.8699999999953</v>
      </c>
      <c r="I96" s="21">
        <v>-0.6841953449272582</v>
      </c>
      <c r="J96" s="92">
        <v>0.16060095330892987</v>
      </c>
      <c r="K96" s="93">
        <v>62581.529999999977</v>
      </c>
      <c r="L96" s="91">
        <v>2.1827872842550278E-11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99460.12976970202</v>
      </c>
      <c r="D97" s="90">
        <v>29706.739999999998</v>
      </c>
      <c r="E97" s="90">
        <v>29706.739999999998</v>
      </c>
      <c r="F97" s="91">
        <v>-69753.389769702015</v>
      </c>
      <c r="G97" s="90">
        <v>12434.13</v>
      </c>
      <c r="H97" s="91">
        <v>17272.61</v>
      </c>
      <c r="I97" s="21">
        <v>-0.70132011622360269</v>
      </c>
      <c r="J97" s="92">
        <v>1.3891289539356593</v>
      </c>
      <c r="K97" s="93">
        <v>29706.739999999991</v>
      </c>
      <c r="L97" s="91">
        <v>7.2759576141834259E-12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25426.796390876971</v>
      </c>
      <c r="D98" s="90">
        <v>16339.289999999999</v>
      </c>
      <c r="E98" s="90">
        <v>16339.289999999999</v>
      </c>
      <c r="F98" s="91">
        <v>-9087.5063908769716</v>
      </c>
      <c r="G98" s="90">
        <v>24188.95</v>
      </c>
      <c r="H98" s="91">
        <v>-7849.6600000000017</v>
      </c>
      <c r="I98" s="21">
        <v>-0.3573987950026426</v>
      </c>
      <c r="J98" s="92">
        <v>-0.3245142926832294</v>
      </c>
      <c r="K98" s="93">
        <v>16339.289999999999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4410</v>
      </c>
      <c r="D100" s="90">
        <v>4410</v>
      </c>
      <c r="E100" s="90">
        <v>4410</v>
      </c>
      <c r="F100" s="91">
        <v>0</v>
      </c>
      <c r="G100" s="90">
        <v>4410</v>
      </c>
      <c r="H100" s="91">
        <v>0</v>
      </c>
      <c r="I100" s="96"/>
      <c r="J100" s="97"/>
      <c r="K100" s="93">
        <v>4410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2866</v>
      </c>
      <c r="D101" s="90">
        <v>1164</v>
      </c>
      <c r="E101" s="90">
        <v>1164</v>
      </c>
      <c r="F101" s="91">
        <v>-1702</v>
      </c>
      <c r="G101" s="90">
        <v>910</v>
      </c>
      <c r="H101" s="91">
        <v>254</v>
      </c>
      <c r="I101" s="96"/>
      <c r="J101" s="97"/>
      <c r="K101" s="93">
        <v>1164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0.6498866213151927</v>
      </c>
      <c r="D102" s="86">
        <v>0.2639455782312925</v>
      </c>
      <c r="E102" s="86">
        <v>0.2639455782312925</v>
      </c>
      <c r="F102" s="100">
        <v>-0.3859410430839002</v>
      </c>
      <c r="G102" s="86">
        <v>0.20634920634920634</v>
      </c>
      <c r="H102" s="100">
        <v>5.7596371882086161E-2</v>
      </c>
      <c r="I102" s="20">
        <v>-0.59385903698534537</v>
      </c>
      <c r="J102" s="86">
        <v>0.27912087912087902</v>
      </c>
      <c r="K102" s="101">
        <v>0.2639455782312925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4184.47</v>
      </c>
      <c r="D104" s="90">
        <v>1578</v>
      </c>
      <c r="E104" s="90">
        <v>1578</v>
      </c>
      <c r="F104" s="91">
        <v>-2606.4700000000003</v>
      </c>
      <c r="G104" s="90">
        <v>1197</v>
      </c>
      <c r="H104" s="91">
        <v>381</v>
      </c>
      <c r="I104" s="21"/>
      <c r="J104" s="92"/>
      <c r="K104" s="93">
        <v>1578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1.4600383810188418</v>
      </c>
      <c r="D105" s="105">
        <v>1.3556701030927836</v>
      </c>
      <c r="E105" s="105">
        <v>1.3556701030927836</v>
      </c>
      <c r="F105" s="106">
        <v>-0.10436827792605818</v>
      </c>
      <c r="G105" s="105">
        <v>1.3153846153846154</v>
      </c>
      <c r="H105" s="106">
        <v>4.0285487708168199E-2</v>
      </c>
      <c r="I105" s="21"/>
      <c r="J105" s="92"/>
      <c r="K105" s="107">
        <v>1.3556701030927836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69.143516511448809</v>
      </c>
      <c r="D107" s="105">
        <v>53.764201030927836</v>
      </c>
      <c r="E107" s="105">
        <v>53.764201030927836</v>
      </c>
      <c r="F107" s="106">
        <v>-15.379315480520972</v>
      </c>
      <c r="G107" s="105">
        <v>59.254571428571431</v>
      </c>
      <c r="H107" s="106">
        <v>-5.4903703976435949</v>
      </c>
      <c r="I107" s="21">
        <v>-0.22242599532776819</v>
      </c>
      <c r="J107" s="92">
        <v>-9.265733031690182E-2</v>
      </c>
      <c r="K107" s="107">
        <v>53.764201030927815</v>
      </c>
      <c r="L107" s="106">
        <v>2.1316282072803006E-14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44.935446331476712</v>
      </c>
      <c r="D108" s="108">
        <v>14.190823129251701</v>
      </c>
      <c r="E108" s="108">
        <v>14.190823129251701</v>
      </c>
      <c r="F108" s="109">
        <v>-30.744623202225011</v>
      </c>
      <c r="G108" s="108">
        <v>12.227133786848073</v>
      </c>
      <c r="H108" s="109">
        <v>1.9636893424036277</v>
      </c>
      <c r="I108" s="20">
        <v>-0.6841953449272582</v>
      </c>
      <c r="J108" s="86">
        <v>0.16060095330893009</v>
      </c>
      <c r="K108" s="110">
        <v>14.190823129251696</v>
      </c>
      <c r="L108" s="109">
        <v>5.3290705182007514E-15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112.7188571117904</v>
      </c>
      <c r="D109" s="113">
        <v>93.322646048109945</v>
      </c>
      <c r="E109" s="113">
        <v>93.322646048109945</v>
      </c>
      <c r="F109" s="119">
        <v>-19.396211063680454</v>
      </c>
      <c r="G109" s="113">
        <v>99.49971428571429</v>
      </c>
      <c r="H109" s="119">
        <v>-6.1770682376043453</v>
      </c>
      <c r="I109" s="25">
        <v>-0.17207600893649944</v>
      </c>
      <c r="J109" s="120">
        <v>-6.2081266081496889E-2</v>
      </c>
      <c r="K109" s="115">
        <v>93.322646048109931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410916.7369752521</v>
      </c>
      <c r="D110" s="123">
        <v>166625.44999999998</v>
      </c>
      <c r="E110" s="123">
        <v>166625.44999999998</v>
      </c>
      <c r="F110" s="118">
        <v>-244291.28697525212</v>
      </c>
      <c r="G110" s="123">
        <v>150566.23000000001</v>
      </c>
      <c r="H110" s="118">
        <v>16059.219999999972</v>
      </c>
      <c r="I110" s="59">
        <v>-0.59450313164042479</v>
      </c>
      <c r="J110" s="124">
        <v>0.1066588437526792</v>
      </c>
      <c r="K110" s="125">
        <v>166625.44999999998</v>
      </c>
      <c r="L110" s="118">
        <v>-1.8189894035458565E-11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271812.51283999998</v>
      </c>
      <c r="D111" s="90">
        <v>112611.93</v>
      </c>
      <c r="E111" s="90">
        <v>112611.93</v>
      </c>
      <c r="F111" s="91">
        <v>-159200.58283999999</v>
      </c>
      <c r="G111" s="90">
        <v>111555.89</v>
      </c>
      <c r="H111" s="91">
        <v>1056.0399999999936</v>
      </c>
      <c r="I111" s="21">
        <v>-0.58569997818206398</v>
      </c>
      <c r="J111" s="92">
        <v>9.4664656433649519E-3</v>
      </c>
      <c r="K111" s="93">
        <v>112611.93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111722.12674500002</v>
      </c>
      <c r="D112" s="90">
        <v>46995.429999999978</v>
      </c>
      <c r="E112" s="90">
        <v>46995.429999999978</v>
      </c>
      <c r="F112" s="91">
        <v>-64726.696745000037</v>
      </c>
      <c r="G112" s="90">
        <v>35291.360000000001</v>
      </c>
      <c r="H112" s="91">
        <v>11704.069999999978</v>
      </c>
      <c r="I112" s="21">
        <v>-0.57935431978246688</v>
      </c>
      <c r="J112" s="92">
        <v>0.33164122890135084</v>
      </c>
      <c r="K112" s="93">
        <v>46995.43</v>
      </c>
      <c r="L112" s="91">
        <v>-2.1827872842550278E-11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27382.0973902521</v>
      </c>
      <c r="D113" s="90">
        <v>7018.09</v>
      </c>
      <c r="E113" s="90">
        <v>7018.09</v>
      </c>
      <c r="F113" s="91">
        <v>-20364.0073902521</v>
      </c>
      <c r="G113" s="90">
        <v>3718.98</v>
      </c>
      <c r="H113" s="91">
        <v>3299.11</v>
      </c>
      <c r="I113" s="21">
        <v>-0.74369786579977593</v>
      </c>
      <c r="J113" s="92">
        <v>0.88710076418803019</v>
      </c>
      <c r="K113" s="93">
        <v>7018.0899999999965</v>
      </c>
      <c r="L113" s="91">
        <v>3.637978807091713E-12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4557</v>
      </c>
      <c r="D115" s="90">
        <v>4557</v>
      </c>
      <c r="E115" s="90">
        <v>4557</v>
      </c>
      <c r="F115" s="91">
        <v>0</v>
      </c>
      <c r="G115" s="90">
        <v>4557</v>
      </c>
      <c r="H115" s="91">
        <v>0</v>
      </c>
      <c r="I115" s="96"/>
      <c r="J115" s="97"/>
      <c r="K115" s="93">
        <v>4557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3812</v>
      </c>
      <c r="D116" s="90">
        <v>1725</v>
      </c>
      <c r="E116" s="90">
        <v>1725</v>
      </c>
      <c r="F116" s="91">
        <v>-2087</v>
      </c>
      <c r="G116" s="90">
        <v>1715</v>
      </c>
      <c r="H116" s="91">
        <v>10</v>
      </c>
      <c r="I116" s="96"/>
      <c r="J116" s="97"/>
      <c r="K116" s="93">
        <v>1725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0.83651525126179505</v>
      </c>
      <c r="D117" s="86">
        <v>0.3785385121790652</v>
      </c>
      <c r="E117" s="86">
        <v>0.3785385121790652</v>
      </c>
      <c r="F117" s="100">
        <v>-0.45797673908272984</v>
      </c>
      <c r="G117" s="86">
        <v>0.37634408602150538</v>
      </c>
      <c r="H117" s="100">
        <v>2.1944261575598256E-3</v>
      </c>
      <c r="I117" s="20">
        <v>-0.54748163693599161</v>
      </c>
      <c r="J117" s="86">
        <v>5.8309037900874383E-3</v>
      </c>
      <c r="K117" s="101">
        <v>0.3785385121790652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5655.02</v>
      </c>
      <c r="D119" s="90">
        <v>2585</v>
      </c>
      <c r="E119" s="90">
        <v>2585</v>
      </c>
      <c r="F119" s="91">
        <v>-3070.0200000000004</v>
      </c>
      <c r="G119" s="90">
        <v>2435</v>
      </c>
      <c r="H119" s="91">
        <v>150</v>
      </c>
      <c r="I119" s="21"/>
      <c r="J119" s="92"/>
      <c r="K119" s="93">
        <v>2585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1.4834784889821617</v>
      </c>
      <c r="D120" s="105">
        <v>1.4985507246376812</v>
      </c>
      <c r="E120" s="105">
        <v>1.4985507246376812</v>
      </c>
      <c r="F120" s="106">
        <v>1.5072235655519517E-2</v>
      </c>
      <c r="G120" s="105">
        <v>1.4198250728862973</v>
      </c>
      <c r="H120" s="106">
        <v>7.8725651751383907E-2</v>
      </c>
      <c r="I120" s="21"/>
      <c r="J120" s="92"/>
      <c r="K120" s="107">
        <v>1.4985507246376812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71.304436736621184</v>
      </c>
      <c r="D122" s="105">
        <v>65.28227826086956</v>
      </c>
      <c r="E122" s="105">
        <v>65.28227826086956</v>
      </c>
      <c r="F122" s="106">
        <v>-6.022158475751624</v>
      </c>
      <c r="G122" s="105">
        <v>65.047166180758012</v>
      </c>
      <c r="H122" s="106">
        <v>0.23511208011154849</v>
      </c>
      <c r="I122" s="21">
        <v>-8.4456995263784362E-2</v>
      </c>
      <c r="J122" s="92">
        <v>3.6144861323890165E-3</v>
      </c>
      <c r="K122" s="107">
        <v>65.28227826086956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59.647248812815448</v>
      </c>
      <c r="D123" s="108">
        <v>24.711856484529292</v>
      </c>
      <c r="E123" s="108">
        <v>24.711856484529292</v>
      </c>
      <c r="F123" s="109">
        <v>-34.935392328286156</v>
      </c>
      <c r="G123" s="108">
        <v>24.48011630458635</v>
      </c>
      <c r="H123" s="109">
        <v>0.2317401799429426</v>
      </c>
      <c r="I123" s="20">
        <v>-0.5856999781820641</v>
      </c>
      <c r="J123" s="86">
        <v>9.4664656433649519E-3</v>
      </c>
      <c r="K123" s="110">
        <v>24.711856484529292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107.79557633138828</v>
      </c>
      <c r="D124" s="113">
        <v>96.594463768115929</v>
      </c>
      <c r="E124" s="113">
        <v>96.594463768115929</v>
      </c>
      <c r="F124" s="119">
        <v>-11.201112563272346</v>
      </c>
      <c r="G124" s="113">
        <v>87.793720116618076</v>
      </c>
      <c r="H124" s="119">
        <v>8.8007436514978536</v>
      </c>
      <c r="I124" s="25">
        <v>-0.10391068858741992</v>
      </c>
      <c r="J124" s="120">
        <v>0.10024343016570736</v>
      </c>
      <c r="K124" s="115">
        <v>96.594463768115929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332432.77958216338</v>
      </c>
      <c r="D125" s="84">
        <v>235238.80000000002</v>
      </c>
      <c r="E125" s="84">
        <v>235238.80000000002</v>
      </c>
      <c r="F125" s="118">
        <v>-97193.979582163374</v>
      </c>
      <c r="G125" s="84">
        <v>153457.93</v>
      </c>
      <c r="H125" s="118">
        <v>81780.870000000024</v>
      </c>
      <c r="I125" s="20">
        <v>-0.29237182838686071</v>
      </c>
      <c r="J125" s="86">
        <v>0.53292045578876257</v>
      </c>
      <c r="K125" s="87">
        <v>235238.80000000002</v>
      </c>
      <c r="L125" s="118">
        <v>-2.9103830456733704E-11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228525.20449999999</v>
      </c>
      <c r="D126" s="90">
        <v>162356.16</v>
      </c>
      <c r="E126" s="90">
        <v>162356.16</v>
      </c>
      <c r="F126" s="91">
        <v>-66169.044499999989</v>
      </c>
      <c r="G126" s="90">
        <v>111479.26</v>
      </c>
      <c r="H126" s="91">
        <v>50876.900000000009</v>
      </c>
      <c r="I126" s="21">
        <v>-0.2895481250953218</v>
      </c>
      <c r="J126" s="92">
        <v>0.45637995802986153</v>
      </c>
      <c r="K126" s="93">
        <v>162356.16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85014.796573759988</v>
      </c>
      <c r="D127" s="90">
        <v>65128.800000000003</v>
      </c>
      <c r="E127" s="90">
        <v>65128.800000000003</v>
      </c>
      <c r="F127" s="91">
        <v>-19885.996573759985</v>
      </c>
      <c r="G127" s="90">
        <v>38676.21</v>
      </c>
      <c r="H127" s="91">
        <v>26452.590000000004</v>
      </c>
      <c r="I127" s="21">
        <v>-0.23391218205770359</v>
      </c>
      <c r="J127" s="92">
        <v>0.68394990098564468</v>
      </c>
      <c r="K127" s="93">
        <v>65128.800000000032</v>
      </c>
      <c r="L127" s="91">
        <v>-2.9103830456733704E-11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18892.7785084034</v>
      </c>
      <c r="D128" s="90">
        <v>7753.8399999999992</v>
      </c>
      <c r="E128" s="90">
        <v>7753.8399999999992</v>
      </c>
      <c r="F128" s="91">
        <v>-11138.9385084034</v>
      </c>
      <c r="G128" s="90">
        <v>3302.46</v>
      </c>
      <c r="H128" s="91">
        <v>4451.3799999999992</v>
      </c>
      <c r="I128" s="21">
        <v>-0.58958710088348654</v>
      </c>
      <c r="J128" s="92">
        <v>1.3478982334381033</v>
      </c>
      <c r="K128" s="93">
        <v>7753.8399999999992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4557</v>
      </c>
      <c r="D130" s="90">
        <v>4557</v>
      </c>
      <c r="E130" s="90">
        <v>4557</v>
      </c>
      <c r="F130" s="91">
        <v>0</v>
      </c>
      <c r="G130" s="90">
        <v>4557</v>
      </c>
      <c r="H130" s="91">
        <v>0</v>
      </c>
      <c r="I130" s="96"/>
      <c r="J130" s="97"/>
      <c r="K130" s="93">
        <v>4557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3505</v>
      </c>
      <c r="D131" s="90">
        <v>2390</v>
      </c>
      <c r="E131" s="90">
        <v>2390</v>
      </c>
      <c r="F131" s="91">
        <v>-1115</v>
      </c>
      <c r="G131" s="90">
        <v>1723</v>
      </c>
      <c r="H131" s="91">
        <v>667</v>
      </c>
      <c r="I131" s="96"/>
      <c r="J131" s="97"/>
      <c r="K131" s="93">
        <v>2390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0.76914636822470928</v>
      </c>
      <c r="D132" s="86">
        <v>0.52446785165679177</v>
      </c>
      <c r="E132" s="86">
        <v>0.52446785165679177</v>
      </c>
      <c r="F132" s="100">
        <v>-0.2446785165679175</v>
      </c>
      <c r="G132" s="86">
        <v>0.37809962694755322</v>
      </c>
      <c r="H132" s="100">
        <v>0.14636822470923855</v>
      </c>
      <c r="I132" s="20">
        <v>-0.31811697574893005</v>
      </c>
      <c r="J132" s="86">
        <v>0.38711549622751029</v>
      </c>
      <c r="K132" s="101">
        <v>0.52446785165679177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5424.16</v>
      </c>
      <c r="D134" s="90">
        <v>3708</v>
      </c>
      <c r="E134" s="90">
        <v>3708</v>
      </c>
      <c r="F134" s="91">
        <v>-1716.1599999999999</v>
      </c>
      <c r="G134" s="90">
        <v>2557</v>
      </c>
      <c r="H134" s="91">
        <v>1151</v>
      </c>
      <c r="I134" s="21"/>
      <c r="J134" s="92"/>
      <c r="K134" s="93">
        <v>3708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1.547549215406562</v>
      </c>
      <c r="D135" s="105">
        <v>1.5514644351464435</v>
      </c>
      <c r="E135" s="105">
        <v>1.5514644351464435</v>
      </c>
      <c r="F135" s="106">
        <v>3.9152197398815147E-3</v>
      </c>
      <c r="G135" s="105">
        <v>1.4840394660475915</v>
      </c>
      <c r="H135" s="106">
        <v>6.7424969098851983E-2</v>
      </c>
      <c r="I135" s="21"/>
      <c r="J135" s="92"/>
      <c r="K135" s="107">
        <v>1.5514644351464435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65.199773038516398</v>
      </c>
      <c r="D137" s="105">
        <v>67.931447698744776</v>
      </c>
      <c r="E137" s="105">
        <v>67.931447698744776</v>
      </c>
      <c r="F137" s="106">
        <v>2.7316746602283786</v>
      </c>
      <c r="G137" s="105">
        <v>64.70067324434126</v>
      </c>
      <c r="H137" s="106">
        <v>3.230774454403516</v>
      </c>
      <c r="I137" s="21">
        <v>4.1896996460626612E-2</v>
      </c>
      <c r="J137" s="92">
        <v>4.9934170579686743E-2</v>
      </c>
      <c r="K137" s="107">
        <v>67.931447698744776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50.148168641650209</v>
      </c>
      <c r="D138" s="108">
        <v>35.627860434496377</v>
      </c>
      <c r="E138" s="108">
        <v>35.627860434496377</v>
      </c>
      <c r="F138" s="109">
        <v>-14.520308207153832</v>
      </c>
      <c r="G138" s="108">
        <v>24.463300416940967</v>
      </c>
      <c r="H138" s="109">
        <v>11.164560017555409</v>
      </c>
      <c r="I138" s="20">
        <v>-0.28954812509532191</v>
      </c>
      <c r="J138" s="86">
        <v>0.45637995802986131</v>
      </c>
      <c r="K138" s="110">
        <v>35.627860434496377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94.845300879361872</v>
      </c>
      <c r="D139" s="113">
        <v>98.426276150627629</v>
      </c>
      <c r="E139" s="113">
        <v>98.426276150627629</v>
      </c>
      <c r="F139" s="119">
        <v>3.580975271265757</v>
      </c>
      <c r="G139" s="113">
        <v>89.064381892048743</v>
      </c>
      <c r="H139" s="119">
        <v>9.3618942585788858</v>
      </c>
      <c r="I139" s="25">
        <v>3.7755958788306954E-2</v>
      </c>
      <c r="J139" s="120">
        <v>0.10511378465440924</v>
      </c>
      <c r="K139" s="115">
        <v>98.426276150627629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420612.49996511679</v>
      </c>
      <c r="D140" s="84">
        <v>294765.66999999993</v>
      </c>
      <c r="E140" s="84">
        <v>294765.66999999993</v>
      </c>
      <c r="F140" s="118">
        <v>-125846.82996511683</v>
      </c>
      <c r="G140" s="84">
        <v>267352.45999999996</v>
      </c>
      <c r="H140" s="118">
        <v>27413.209999999963</v>
      </c>
      <c r="I140" s="20">
        <v>-0.29919897762323722</v>
      </c>
      <c r="J140" s="86">
        <v>0.10253584350785472</v>
      </c>
      <c r="K140" s="87">
        <v>294765.66999999987</v>
      </c>
      <c r="L140" s="118">
        <v>8.7311491370201111E-11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251450.08619999999</v>
      </c>
      <c r="D141" s="90">
        <v>128871.34</v>
      </c>
      <c r="E141" s="90">
        <v>128871.34</v>
      </c>
      <c r="F141" s="91">
        <v>-122578.74619999999</v>
      </c>
      <c r="G141" s="90">
        <v>122854.23</v>
      </c>
      <c r="H141" s="91">
        <v>6017.1100000000006</v>
      </c>
      <c r="I141" s="21">
        <v>-0.48748738985319939</v>
      </c>
      <c r="J141" s="92">
        <v>4.8977637969811916E-2</v>
      </c>
      <c r="K141" s="93">
        <v>128871.33999999989</v>
      </c>
      <c r="L141" s="91">
        <v>1.0186340659856796E-10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128787.9688531</v>
      </c>
      <c r="D142" s="90">
        <v>94946.149999999965</v>
      </c>
      <c r="E142" s="90">
        <v>94946.149999999965</v>
      </c>
      <c r="F142" s="91">
        <v>-33841.818853100034</v>
      </c>
      <c r="G142" s="90">
        <v>73059</v>
      </c>
      <c r="H142" s="91">
        <v>21887.149999999965</v>
      </c>
      <c r="I142" s="21">
        <v>-0.26277158615414753</v>
      </c>
      <c r="J142" s="92">
        <v>0.29958184481035821</v>
      </c>
      <c r="K142" s="93">
        <v>94946.14999999998</v>
      </c>
      <c r="L142" s="91">
        <v>-1.4551915228366852E-11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40374.444912016799</v>
      </c>
      <c r="D143" s="90">
        <v>70948.179999999993</v>
      </c>
      <c r="E143" s="90">
        <v>70948.179999999993</v>
      </c>
      <c r="F143" s="91">
        <v>30573.735087983194</v>
      </c>
      <c r="G143" s="90">
        <v>71439.23000000001</v>
      </c>
      <c r="H143" s="91">
        <v>-491.05000000001746</v>
      </c>
      <c r="I143" s="21">
        <v>0.75725462367616148</v>
      </c>
      <c r="J143" s="92">
        <v>-6.8736743103197107E-3</v>
      </c>
      <c r="K143" s="93">
        <v>70948.179999999993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4410</v>
      </c>
      <c r="D145" s="90">
        <v>4410</v>
      </c>
      <c r="E145" s="90">
        <v>4410</v>
      </c>
      <c r="F145" s="91">
        <v>0</v>
      </c>
      <c r="G145" s="90">
        <v>4410</v>
      </c>
      <c r="H145" s="91">
        <v>0</v>
      </c>
      <c r="I145" s="96"/>
      <c r="J145" s="97"/>
      <c r="K145" s="93">
        <v>4410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3483</v>
      </c>
      <c r="D146" s="90">
        <v>2615</v>
      </c>
      <c r="E146" s="90">
        <v>2615</v>
      </c>
      <c r="F146" s="91">
        <v>-868</v>
      </c>
      <c r="G146" s="90">
        <v>2601</v>
      </c>
      <c r="H146" s="91">
        <v>14</v>
      </c>
      <c r="I146" s="96"/>
      <c r="J146" s="97"/>
      <c r="K146" s="93">
        <v>2615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0.78979591836734697</v>
      </c>
      <c r="D147" s="86">
        <v>0.59297052154195007</v>
      </c>
      <c r="E147" s="86">
        <v>0.59297052154195007</v>
      </c>
      <c r="F147" s="100">
        <v>-0.1968253968253969</v>
      </c>
      <c r="G147" s="86">
        <v>0.58979591836734691</v>
      </c>
      <c r="H147" s="100">
        <v>3.1746031746031633E-3</v>
      </c>
      <c r="I147" s="20">
        <v>-0.24921045076083848</v>
      </c>
      <c r="J147" s="86">
        <v>5.3825451749327513E-3</v>
      </c>
      <c r="K147" s="101">
        <v>0.59297052154195007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4952.57</v>
      </c>
      <c r="D149" s="90">
        <v>3686</v>
      </c>
      <c r="E149" s="90">
        <v>3686</v>
      </c>
      <c r="F149" s="91">
        <v>-1266.5699999999997</v>
      </c>
      <c r="G149" s="90">
        <v>3730</v>
      </c>
      <c r="H149" s="91">
        <v>-44</v>
      </c>
      <c r="I149" s="21"/>
      <c r="J149" s="92"/>
      <c r="K149" s="93">
        <v>3686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1.4219265001435544</v>
      </c>
      <c r="D150" s="105">
        <v>1.4095602294455067</v>
      </c>
      <c r="E150" s="105">
        <v>1.4095602294455067</v>
      </c>
      <c r="F150" s="106">
        <v>-1.2366270698047632E-2</v>
      </c>
      <c r="G150" s="105">
        <v>1.4340638216070742</v>
      </c>
      <c r="H150" s="106">
        <v>-2.45035921615675E-2</v>
      </c>
      <c r="I150" s="21"/>
      <c r="J150" s="92"/>
      <c r="K150" s="107">
        <v>1.4095602294455067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72.193536089577947</v>
      </c>
      <c r="D152" s="105">
        <v>49.281583173996175</v>
      </c>
      <c r="E152" s="105">
        <v>49.281583173996175</v>
      </c>
      <c r="F152" s="106">
        <v>-22.911952915581772</v>
      </c>
      <c r="G152" s="105">
        <v>47.233460207612453</v>
      </c>
      <c r="H152" s="106">
        <v>2.0481229663837226</v>
      </c>
      <c r="I152" s="21">
        <v>-0.317368481399118</v>
      </c>
      <c r="J152" s="92">
        <v>4.3361696504581548E-2</v>
      </c>
      <c r="K152" s="107">
        <v>49.281583173996133</v>
      </c>
      <c r="L152" s="106">
        <v>4.2632564145606011E-14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57.018160136054419</v>
      </c>
      <c r="D153" s="108">
        <v>29.222526077097505</v>
      </c>
      <c r="E153" s="108">
        <v>29.222526077097505</v>
      </c>
      <c r="F153" s="109">
        <v>-27.795634058956914</v>
      </c>
      <c r="G153" s="108">
        <v>27.858102040816327</v>
      </c>
      <c r="H153" s="109">
        <v>1.3644240362811786</v>
      </c>
      <c r="I153" s="20">
        <v>-0.48748738985319939</v>
      </c>
      <c r="J153" s="86">
        <v>4.8977637969811916E-2</v>
      </c>
      <c r="K153" s="110">
        <v>29.222526077097481</v>
      </c>
      <c r="L153" s="109">
        <v>2.4868995751603507E-14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120.76155611975791</v>
      </c>
      <c r="D154" s="113">
        <v>112.72109751434031</v>
      </c>
      <c r="E154" s="113">
        <v>112.72109751434031</v>
      </c>
      <c r="F154" s="119">
        <v>-8.0404586054175979</v>
      </c>
      <c r="G154" s="113">
        <v>102.78833525567089</v>
      </c>
      <c r="H154" s="119">
        <v>9.9327622586694275</v>
      </c>
      <c r="I154" s="25">
        <v>-6.658127688785298E-2</v>
      </c>
      <c r="J154" s="120">
        <v>9.6633165951789612E-2</v>
      </c>
      <c r="K154" s="115">
        <v>112.7210975143403</v>
      </c>
      <c r="L154" s="119">
        <v>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448416.87150408491</v>
      </c>
      <c r="D155" s="84">
        <v>408948.09999999992</v>
      </c>
      <c r="E155" s="84">
        <v>408948.09999999992</v>
      </c>
      <c r="F155" s="118">
        <v>-39468.771504084951</v>
      </c>
      <c r="G155" s="84">
        <v>252090.94</v>
      </c>
      <c r="H155" s="118">
        <v>156857.15999999992</v>
      </c>
      <c r="I155" s="20">
        <v>-8.801803413796272E-2</v>
      </c>
      <c r="J155" s="86">
        <v>0.62222450358588821</v>
      </c>
      <c r="K155" s="87">
        <v>408948.10000000003</v>
      </c>
      <c r="L155" s="118">
        <v>-5.8207660913467407E-11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265355.13855999999</v>
      </c>
      <c r="D156" s="90">
        <v>243073.52</v>
      </c>
      <c r="E156" s="90">
        <v>243073.52</v>
      </c>
      <c r="F156" s="91">
        <v>-22281.618560000003</v>
      </c>
      <c r="G156" s="90">
        <v>162009.44</v>
      </c>
      <c r="H156" s="91">
        <v>81064.079999999987</v>
      </c>
      <c r="I156" s="21">
        <v>-8.3969048728113727E-2</v>
      </c>
      <c r="J156" s="92">
        <v>0.50036639840246333</v>
      </c>
      <c r="K156" s="93">
        <v>243073.52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136688.5495659</v>
      </c>
      <c r="D157" s="90">
        <v>140823.76999999996</v>
      </c>
      <c r="E157" s="90">
        <v>140823.76999999996</v>
      </c>
      <c r="F157" s="91">
        <v>4135.2204340999597</v>
      </c>
      <c r="G157" s="90">
        <v>70990.22</v>
      </c>
      <c r="H157" s="91">
        <v>69833.549999999959</v>
      </c>
      <c r="I157" s="21">
        <v>3.0252866441503157E-2</v>
      </c>
      <c r="J157" s="92">
        <v>0.98370662888493587</v>
      </c>
      <c r="K157" s="93">
        <v>140823.77000000002</v>
      </c>
      <c r="L157" s="91">
        <v>-5.8207660913467407E-11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46373.183378184905</v>
      </c>
      <c r="D158" s="90">
        <v>25050.809999999998</v>
      </c>
      <c r="E158" s="90">
        <v>25050.809999999998</v>
      </c>
      <c r="F158" s="91">
        <v>-21322.373378184908</v>
      </c>
      <c r="G158" s="90">
        <v>19091.28000000001</v>
      </c>
      <c r="H158" s="91">
        <v>5959.5299999999879</v>
      </c>
      <c r="I158" s="21">
        <v>-0.45979964766049419</v>
      </c>
      <c r="J158" s="92">
        <v>0.31215979232403401</v>
      </c>
      <c r="K158" s="93">
        <v>25050.809999999998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4557</v>
      </c>
      <c r="D160" s="90">
        <v>4557</v>
      </c>
      <c r="E160" s="90">
        <v>4557</v>
      </c>
      <c r="F160" s="91">
        <v>0</v>
      </c>
      <c r="G160" s="90">
        <v>4557</v>
      </c>
      <c r="H160" s="91">
        <v>0</v>
      </c>
      <c r="I160" s="96"/>
      <c r="J160" s="97"/>
      <c r="K160" s="93">
        <v>4557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3684</v>
      </c>
      <c r="D161" s="90">
        <v>3494</v>
      </c>
      <c r="E161" s="90">
        <v>3494</v>
      </c>
      <c r="F161" s="91">
        <v>-190</v>
      </c>
      <c r="G161" s="90">
        <v>2423</v>
      </c>
      <c r="H161" s="91">
        <v>1071</v>
      </c>
      <c r="I161" s="96"/>
      <c r="J161" s="97"/>
      <c r="K161" s="93">
        <v>3494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0.80842659644502968</v>
      </c>
      <c r="D162" s="86">
        <v>0.76673249945139343</v>
      </c>
      <c r="E162" s="86">
        <v>0.76673249945139343</v>
      </c>
      <c r="F162" s="100">
        <v>-4.1694096993636243E-2</v>
      </c>
      <c r="G162" s="86">
        <v>0.53170945797673907</v>
      </c>
      <c r="H162" s="100">
        <v>0.23502304147465436</v>
      </c>
      <c r="I162" s="20">
        <v>-5.157437567861034E-2</v>
      </c>
      <c r="J162" s="86">
        <v>0.44201403219149804</v>
      </c>
      <c r="K162" s="101">
        <v>0.76673249945139343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5283.0299999999988</v>
      </c>
      <c r="D164" s="90">
        <v>5209</v>
      </c>
      <c r="E164" s="90">
        <v>5209</v>
      </c>
      <c r="F164" s="91">
        <v>-74.029999999998836</v>
      </c>
      <c r="G164" s="90">
        <v>3738</v>
      </c>
      <c r="H164" s="91">
        <v>1471</v>
      </c>
      <c r="I164" s="21"/>
      <c r="J164" s="92"/>
      <c r="K164" s="93">
        <v>5209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1.434047231270358</v>
      </c>
      <c r="D165" s="105">
        <v>1.4908414424728105</v>
      </c>
      <c r="E165" s="105">
        <v>1.4908414424728105</v>
      </c>
      <c r="F165" s="106">
        <v>5.6794211202452427E-2</v>
      </c>
      <c r="G165" s="105">
        <v>1.5427156417664052</v>
      </c>
      <c r="H165" s="106">
        <v>-5.1874199293594714E-2</v>
      </c>
      <c r="I165" s="21"/>
      <c r="J165" s="92"/>
      <c r="K165" s="107">
        <v>1.4908414424728105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72.029082128121601</v>
      </c>
      <c r="D167" s="105">
        <v>69.568838008013728</v>
      </c>
      <c r="E167" s="105">
        <v>69.568838008013728</v>
      </c>
      <c r="F167" s="106">
        <v>-2.4602441201078733</v>
      </c>
      <c r="G167" s="105">
        <v>66.863161370202235</v>
      </c>
      <c r="H167" s="106">
        <v>2.7056766378114929</v>
      </c>
      <c r="I167" s="21">
        <v>-3.4156260879900091E-2</v>
      </c>
      <c r="J167" s="92">
        <v>4.0465879601937038E-2</v>
      </c>
      <c r="K167" s="107">
        <v>69.568838008013728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58.230225709896857</v>
      </c>
      <c r="D168" s="108">
        <v>53.34068904981347</v>
      </c>
      <c r="E168" s="108">
        <v>53.34068904981347</v>
      </c>
      <c r="F168" s="109">
        <v>-4.8895366600833867</v>
      </c>
      <c r="G168" s="108">
        <v>35.551775290761469</v>
      </c>
      <c r="H168" s="109">
        <v>17.788913759052001</v>
      </c>
      <c r="I168" s="20">
        <v>-8.3969048728113727E-2</v>
      </c>
      <c r="J168" s="86">
        <v>0.50036639840246311</v>
      </c>
      <c r="K168" s="110">
        <v>53.34068904981347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121.72010627146713</v>
      </c>
      <c r="D169" s="113">
        <v>117.04295935890094</v>
      </c>
      <c r="E169" s="113">
        <v>117.04295935890094</v>
      </c>
      <c r="F169" s="119">
        <v>-4.6771469125661866</v>
      </c>
      <c r="G169" s="113">
        <v>104.0408336772596</v>
      </c>
      <c r="H169" s="119">
        <v>13.002125681641346</v>
      </c>
      <c r="I169" s="25">
        <v>-3.8425425805453606E-2</v>
      </c>
      <c r="J169" s="120">
        <v>0.12497137154796989</v>
      </c>
      <c r="K169" s="115">
        <v>117.04295935890099</v>
      </c>
      <c r="L169" s="119">
        <v>-4.2632564145606011E-14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405491.59733518393</v>
      </c>
      <c r="D170" s="84">
        <v>290712.99028508691</v>
      </c>
      <c r="E170" s="84">
        <v>303523.38880532142</v>
      </c>
      <c r="F170" s="118">
        <v>-101968.20852986252</v>
      </c>
      <c r="G170" s="84">
        <v>305.32000000000005</v>
      </c>
      <c r="H170" s="118">
        <v>303218.06880532141</v>
      </c>
      <c r="I170" s="20">
        <v>-0.25146811721865214</v>
      </c>
      <c r="J170" s="86">
        <v>993.1156452421111</v>
      </c>
      <c r="K170" s="87">
        <v>302594.69539402437</v>
      </c>
      <c r="L170" s="118">
        <v>928.69341129700479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235899.02179999999</v>
      </c>
      <c r="D171" s="90">
        <v>187468.85046728971</v>
      </c>
      <c r="E171" s="90">
        <v>191367.88544859816</v>
      </c>
      <c r="F171" s="91">
        <v>-44531.13635140183</v>
      </c>
      <c r="G171" s="90">
        <v>-502.58</v>
      </c>
      <c r="H171" s="91">
        <v>191870.46544859814</v>
      </c>
      <c r="I171" s="21">
        <v>-0.1887720263170749</v>
      </c>
      <c r="J171" s="92">
        <v>-381.77099257550674</v>
      </c>
      <c r="K171" s="93">
        <v>196531.77699999997</v>
      </c>
      <c r="L171" s="91">
        <v>-5163.8915514018154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127550.42417552002</v>
      </c>
      <c r="D172" s="90">
        <v>81223.519830363046</v>
      </c>
      <c r="E172" s="90">
        <v>88240.79469331658</v>
      </c>
      <c r="F172" s="91">
        <v>-39309.62948220344</v>
      </c>
      <c r="G172" s="90">
        <v>810.23</v>
      </c>
      <c r="H172" s="91">
        <v>87430.564693316584</v>
      </c>
      <c r="I172" s="21">
        <v>-0.30818893575853668</v>
      </c>
      <c r="J172" s="92">
        <v>107.90832812080097</v>
      </c>
      <c r="K172" s="93">
        <v>87932.017668907589</v>
      </c>
      <c r="L172" s="91">
        <v>308.77702440899156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42042.151359663905</v>
      </c>
      <c r="D173" s="90">
        <v>22020.619987434111</v>
      </c>
      <c r="E173" s="90">
        <v>23914.708663406651</v>
      </c>
      <c r="F173" s="91">
        <v>-18127.442696257254</v>
      </c>
      <c r="G173" s="90">
        <v>-2.33</v>
      </c>
      <c r="H173" s="91">
        <v>23917.038663406653</v>
      </c>
      <c r="I173" s="21">
        <v>-0.4311730515686476</v>
      </c>
      <c r="J173" s="92">
        <v>-10264.823460689549</v>
      </c>
      <c r="K173" s="93">
        <v>18130.900725116822</v>
      </c>
      <c r="L173" s="91">
        <v>5783.8079382898286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4410</v>
      </c>
      <c r="D175" s="90">
        <v>4410</v>
      </c>
      <c r="E175" s="90">
        <v>4410</v>
      </c>
      <c r="F175" s="91">
        <v>0</v>
      </c>
      <c r="G175" s="90">
        <v>4410</v>
      </c>
      <c r="H175" s="91">
        <v>0</v>
      </c>
      <c r="I175" s="96"/>
      <c r="J175" s="97"/>
      <c r="K175" s="93">
        <v>4410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3406</v>
      </c>
      <c r="D176" s="90">
        <v>2724</v>
      </c>
      <c r="E176" s="90">
        <v>2788</v>
      </c>
      <c r="F176" s="91">
        <v>-618</v>
      </c>
      <c r="G176" s="90">
        <v>0</v>
      </c>
      <c r="H176" s="91">
        <v>2788</v>
      </c>
      <c r="I176" s="96"/>
      <c r="J176" s="97"/>
      <c r="K176" s="93">
        <v>2775</v>
      </c>
      <c r="L176" s="91">
        <v>13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0.77233560090702946</v>
      </c>
      <c r="D177" s="86">
        <v>0.61768707482993201</v>
      </c>
      <c r="E177" s="86">
        <v>0.63219954648526078</v>
      </c>
      <c r="F177" s="100">
        <v>-0.14013605442176869</v>
      </c>
      <c r="G177" s="86">
        <v>0</v>
      </c>
      <c r="H177" s="100">
        <v>0.63219954648526078</v>
      </c>
      <c r="I177" s="20">
        <v>-0.18144450968878445</v>
      </c>
      <c r="J177" s="86">
        <v>0</v>
      </c>
      <c r="K177" s="101">
        <v>0.62925170068027214</v>
      </c>
      <c r="L177" s="100">
        <v>2.9478458049886358E-3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4632.1600000000008</v>
      </c>
      <c r="D179" s="90">
        <v>3854</v>
      </c>
      <c r="E179" s="90">
        <v>4156.18</v>
      </c>
      <c r="F179" s="91">
        <v>-475.98000000000047</v>
      </c>
      <c r="G179" s="90">
        <v>0</v>
      </c>
      <c r="H179" s="91">
        <v>4156.18</v>
      </c>
      <c r="I179" s="21"/>
      <c r="J179" s="92"/>
      <c r="K179" s="93">
        <v>4081.3400000000006</v>
      </c>
      <c r="L179" s="91">
        <v>74.839999999999691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1.3600000000000003</v>
      </c>
      <c r="D180" s="105">
        <v>1.4148311306901615</v>
      </c>
      <c r="E180" s="105">
        <v>1.4907388809182212</v>
      </c>
      <c r="F180" s="106">
        <v>0.13073888091822083</v>
      </c>
      <c r="G180" s="105">
        <v>0</v>
      </c>
      <c r="H180" s="106">
        <v>1.4907388809182212</v>
      </c>
      <c r="I180" s="21"/>
      <c r="J180" s="92"/>
      <c r="K180" s="107">
        <v>1.4707531531531535</v>
      </c>
      <c r="L180" s="106">
        <v>1.9985727765067685E-2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69.259841984732816</v>
      </c>
      <c r="D182" s="105">
        <v>68.821163901354524</v>
      </c>
      <c r="E182" s="105">
        <v>68.639844135078249</v>
      </c>
      <c r="F182" s="106">
        <v>-0.61999784965456683</v>
      </c>
      <c r="G182" s="105">
        <v>0</v>
      </c>
      <c r="H182" s="106">
        <v>68.639844135078249</v>
      </c>
      <c r="I182" s="21">
        <v>-8.9517652926675018E-3</v>
      </c>
      <c r="J182" s="92">
        <v>0</v>
      </c>
      <c r="K182" s="107">
        <v>70.822261981981967</v>
      </c>
      <c r="L182" s="106">
        <v>-2.1824178469037179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53.491841678004533</v>
      </c>
      <c r="D183" s="108">
        <v>42.509943416618981</v>
      </c>
      <c r="E183" s="108">
        <v>43.394078333015457</v>
      </c>
      <c r="F183" s="109">
        <v>-10.097763344989076</v>
      </c>
      <c r="G183" s="108">
        <v>-0.11396371882086168</v>
      </c>
      <c r="H183" s="109">
        <v>43.50804205183632</v>
      </c>
      <c r="I183" s="20">
        <v>-0.1887720263170749</v>
      </c>
      <c r="J183" s="86">
        <v>-381.77099257550674</v>
      </c>
      <c r="K183" s="110">
        <v>44.565028798185935</v>
      </c>
      <c r="L183" s="109">
        <v>-1.1709504651704776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119.05214249418201</v>
      </c>
      <c r="D184" s="113">
        <v>106.72283050113323</v>
      </c>
      <c r="E184" s="113">
        <v>108.86778651553853</v>
      </c>
      <c r="F184" s="119">
        <v>-10.184355978643481</v>
      </c>
      <c r="G184" s="113">
        <v>0</v>
      </c>
      <c r="H184" s="119">
        <v>108.86778651553853</v>
      </c>
      <c r="I184" s="25">
        <v>-8.5545339758511085E-2</v>
      </c>
      <c r="J184" s="120">
        <v>0</v>
      </c>
      <c r="K184" s="115">
        <v>109.0431334753241</v>
      </c>
      <c r="L184" s="119">
        <v>-0.17534695978557124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399076.28126328147</v>
      </c>
      <c r="D185" s="84">
        <v>127857.19228252053</v>
      </c>
      <c r="E185" s="84">
        <v>167191.76978194594</v>
      </c>
      <c r="F185" s="118">
        <v>-231884.51148133553</v>
      </c>
      <c r="G185" s="84">
        <v>-320.3700000000099</v>
      </c>
      <c r="H185" s="118">
        <v>167512.13978194597</v>
      </c>
      <c r="I185" s="20">
        <v>-0.58105310279854749</v>
      </c>
      <c r="J185" s="86">
        <v>-522.87086737815889</v>
      </c>
      <c r="K185" s="87">
        <v>308539.63380779355</v>
      </c>
      <c r="L185" s="118">
        <v>-141347.86402584767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245457.89408</v>
      </c>
      <c r="D186" s="90">
        <v>114117.69648420119</v>
      </c>
      <c r="E186" s="90">
        <v>100294.93000000001</v>
      </c>
      <c r="F186" s="91">
        <v>-145162.96408000001</v>
      </c>
      <c r="G186" s="90">
        <v>-20768.580000000009</v>
      </c>
      <c r="H186" s="91">
        <v>121063.51000000001</v>
      </c>
      <c r="I186" s="21">
        <v>-0.59139660031747954</v>
      </c>
      <c r="J186" s="92">
        <v>-5.8291664620306234</v>
      </c>
      <c r="K186" s="93">
        <v>197056.32521739</v>
      </c>
      <c r="L186" s="91">
        <v>-96761.395217389989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120765.46328949998</v>
      </c>
      <c r="D187" s="90">
        <v>11692.436974789915</v>
      </c>
      <c r="E187" s="90">
        <v>41223.029687606308</v>
      </c>
      <c r="F187" s="91">
        <v>-79542.433601893674</v>
      </c>
      <c r="G187" s="90">
        <v>0</v>
      </c>
      <c r="H187" s="91">
        <v>41223.029687606308</v>
      </c>
      <c r="I187" s="21">
        <v>-0.65865216292189332</v>
      </c>
      <c r="J187" s="92">
        <v>0</v>
      </c>
      <c r="K187" s="93">
        <v>96950.890446278034</v>
      </c>
      <c r="L187" s="91">
        <v>-55727.860758671726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32852.923893781503</v>
      </c>
      <c r="D188" s="90">
        <v>2047.0588235294119</v>
      </c>
      <c r="E188" s="90">
        <v>25673.810094339624</v>
      </c>
      <c r="F188" s="91">
        <v>-7179.1137994418787</v>
      </c>
      <c r="G188" s="90">
        <v>20448.21</v>
      </c>
      <c r="H188" s="91">
        <v>5225.6000943396248</v>
      </c>
      <c r="I188" s="21">
        <v>-0.2185228268464946</v>
      </c>
      <c r="J188" s="92">
        <v>0.25555293565253989</v>
      </c>
      <c r="K188" s="93">
        <v>14532.418144125575</v>
      </c>
      <c r="L188" s="91">
        <v>11141.391950214049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4557</v>
      </c>
      <c r="D190" s="90">
        <v>4557</v>
      </c>
      <c r="E190" s="90">
        <v>4557</v>
      </c>
      <c r="F190" s="91">
        <v>0</v>
      </c>
      <c r="G190" s="90">
        <v>4557</v>
      </c>
      <c r="H190" s="91">
        <v>0</v>
      </c>
      <c r="I190" s="96"/>
      <c r="J190" s="97"/>
      <c r="K190" s="93">
        <v>4557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3392</v>
      </c>
      <c r="D191" s="90">
        <v>1532</v>
      </c>
      <c r="E191" s="90">
        <v>1388</v>
      </c>
      <c r="F191" s="91">
        <v>-2004</v>
      </c>
      <c r="G191" s="90">
        <v>0</v>
      </c>
      <c r="H191" s="91">
        <v>1388</v>
      </c>
      <c r="I191" s="96"/>
      <c r="J191" s="97"/>
      <c r="K191" s="93">
        <v>2692</v>
      </c>
      <c r="L191" s="91">
        <v>-1304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0.74434935264428348</v>
      </c>
      <c r="D192" s="86">
        <v>0.33618608733816108</v>
      </c>
      <c r="E192" s="86">
        <v>0.30458635066929995</v>
      </c>
      <c r="F192" s="100">
        <v>-0.43976300197498353</v>
      </c>
      <c r="G192" s="86">
        <v>0</v>
      </c>
      <c r="H192" s="100">
        <v>0.30458635066929995</v>
      </c>
      <c r="I192" s="20">
        <v>-0.59080188679245282</v>
      </c>
      <c r="J192" s="86">
        <v>0</v>
      </c>
      <c r="K192" s="101">
        <v>0.59073952161509768</v>
      </c>
      <c r="L192" s="100">
        <v>-0.28615317094579773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5164.6100000000006</v>
      </c>
      <c r="D194" s="90">
        <v>2514</v>
      </c>
      <c r="E194" s="90">
        <v>2380.34</v>
      </c>
      <c r="F194" s="91">
        <v>-2784.2700000000004</v>
      </c>
      <c r="G194" s="90">
        <v>0</v>
      </c>
      <c r="H194" s="91">
        <v>2380.34</v>
      </c>
      <c r="I194" s="21"/>
      <c r="J194" s="92"/>
      <c r="K194" s="93">
        <v>4364.42</v>
      </c>
      <c r="L194" s="91">
        <v>-1984.08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1.5225854952830191</v>
      </c>
      <c r="D195" s="105">
        <v>1.6409921671018277</v>
      </c>
      <c r="E195" s="105">
        <v>1.7149423631123921</v>
      </c>
      <c r="F195" s="106">
        <v>0.192356867829373</v>
      </c>
      <c r="G195" s="105">
        <v>0</v>
      </c>
      <c r="H195" s="106">
        <v>1.7149423631123921</v>
      </c>
      <c r="I195" s="21"/>
      <c r="J195" s="92"/>
      <c r="K195" s="107">
        <v>1.621255572065379</v>
      </c>
      <c r="L195" s="106">
        <v>9.3686791047013163E-2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72.363765943396231</v>
      </c>
      <c r="D197" s="105">
        <v>74.489358018408097</v>
      </c>
      <c r="E197" s="105">
        <v>72.258595100864554</v>
      </c>
      <c r="F197" s="106">
        <v>-0.10517084253167752</v>
      </c>
      <c r="G197" s="105">
        <v>0</v>
      </c>
      <c r="H197" s="106">
        <v>72.258595100864554</v>
      </c>
      <c r="I197" s="21">
        <v>-1.4533633118810618E-3</v>
      </c>
      <c r="J197" s="92">
        <v>0</v>
      </c>
      <c r="K197" s="107">
        <v>73.200715162477707</v>
      </c>
      <c r="L197" s="106">
        <v>-0.94212006161315287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53.863922334869429</v>
      </c>
      <c r="D198" s="108">
        <v>25.042285820540091</v>
      </c>
      <c r="E198" s="108">
        <v>22.008981786262893</v>
      </c>
      <c r="F198" s="109">
        <v>-31.854940548606535</v>
      </c>
      <c r="G198" s="108">
        <v>-4.5575115207373296</v>
      </c>
      <c r="H198" s="109">
        <v>26.566493307000222</v>
      </c>
      <c r="I198" s="20">
        <v>-0.59139660031747954</v>
      </c>
      <c r="J198" s="86">
        <v>-5.8291664620306225</v>
      </c>
      <c r="K198" s="110">
        <v>43.242555456965107</v>
      </c>
      <c r="L198" s="109">
        <v>-21.233573670702214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117.65220556110893</v>
      </c>
      <c r="D199" s="113">
        <v>83.457697312350206</v>
      </c>
      <c r="E199" s="113">
        <v>120.45516554895241</v>
      </c>
      <c r="F199" s="119">
        <v>2.8029599878434794</v>
      </c>
      <c r="G199" s="113">
        <v>0</v>
      </c>
      <c r="H199" s="119">
        <v>120.45516554895241</v>
      </c>
      <c r="I199" s="25">
        <v>2.3824117656575661E-2</v>
      </c>
      <c r="J199" s="120">
        <v>0</v>
      </c>
      <c r="K199" s="115">
        <v>114.61353410393519</v>
      </c>
      <c r="L199" s="119">
        <v>5.8416314450172138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3966319.6063041789</v>
      </c>
      <c r="D200" s="84">
        <v>1635634.2225676072</v>
      </c>
      <c r="E200" s="84">
        <v>1687779.1985872672</v>
      </c>
      <c r="F200" s="118">
        <v>-2278540.4077169122</v>
      </c>
      <c r="G200" s="84">
        <v>1949402.48</v>
      </c>
      <c r="H200" s="118">
        <v>-261623.28141273279</v>
      </c>
      <c r="I200" s="20">
        <v>-0.57447221451729114</v>
      </c>
      <c r="J200" s="86">
        <v>-0.13420690908977029</v>
      </c>
      <c r="K200" s="87">
        <v>1828198.369201818</v>
      </c>
      <c r="L200" s="118">
        <v>-140419.17061455079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2448119.6107246825</v>
      </c>
      <c r="D201" s="90">
        <v>1013315.7869514909</v>
      </c>
      <c r="E201" s="90">
        <v>1003392.0554485982</v>
      </c>
      <c r="F201" s="91">
        <v>-1444727.5552760842</v>
      </c>
      <c r="G201" s="90">
        <v>1110613.2</v>
      </c>
      <c r="H201" s="91">
        <v>-107221.14455140173</v>
      </c>
      <c r="I201" s="21">
        <v>-0.59013765052452727</v>
      </c>
      <c r="J201" s="92">
        <v>-9.6542292628434168E-2</v>
      </c>
      <c r="K201" s="93">
        <v>1105317.34221739</v>
      </c>
      <c r="L201" s="91">
        <v>-101925.28676879173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1189755.4275897311</v>
      </c>
      <c r="D202" s="90">
        <v>471094.57680515281</v>
      </c>
      <c r="E202" s="90">
        <v>507642.44438092277</v>
      </c>
      <c r="F202" s="91">
        <v>-682112.98320880835</v>
      </c>
      <c r="G202" s="90">
        <v>491826.43</v>
      </c>
      <c r="H202" s="91">
        <v>15816.014380922774</v>
      </c>
      <c r="I202" s="21">
        <v>-0.57332201845102615</v>
      </c>
      <c r="J202" s="92">
        <v>3.215771543819379E-2</v>
      </c>
      <c r="K202" s="93">
        <v>563061.52811518568</v>
      </c>
      <c r="L202" s="91">
        <v>-55419.083734262909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328444.5679897659</v>
      </c>
      <c r="D203" s="90">
        <v>151223.85881096352</v>
      </c>
      <c r="E203" s="90">
        <v>176744.69875774626</v>
      </c>
      <c r="F203" s="91">
        <v>-151699.86923201964</v>
      </c>
      <c r="G203" s="90">
        <v>346962.85000000003</v>
      </c>
      <c r="H203" s="91">
        <v>-170218.15124225378</v>
      </c>
      <c r="I203" s="21">
        <v>-0.46187358238406462</v>
      </c>
      <c r="J203" s="92">
        <v>-0.49059474592814123</v>
      </c>
      <c r="K203" s="93">
        <v>159819.49886924241</v>
      </c>
      <c r="L203" s="91">
        <v>16925.199888503848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53655</v>
      </c>
      <c r="D205" s="90">
        <v>53655</v>
      </c>
      <c r="E205" s="90">
        <v>53655</v>
      </c>
      <c r="F205" s="91">
        <v>0</v>
      </c>
      <c r="G205" s="90">
        <v>53802</v>
      </c>
      <c r="H205" s="91">
        <v>-147</v>
      </c>
      <c r="I205" s="96"/>
      <c r="J205" s="97"/>
      <c r="K205" s="93">
        <v>53655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34911</v>
      </c>
      <c r="D206" s="90">
        <v>15685</v>
      </c>
      <c r="E206" s="90">
        <v>15605</v>
      </c>
      <c r="F206" s="91">
        <v>-19306</v>
      </c>
      <c r="G206" s="90">
        <v>17874</v>
      </c>
      <c r="H206" s="91">
        <v>-2269</v>
      </c>
      <c r="I206" s="96"/>
      <c r="J206" s="97"/>
      <c r="K206" s="93">
        <v>16896</v>
      </c>
      <c r="L206" s="91">
        <v>-1291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0.6506569751188146</v>
      </c>
      <c r="D207" s="86">
        <v>0.29233063088249001</v>
      </c>
      <c r="E207" s="86">
        <v>0.29083962352064113</v>
      </c>
      <c r="F207" s="100">
        <v>-0.35981735159817346</v>
      </c>
      <c r="G207" s="86">
        <v>0.33221813315490129</v>
      </c>
      <c r="H207" s="100">
        <v>-4.1378509634260152E-2</v>
      </c>
      <c r="I207" s="20">
        <v>-0.55300621580590636</v>
      </c>
      <c r="J207" s="86">
        <v>-0.124552230913196</v>
      </c>
      <c r="K207" s="101">
        <v>0.31490075482247692</v>
      </c>
      <c r="L207" s="100">
        <v>-2.4061131301835792E-2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50915.549999999996</v>
      </c>
      <c r="D209" s="90">
        <v>23191</v>
      </c>
      <c r="E209" s="90">
        <v>23359.52</v>
      </c>
      <c r="F209" s="91">
        <v>-27556.029999999995</v>
      </c>
      <c r="G209" s="90">
        <v>25509</v>
      </c>
      <c r="H209" s="91">
        <v>-2149.4799999999996</v>
      </c>
      <c r="I209" s="21">
        <v>-0.54121049463277915</v>
      </c>
      <c r="J209" s="92">
        <v>-8.4263593241600931E-2</v>
      </c>
      <c r="K209" s="93">
        <v>25268.760000000002</v>
      </c>
      <c r="L209" s="91">
        <v>-1909.2400000000016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1.4584386010140069</v>
      </c>
      <c r="D210" s="105">
        <v>1.4785463818935289</v>
      </c>
      <c r="E210" s="105">
        <v>1.4969253444408843</v>
      </c>
      <c r="F210" s="106">
        <v>3.8486743426877412E-2</v>
      </c>
      <c r="G210" s="105">
        <v>1.42715676401477</v>
      </c>
      <c r="H210" s="106">
        <v>6.9768580426114335E-2</v>
      </c>
      <c r="I210" s="21"/>
      <c r="J210" s="92"/>
      <c r="K210" s="107">
        <v>1.4955468750000001</v>
      </c>
      <c r="L210" s="106">
        <v>1.3784694408842668E-3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70.124591410291387</v>
      </c>
      <c r="D212" s="105">
        <v>64.60413050376097</v>
      </c>
      <c r="E212" s="105">
        <v>64.299394774021039</v>
      </c>
      <c r="F212" s="106">
        <v>-5.8251966362703484</v>
      </c>
      <c r="G212" s="105">
        <v>62.135683115139308</v>
      </c>
      <c r="H212" s="106">
        <v>2.1637116588817307</v>
      </c>
      <c r="I212" s="21">
        <v>-8.3069241746989375E-2</v>
      </c>
      <c r="J212" s="92">
        <v>3.4822368571571172E-2</v>
      </c>
      <c r="K212" s="107">
        <v>65.418876788434545</v>
      </c>
      <c r="L212" s="106">
        <v>-1.1194820144135065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45.627054528463006</v>
      </c>
      <c r="D213" s="108">
        <v>18.885766227779161</v>
      </c>
      <c r="E213" s="108">
        <v>18.700811768681358</v>
      </c>
      <c r="F213" s="109">
        <v>-26.926242759781648</v>
      </c>
      <c r="G213" s="108">
        <v>20.642600646816103</v>
      </c>
      <c r="H213" s="109">
        <v>-1.9417888781347443</v>
      </c>
      <c r="I213" s="20">
        <v>-0.59013765052452727</v>
      </c>
      <c r="J213" s="86">
        <v>-9.4067066032895608E-2</v>
      </c>
      <c r="K213" s="110">
        <v>20.600453680316651</v>
      </c>
      <c r="L213" s="109">
        <v>-1.8996419116352925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113.61231721532408</v>
      </c>
      <c r="D214" s="113">
        <v>104.28015445123413</v>
      </c>
      <c r="E214" s="113">
        <v>108.15630878482968</v>
      </c>
      <c r="F214" s="119">
        <v>-5.456008430494407</v>
      </c>
      <c r="G214" s="113">
        <v>109.06358285778225</v>
      </c>
      <c r="H214" s="119">
        <v>-0.90727407295257478</v>
      </c>
      <c r="I214" s="25">
        <v>-4.8023036271268804E-2</v>
      </c>
      <c r="J214" s="120">
        <v>-8.3187627728648073E-3</v>
      </c>
      <c r="K214" s="115">
        <v>108.20302848022123</v>
      </c>
      <c r="L214" s="119">
        <v>-4.6719695391558957E-2</v>
      </c>
      <c r="M214" s="142"/>
      <c r="N214" s="143"/>
    </row>
  </sheetData>
  <sheetProtection algorithmName="SHA-512" hashValue="aNpmwHn+FDauYL5jOUDPUx/9aJ3dx6oyDdY+8TgSoy4vW9s93mzel//wGt7Fk5Cp37bdBZj7wbniFSIKqeTMwA==" saltValue="32uu/w8H1vd18/5T+6Cfz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519" priority="58">
      <formula>$I155&gt;=0</formula>
    </cfRule>
    <cfRule type="expression" dxfId="1518" priority="59">
      <formula>$I155&lt;0</formula>
    </cfRule>
  </conditionalFormatting>
  <conditionalFormatting sqref="J159">
    <cfRule type="expression" dxfId="1517" priority="56">
      <formula>$J155&gt;=0</formula>
    </cfRule>
    <cfRule type="expression" dxfId="1516" priority="57">
      <formula>$J155&lt;0</formula>
    </cfRule>
  </conditionalFormatting>
  <conditionalFormatting sqref="I174">
    <cfRule type="expression" dxfId="1515" priority="54">
      <formula>$I170&gt;=0</formula>
    </cfRule>
    <cfRule type="expression" dxfId="1514" priority="55">
      <formula>$I170&lt;0</formula>
    </cfRule>
  </conditionalFormatting>
  <conditionalFormatting sqref="J174">
    <cfRule type="expression" dxfId="1513" priority="52">
      <formula>$J170&gt;=0</formula>
    </cfRule>
    <cfRule type="expression" dxfId="1512" priority="53">
      <formula>$J170&lt;0</formula>
    </cfRule>
  </conditionalFormatting>
  <conditionalFormatting sqref="I24">
    <cfRule type="expression" dxfId="1511" priority="94">
      <formula>$I20&gt;=0</formula>
    </cfRule>
    <cfRule type="expression" dxfId="1510" priority="95">
      <formula>$I20&lt;0</formula>
    </cfRule>
  </conditionalFormatting>
  <conditionalFormatting sqref="J24">
    <cfRule type="expression" dxfId="1509" priority="92">
      <formula>$J20&gt;=0</formula>
    </cfRule>
    <cfRule type="expression" dxfId="1508" priority="93">
      <formula>$J20&lt;0</formula>
    </cfRule>
  </conditionalFormatting>
  <conditionalFormatting sqref="I39">
    <cfRule type="expression" dxfId="1507" priority="90">
      <formula>$I35&gt;=0</formula>
    </cfRule>
    <cfRule type="expression" dxfId="1506" priority="91">
      <formula>$I35&lt;0</formula>
    </cfRule>
  </conditionalFormatting>
  <conditionalFormatting sqref="J39">
    <cfRule type="expression" dxfId="1505" priority="88">
      <formula>$J35&gt;=0</formula>
    </cfRule>
    <cfRule type="expression" dxfId="1504" priority="89">
      <formula>$J35&lt;0</formula>
    </cfRule>
  </conditionalFormatting>
  <conditionalFormatting sqref="I54">
    <cfRule type="expression" dxfId="1503" priority="86">
      <formula>$I50&gt;=0</formula>
    </cfRule>
    <cfRule type="expression" dxfId="1502" priority="87">
      <formula>$I50&lt;0</formula>
    </cfRule>
  </conditionalFormatting>
  <conditionalFormatting sqref="J54">
    <cfRule type="expression" dxfId="1501" priority="84">
      <formula>$J50&gt;=0</formula>
    </cfRule>
    <cfRule type="expression" dxfId="1500" priority="85">
      <formula>$J50&lt;0</formula>
    </cfRule>
  </conditionalFormatting>
  <conditionalFormatting sqref="I69">
    <cfRule type="expression" dxfId="1499" priority="82">
      <formula>$I65&gt;=0</formula>
    </cfRule>
    <cfRule type="expression" dxfId="1498" priority="83">
      <formula>$I65&lt;0</formula>
    </cfRule>
  </conditionalFormatting>
  <conditionalFormatting sqref="J69">
    <cfRule type="expression" dxfId="1497" priority="80">
      <formula>$J65&gt;=0</formula>
    </cfRule>
    <cfRule type="expression" dxfId="1496" priority="81">
      <formula>$J65&lt;0</formula>
    </cfRule>
  </conditionalFormatting>
  <conditionalFormatting sqref="I84">
    <cfRule type="expression" dxfId="1495" priority="78">
      <formula>$I80&gt;=0</formula>
    </cfRule>
    <cfRule type="expression" dxfId="1494" priority="79">
      <formula>$I80&lt;0</formula>
    </cfRule>
  </conditionalFormatting>
  <conditionalFormatting sqref="J84">
    <cfRule type="expression" dxfId="1493" priority="76">
      <formula>$J80&gt;=0</formula>
    </cfRule>
    <cfRule type="expression" dxfId="1492" priority="77">
      <formula>$J80&lt;0</formula>
    </cfRule>
  </conditionalFormatting>
  <conditionalFormatting sqref="I99">
    <cfRule type="expression" dxfId="1491" priority="74">
      <formula>$I95&gt;=0</formula>
    </cfRule>
    <cfRule type="expression" dxfId="1490" priority="75">
      <formula>$I95&lt;0</formula>
    </cfRule>
  </conditionalFormatting>
  <conditionalFormatting sqref="J99">
    <cfRule type="expression" dxfId="1489" priority="72">
      <formula>$J95&gt;=0</formula>
    </cfRule>
    <cfRule type="expression" dxfId="1488" priority="73">
      <formula>$J95&lt;0</formula>
    </cfRule>
  </conditionalFormatting>
  <conditionalFormatting sqref="I114">
    <cfRule type="expression" dxfId="1487" priority="70">
      <formula>$I110&gt;=0</formula>
    </cfRule>
    <cfRule type="expression" dxfId="1486" priority="71">
      <formula>$I110&lt;0</formula>
    </cfRule>
  </conditionalFormatting>
  <conditionalFormatting sqref="J114">
    <cfRule type="expression" dxfId="1485" priority="68">
      <formula>$J110&gt;=0</formula>
    </cfRule>
    <cfRule type="expression" dxfId="1484" priority="69">
      <formula>$J110&lt;0</formula>
    </cfRule>
  </conditionalFormatting>
  <conditionalFormatting sqref="I129">
    <cfRule type="expression" dxfId="1483" priority="66">
      <formula>$I125&gt;=0</formula>
    </cfRule>
    <cfRule type="expression" dxfId="1482" priority="67">
      <formula>$I125&lt;0</formula>
    </cfRule>
  </conditionalFormatting>
  <conditionalFormatting sqref="J129">
    <cfRule type="expression" dxfId="1481" priority="64">
      <formula>$J125&gt;=0</formula>
    </cfRule>
    <cfRule type="expression" dxfId="1480" priority="65">
      <formula>$J125&lt;0</formula>
    </cfRule>
  </conditionalFormatting>
  <conditionalFormatting sqref="I144">
    <cfRule type="expression" dxfId="1479" priority="62">
      <formula>$I140&gt;=0</formula>
    </cfRule>
    <cfRule type="expression" dxfId="1478" priority="63">
      <formula>$I140&lt;0</formula>
    </cfRule>
  </conditionalFormatting>
  <conditionalFormatting sqref="J144">
    <cfRule type="expression" dxfId="1477" priority="60">
      <formula>$J140&gt;=0</formula>
    </cfRule>
    <cfRule type="expression" dxfId="1476" priority="61">
      <formula>$J140&lt;0</formula>
    </cfRule>
  </conditionalFormatting>
  <conditionalFormatting sqref="I189">
    <cfRule type="expression" dxfId="1475" priority="50">
      <formula>$I185&gt;=0</formula>
    </cfRule>
    <cfRule type="expression" dxfId="1474" priority="51">
      <formula>$I185&lt;0</formula>
    </cfRule>
  </conditionalFormatting>
  <conditionalFormatting sqref="J189">
    <cfRule type="expression" dxfId="1473" priority="48">
      <formula>$J185&gt;=0</formula>
    </cfRule>
    <cfRule type="expression" dxfId="1472" priority="49">
      <formula>$J185&lt;0</formula>
    </cfRule>
  </conditionalFormatting>
  <conditionalFormatting sqref="I204">
    <cfRule type="expression" dxfId="1471" priority="46">
      <formula>$I200&gt;=0</formula>
    </cfRule>
    <cfRule type="expression" dxfId="1470" priority="47">
      <formula>$I200&lt;0</formula>
    </cfRule>
  </conditionalFormatting>
  <conditionalFormatting sqref="J204">
    <cfRule type="expression" dxfId="1469" priority="44">
      <formula>$J200&gt;=0</formula>
    </cfRule>
    <cfRule type="expression" dxfId="1468" priority="45">
      <formula>$J200&lt;0</formula>
    </cfRule>
  </conditionalFormatting>
  <conditionalFormatting sqref="I9">
    <cfRule type="expression" dxfId="1467" priority="42">
      <formula>$I5&gt;=0</formula>
    </cfRule>
    <cfRule type="expression" dxfId="1466" priority="43">
      <formula>$I5&lt;0</formula>
    </cfRule>
  </conditionalFormatting>
  <conditionalFormatting sqref="J9">
    <cfRule type="expression" dxfId="1465" priority="40">
      <formula>$J5&gt;=0</formula>
    </cfRule>
    <cfRule type="expression" dxfId="1464" priority="41">
      <formula>$J5&lt;0</formula>
    </cfRule>
  </conditionalFormatting>
  <conditionalFormatting sqref="L207">
    <cfRule type="cellIs" dxfId="1463" priority="39" operator="lessThan">
      <formula>0</formula>
    </cfRule>
  </conditionalFormatting>
  <conditionalFormatting sqref="H207">
    <cfRule type="cellIs" dxfId="1462" priority="38" operator="lessThan">
      <formula>0</formula>
    </cfRule>
  </conditionalFormatting>
  <conditionalFormatting sqref="F207">
    <cfRule type="cellIs" dxfId="1461" priority="37" operator="lessThan">
      <formula>0</formula>
    </cfRule>
  </conditionalFormatting>
  <conditionalFormatting sqref="F192">
    <cfRule type="cellIs" dxfId="1460" priority="36" operator="lessThan">
      <formula>0</formula>
    </cfRule>
  </conditionalFormatting>
  <conditionalFormatting sqref="H192">
    <cfRule type="cellIs" dxfId="1459" priority="35" operator="lessThan">
      <formula>0</formula>
    </cfRule>
  </conditionalFormatting>
  <conditionalFormatting sqref="L192">
    <cfRule type="cellIs" dxfId="1458" priority="34" operator="lessThan">
      <formula>0</formula>
    </cfRule>
  </conditionalFormatting>
  <conditionalFormatting sqref="L177">
    <cfRule type="cellIs" dxfId="1457" priority="33" operator="lessThan">
      <formula>0</formula>
    </cfRule>
  </conditionalFormatting>
  <conditionalFormatting sqref="H177">
    <cfRule type="cellIs" dxfId="1456" priority="32" operator="lessThan">
      <formula>0</formula>
    </cfRule>
  </conditionalFormatting>
  <conditionalFormatting sqref="F177">
    <cfRule type="cellIs" dxfId="1455" priority="31" operator="lessThan">
      <formula>0</formula>
    </cfRule>
  </conditionalFormatting>
  <conditionalFormatting sqref="F162">
    <cfRule type="cellIs" dxfId="1454" priority="30" operator="lessThan">
      <formula>0</formula>
    </cfRule>
  </conditionalFormatting>
  <conditionalFormatting sqref="H162">
    <cfRule type="cellIs" dxfId="1453" priority="29" operator="lessThan">
      <formula>0</formula>
    </cfRule>
  </conditionalFormatting>
  <conditionalFormatting sqref="L162">
    <cfRule type="cellIs" dxfId="1452" priority="28" operator="lessThan">
      <formula>0</formula>
    </cfRule>
  </conditionalFormatting>
  <conditionalFormatting sqref="L147">
    <cfRule type="cellIs" dxfId="1451" priority="27" operator="lessThan">
      <formula>0</formula>
    </cfRule>
  </conditionalFormatting>
  <conditionalFormatting sqref="H147">
    <cfRule type="cellIs" dxfId="1450" priority="26" operator="lessThan">
      <formula>0</formula>
    </cfRule>
  </conditionalFormatting>
  <conditionalFormatting sqref="F147">
    <cfRule type="cellIs" dxfId="1449" priority="25" operator="lessThan">
      <formula>0</formula>
    </cfRule>
  </conditionalFormatting>
  <conditionalFormatting sqref="F132">
    <cfRule type="cellIs" dxfId="1448" priority="24" operator="lessThan">
      <formula>0</formula>
    </cfRule>
  </conditionalFormatting>
  <conditionalFormatting sqref="H132">
    <cfRule type="cellIs" dxfId="1447" priority="23" operator="lessThan">
      <formula>0</formula>
    </cfRule>
  </conditionalFormatting>
  <conditionalFormatting sqref="L132">
    <cfRule type="cellIs" dxfId="1446" priority="22" operator="lessThan">
      <formula>0</formula>
    </cfRule>
  </conditionalFormatting>
  <conditionalFormatting sqref="L117">
    <cfRule type="cellIs" dxfId="1445" priority="21" operator="lessThan">
      <formula>0</formula>
    </cfRule>
  </conditionalFormatting>
  <conditionalFormatting sqref="H117">
    <cfRule type="cellIs" dxfId="1444" priority="20" operator="lessThan">
      <formula>0</formula>
    </cfRule>
  </conditionalFormatting>
  <conditionalFormatting sqref="F117">
    <cfRule type="cellIs" dxfId="1443" priority="19" operator="lessThan">
      <formula>0</formula>
    </cfRule>
  </conditionalFormatting>
  <conditionalFormatting sqref="F102">
    <cfRule type="cellIs" dxfId="1442" priority="18" operator="lessThan">
      <formula>0</formula>
    </cfRule>
  </conditionalFormatting>
  <conditionalFormatting sqref="H102">
    <cfRule type="cellIs" dxfId="1441" priority="17" operator="lessThan">
      <formula>0</formula>
    </cfRule>
  </conditionalFormatting>
  <conditionalFormatting sqref="L102">
    <cfRule type="cellIs" dxfId="1440" priority="16" operator="lessThan">
      <formula>0</formula>
    </cfRule>
  </conditionalFormatting>
  <conditionalFormatting sqref="L87">
    <cfRule type="cellIs" dxfId="1439" priority="15" operator="lessThan">
      <formula>0</formula>
    </cfRule>
  </conditionalFormatting>
  <conditionalFormatting sqref="H87">
    <cfRule type="cellIs" dxfId="1438" priority="14" operator="lessThan">
      <formula>0</formula>
    </cfRule>
  </conditionalFormatting>
  <conditionalFormatting sqref="F87">
    <cfRule type="cellIs" dxfId="1437" priority="13" operator="lessThan">
      <formula>0</formula>
    </cfRule>
  </conditionalFormatting>
  <conditionalFormatting sqref="F72">
    <cfRule type="cellIs" dxfId="1436" priority="12" operator="lessThan">
      <formula>0</formula>
    </cfRule>
  </conditionalFormatting>
  <conditionalFormatting sqref="H72">
    <cfRule type="cellIs" dxfId="1435" priority="11" operator="lessThan">
      <formula>0</formula>
    </cfRule>
  </conditionalFormatting>
  <conditionalFormatting sqref="L72">
    <cfRule type="cellIs" dxfId="1434" priority="10" operator="lessThan">
      <formula>0</formula>
    </cfRule>
  </conditionalFormatting>
  <conditionalFormatting sqref="L57">
    <cfRule type="cellIs" dxfId="1433" priority="9" operator="lessThan">
      <formula>0</formula>
    </cfRule>
  </conditionalFormatting>
  <conditionalFormatting sqref="H57">
    <cfRule type="cellIs" dxfId="1432" priority="8" operator="lessThan">
      <formula>0</formula>
    </cfRule>
  </conditionalFormatting>
  <conditionalFormatting sqref="F57">
    <cfRule type="cellIs" dxfId="1431" priority="7" operator="lessThan">
      <formula>0</formula>
    </cfRule>
  </conditionalFormatting>
  <conditionalFormatting sqref="F42">
    <cfRule type="cellIs" dxfId="1430" priority="6" operator="lessThan">
      <formula>0</formula>
    </cfRule>
  </conditionalFormatting>
  <conditionalFormatting sqref="H42">
    <cfRule type="cellIs" dxfId="1429" priority="5" operator="lessThan">
      <formula>0</formula>
    </cfRule>
  </conditionalFormatting>
  <conditionalFormatting sqref="L42">
    <cfRule type="cellIs" dxfId="1428" priority="4" operator="lessThan">
      <formula>0</formula>
    </cfRule>
  </conditionalFormatting>
  <conditionalFormatting sqref="L27">
    <cfRule type="cellIs" dxfId="1427" priority="3" operator="lessThan">
      <formula>0</formula>
    </cfRule>
  </conditionalFormatting>
  <conditionalFormatting sqref="H27">
    <cfRule type="cellIs" dxfId="1426" priority="2" operator="lessThan">
      <formula>0</formula>
    </cfRule>
  </conditionalFormatting>
  <conditionalFormatting sqref="F27">
    <cfRule type="cellIs" dxfId="1425" priority="1" operator="lessThan">
      <formula>0</formula>
    </cfRule>
  </conditionalFormatting>
  <dataValidations count="1">
    <dataValidation type="list" allowBlank="1" showInputMessage="1" showErrorMessage="1" sqref="B3:B4" xr:uid="{63F509A8-61E9-498D-B452-C99FB862AF1E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5DDF6-CA16-4DA9-8CBE-D39EE645937C}">
  <sheetPr codeName="Tabelle55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105</v>
      </c>
      <c r="N1" s="73" t="s">
        <v>28</v>
      </c>
    </row>
    <row r="2" spans="1:14" ht="15.75" thickBot="1" x14ac:dyDescent="0.3">
      <c r="M2" s="72">
        <v>209</v>
      </c>
      <c r="N2" s="73" t="s">
        <v>29</v>
      </c>
    </row>
    <row r="3" spans="1:14" s="70" customFormat="1" ht="13.5" customHeight="1" thickBot="1" x14ac:dyDescent="0.25">
      <c r="A3" s="144"/>
      <c r="B3" s="155" t="s">
        <v>95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56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75.915107332166528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3273334</v>
      </c>
      <c r="D5" s="84">
        <v>1806448</v>
      </c>
      <c r="E5" s="84">
        <v>1848091</v>
      </c>
      <c r="F5" s="85">
        <v>-1425243</v>
      </c>
      <c r="G5" s="84">
        <v>1910311</v>
      </c>
      <c r="H5" s="85">
        <v>-62220</v>
      </c>
      <c r="I5" s="20">
        <v>-0.43541019645413515</v>
      </c>
      <c r="J5" s="86">
        <v>-3.2570612847855673E-2</v>
      </c>
      <c r="K5" s="87">
        <v>2006559</v>
      </c>
      <c r="L5" s="85">
        <v>-158468</v>
      </c>
      <c r="M5" s="142" t="s">
        <v>220</v>
      </c>
      <c r="N5" s="143"/>
    </row>
    <row r="6" spans="1:14" s="70" customFormat="1" ht="15" customHeight="1" thickBot="1" x14ac:dyDescent="0.3">
      <c r="A6" s="88"/>
      <c r="B6" s="89" t="s">
        <v>5</v>
      </c>
      <c r="C6" s="90">
        <v>2511333</v>
      </c>
      <c r="D6" s="90">
        <v>1312139</v>
      </c>
      <c r="E6" s="90">
        <v>1335334</v>
      </c>
      <c r="F6" s="91">
        <v>-1175999</v>
      </c>
      <c r="G6" s="90">
        <v>1308948</v>
      </c>
      <c r="H6" s="91">
        <v>26386</v>
      </c>
      <c r="I6" s="21">
        <v>-0.46827680757589696</v>
      </c>
      <c r="J6" s="92">
        <v>2.0158172822755338E-2</v>
      </c>
      <c r="K6" s="93">
        <v>1466310</v>
      </c>
      <c r="L6" s="91">
        <v>-130976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518699</v>
      </c>
      <c r="D7" s="90">
        <v>373226</v>
      </c>
      <c r="E7" s="90">
        <v>385708</v>
      </c>
      <c r="F7" s="91">
        <v>-132991</v>
      </c>
      <c r="G7" s="90">
        <v>329276</v>
      </c>
      <c r="H7" s="91">
        <v>56432</v>
      </c>
      <c r="I7" s="21">
        <v>-0.25639339964025376</v>
      </c>
      <c r="J7" s="92">
        <v>0.17138206246431564</v>
      </c>
      <c r="K7" s="93">
        <v>404275</v>
      </c>
      <c r="L7" s="91">
        <v>-18567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243302</v>
      </c>
      <c r="D8" s="90">
        <v>121083</v>
      </c>
      <c r="E8" s="90">
        <v>127049</v>
      </c>
      <c r="F8" s="91">
        <v>-116253</v>
      </c>
      <c r="G8" s="90">
        <v>272087</v>
      </c>
      <c r="H8" s="91">
        <v>-145038</v>
      </c>
      <c r="I8" s="21">
        <v>-0.47781358147487485</v>
      </c>
      <c r="J8" s="92">
        <v>-0.53305744118609122</v>
      </c>
      <c r="K8" s="93">
        <v>135974</v>
      </c>
      <c r="L8" s="91">
        <v>-8925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38325</v>
      </c>
      <c r="D10" s="90">
        <v>38325</v>
      </c>
      <c r="E10" s="90">
        <v>38325</v>
      </c>
      <c r="F10" s="91">
        <v>0</v>
      </c>
      <c r="G10" s="90">
        <v>38430</v>
      </c>
      <c r="H10" s="91">
        <v>-105</v>
      </c>
      <c r="I10" s="96"/>
      <c r="J10" s="97"/>
      <c r="K10" s="93">
        <v>38325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23006</v>
      </c>
      <c r="D11" s="90">
        <v>14829</v>
      </c>
      <c r="E11" s="90">
        <v>15170</v>
      </c>
      <c r="F11" s="91">
        <v>-7836</v>
      </c>
      <c r="G11" s="90">
        <v>16028</v>
      </c>
      <c r="H11" s="91">
        <v>-858</v>
      </c>
      <c r="I11" s="96"/>
      <c r="J11" s="97"/>
      <c r="K11" s="93">
        <v>16702</v>
      </c>
      <c r="L11" s="91">
        <v>-1532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0.60028701891715586</v>
      </c>
      <c r="D12" s="86">
        <v>0.38692759295499024</v>
      </c>
      <c r="E12" s="86">
        <v>0.39582517938682321</v>
      </c>
      <c r="F12" s="100">
        <v>-0.20446183953033265</v>
      </c>
      <c r="G12" s="86">
        <v>0.41706999739786627</v>
      </c>
      <c r="H12" s="100">
        <v>-2.1244818011043054E-2</v>
      </c>
      <c r="I12" s="20">
        <v>-0.3406067982265496</v>
      </c>
      <c r="J12" s="86">
        <v>-5.09382553134754E-2</v>
      </c>
      <c r="K12" s="101">
        <v>0.43579908675799089</v>
      </c>
      <c r="L12" s="100">
        <v>-3.9973907371167683E-2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33745</v>
      </c>
      <c r="D14" s="90">
        <v>23258</v>
      </c>
      <c r="E14" s="90">
        <v>23573</v>
      </c>
      <c r="F14" s="91">
        <v>-10172</v>
      </c>
      <c r="G14" s="90">
        <v>24325</v>
      </c>
      <c r="H14" s="91">
        <v>-752</v>
      </c>
      <c r="I14" s="21">
        <v>-0.30143724996295751</v>
      </c>
      <c r="J14" s="92">
        <v>-3.0914696813977405E-2</v>
      </c>
      <c r="K14" s="93">
        <v>25781</v>
      </c>
      <c r="L14" s="91">
        <v>-2208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1.4667912718421281</v>
      </c>
      <c r="D15" s="105">
        <v>1.568413244318565</v>
      </c>
      <c r="E15" s="105">
        <v>1.5539222148978247</v>
      </c>
      <c r="F15" s="106">
        <v>8.7130943055696575E-2</v>
      </c>
      <c r="G15" s="105">
        <v>1.5176566009483403</v>
      </c>
      <c r="H15" s="106">
        <v>3.6265613949484354E-2</v>
      </c>
      <c r="I15" s="21"/>
      <c r="J15" s="92"/>
      <c r="K15" s="107">
        <v>1.5435875943000839</v>
      </c>
      <c r="L15" s="106">
        <v>1.0334620597740818E-2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109.15991480483352</v>
      </c>
      <c r="D17" s="105">
        <v>88.484658439544134</v>
      </c>
      <c r="E17" s="105">
        <v>88.024653922214895</v>
      </c>
      <c r="F17" s="106">
        <v>-21.135260882618624</v>
      </c>
      <c r="G17" s="105">
        <v>81.666333915647613</v>
      </c>
      <c r="H17" s="106">
        <v>6.3583200065672827</v>
      </c>
      <c r="I17" s="20">
        <v>-0.19361741826572743</v>
      </c>
      <c r="J17" s="86">
        <v>7.7857296901985729E-2</v>
      </c>
      <c r="K17" s="107">
        <v>87.792479942521851</v>
      </c>
      <c r="L17" s="106">
        <v>0.23217397969304443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65.527279843444234</v>
      </c>
      <c r="D18" s="108">
        <v>34.237155903457271</v>
      </c>
      <c r="E18" s="108">
        <v>34.842374429223746</v>
      </c>
      <c r="F18" s="109">
        <v>-30.684905414220488</v>
      </c>
      <c r="G18" s="108">
        <v>34.060577673692428</v>
      </c>
      <c r="H18" s="109">
        <v>0.78179675553131744</v>
      </c>
      <c r="I18" s="20">
        <v>-0.46827680757589696</v>
      </c>
      <c r="J18" s="86">
        <v>2.2953126720899997E-2</v>
      </c>
      <c r="K18" s="110">
        <v>38.259882583170253</v>
      </c>
      <c r="L18" s="109">
        <v>-3.4175081539465069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142.28175258628184</v>
      </c>
      <c r="D19" s="113">
        <v>121.81859869175264</v>
      </c>
      <c r="E19" s="113">
        <v>121.82537903757417</v>
      </c>
      <c r="F19" s="106">
        <v>-20.456373548707674</v>
      </c>
      <c r="G19" s="113">
        <v>119.18586224107811</v>
      </c>
      <c r="H19" s="106">
        <v>2.6395167964960535</v>
      </c>
      <c r="I19" s="38">
        <v>-0.14377369674514384</v>
      </c>
      <c r="J19" s="114">
        <v>2.2146223946906352E-2</v>
      </c>
      <c r="K19" s="115">
        <v>120.13884564722788</v>
      </c>
      <c r="L19" s="106">
        <v>1.686533390346284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2.0302958352118902E-4</v>
      </c>
      <c r="D20" s="84">
        <v>98.32</v>
      </c>
      <c r="E20" s="84">
        <v>98.32</v>
      </c>
      <c r="F20" s="118">
        <v>98.319796970416476</v>
      </c>
      <c r="G20" s="84">
        <v>241756.72</v>
      </c>
      <c r="H20" s="118">
        <v>-241658.4</v>
      </c>
      <c r="I20" s="20">
        <v>484263.40272798424</v>
      </c>
      <c r="J20" s="86">
        <v>-0.99959331016734509</v>
      </c>
      <c r="K20" s="87">
        <v>98.32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184017.01</v>
      </c>
      <c r="H21" s="91">
        <v>-184017.01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39418.42</v>
      </c>
      <c r="H22" s="91">
        <v>-39418.42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2.0302958352118902E-4</v>
      </c>
      <c r="D23" s="90">
        <v>98.32</v>
      </c>
      <c r="E23" s="90">
        <v>98.32</v>
      </c>
      <c r="F23" s="91">
        <v>98.319796970416476</v>
      </c>
      <c r="G23" s="90">
        <v>18321.29</v>
      </c>
      <c r="H23" s="91">
        <v>-18222.97</v>
      </c>
      <c r="I23" s="21">
        <v>484263.40272798424</v>
      </c>
      <c r="J23" s="92">
        <v>-0.99463356564958039</v>
      </c>
      <c r="K23" s="93">
        <v>98.32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3255</v>
      </c>
      <c r="D25" s="90">
        <v>3255</v>
      </c>
      <c r="E25" s="90">
        <v>3255</v>
      </c>
      <c r="F25" s="91">
        <v>0</v>
      </c>
      <c r="G25" s="90">
        <v>3255</v>
      </c>
      <c r="H25" s="91">
        <v>0</v>
      </c>
      <c r="I25" s="96"/>
      <c r="J25" s="97"/>
      <c r="K25" s="93">
        <v>3255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2322</v>
      </c>
      <c r="H26" s="91">
        <v>-2322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0.71336405529953917</v>
      </c>
      <c r="H27" s="100">
        <v>-0.71336405529953917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3218</v>
      </c>
      <c r="H29" s="91">
        <v>-3218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1.3858742463393625</v>
      </c>
      <c r="H30" s="106">
        <v>-1.3858742463393625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79.249358311800179</v>
      </c>
      <c r="H32" s="106">
        <v>-79.249358311800179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56.533643625192013</v>
      </c>
      <c r="H33" s="109">
        <v>-56.533643625192013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104.1157278208441</v>
      </c>
      <c r="H34" s="119">
        <v>-104.1157278208441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-8.4466697072731992E-4</v>
      </c>
      <c r="D35" s="84">
        <v>0</v>
      </c>
      <c r="E35" s="84">
        <v>0</v>
      </c>
      <c r="F35" s="118">
        <v>8.4466697072731992E-4</v>
      </c>
      <c r="G35" s="84">
        <v>231724.1</v>
      </c>
      <c r="H35" s="118">
        <v>-231724.1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165380.38</v>
      </c>
      <c r="H36" s="91">
        <v>-165380.38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46089.84</v>
      </c>
      <c r="H37" s="91">
        <v>-46089.84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-8.4466697072731992E-4</v>
      </c>
      <c r="D38" s="90">
        <v>0</v>
      </c>
      <c r="E38" s="90">
        <v>0</v>
      </c>
      <c r="F38" s="91">
        <v>8.4466697072731992E-4</v>
      </c>
      <c r="G38" s="90">
        <v>20253.88</v>
      </c>
      <c r="H38" s="91">
        <v>-20253.88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2940</v>
      </c>
      <c r="D40" s="90">
        <v>2940</v>
      </c>
      <c r="E40" s="90">
        <v>2940</v>
      </c>
      <c r="F40" s="91">
        <v>0</v>
      </c>
      <c r="G40" s="90">
        <v>3045</v>
      </c>
      <c r="H40" s="91">
        <v>-105</v>
      </c>
      <c r="I40" s="96"/>
      <c r="J40" s="97"/>
      <c r="K40" s="93">
        <v>2940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2111</v>
      </c>
      <c r="H41" s="91">
        <v>-2111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0.6932676518883415</v>
      </c>
      <c r="H42" s="100">
        <v>-0.6932676518883415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2914</v>
      </c>
      <c r="H44" s="91">
        <v>-2914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1.380388441496921</v>
      </c>
      <c r="H45" s="106">
        <v>-1.380388441496921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78.342198010421598</v>
      </c>
      <c r="H47" s="106">
        <v>-78.342198010421598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54.312111658456487</v>
      </c>
      <c r="H48" s="109">
        <v>-54.312111658456487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109.76982472761725</v>
      </c>
      <c r="H49" s="119">
        <v>-109.76982472761725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110602.22</v>
      </c>
      <c r="H50" s="118">
        <v>-110602.22</v>
      </c>
      <c r="I50" s="20">
        <v>0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71719.47</v>
      </c>
      <c r="H51" s="91">
        <v>-71719.47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18278.46</v>
      </c>
      <c r="H52" s="91">
        <v>-18278.46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20604.29</v>
      </c>
      <c r="H53" s="91">
        <v>-20604.29</v>
      </c>
      <c r="I53" s="21">
        <v>0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3255</v>
      </c>
      <c r="D55" s="90">
        <v>3255</v>
      </c>
      <c r="E55" s="90">
        <v>3255</v>
      </c>
      <c r="F55" s="91">
        <v>0</v>
      </c>
      <c r="G55" s="90">
        <v>3255</v>
      </c>
      <c r="H55" s="91">
        <v>0</v>
      </c>
      <c r="I55" s="96"/>
      <c r="J55" s="97"/>
      <c r="K55" s="93">
        <v>3255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936</v>
      </c>
      <c r="H56" s="91">
        <v>-936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0.28755760368663597</v>
      </c>
      <c r="H57" s="100">
        <v>-0.28755760368663597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1207</v>
      </c>
      <c r="H59" s="91">
        <v>-1207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1.2895299145299146</v>
      </c>
      <c r="H60" s="106">
        <v>-1.2895299145299146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76.623365384615383</v>
      </c>
      <c r="H62" s="106">
        <v>-76.623365384615383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22.033631336405531</v>
      </c>
      <c r="H63" s="109">
        <v>-22.033631336405531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118.16476495726496</v>
      </c>
      <c r="H64" s="119">
        <v>-118.16476495726496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233397.90137542045</v>
      </c>
      <c r="D65" s="84">
        <v>0</v>
      </c>
      <c r="E65" s="84">
        <v>0</v>
      </c>
      <c r="F65" s="118">
        <v>-233397.90137542045</v>
      </c>
      <c r="G65" s="84">
        <v>30221.52</v>
      </c>
      <c r="H65" s="118">
        <v>-30221.52</v>
      </c>
      <c r="I65" s="20">
        <v>-1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166646.09531229196</v>
      </c>
      <c r="D66" s="90">
        <v>0</v>
      </c>
      <c r="E66" s="90">
        <v>0</v>
      </c>
      <c r="F66" s="91">
        <v>-166646.09531229196</v>
      </c>
      <c r="G66" s="90">
        <v>40.32</v>
      </c>
      <c r="H66" s="91">
        <v>-40.32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45308.953490478001</v>
      </c>
      <c r="D67" s="90">
        <v>0</v>
      </c>
      <c r="E67" s="90">
        <v>0</v>
      </c>
      <c r="F67" s="91">
        <v>-45308.953490478001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21442.852572650463</v>
      </c>
      <c r="D68" s="90">
        <v>0</v>
      </c>
      <c r="E68" s="90">
        <v>0</v>
      </c>
      <c r="F68" s="91">
        <v>-21442.852572650463</v>
      </c>
      <c r="G68" s="90">
        <v>30181.200000000001</v>
      </c>
      <c r="H68" s="91">
        <v>-30181.200000000001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3150</v>
      </c>
      <c r="D70" s="90">
        <v>3150</v>
      </c>
      <c r="E70" s="90">
        <v>3150</v>
      </c>
      <c r="F70" s="91">
        <v>0</v>
      </c>
      <c r="G70" s="90">
        <v>3150</v>
      </c>
      <c r="H70" s="91">
        <v>0</v>
      </c>
      <c r="I70" s="96"/>
      <c r="J70" s="97"/>
      <c r="K70" s="93">
        <v>3150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2155</v>
      </c>
      <c r="D71" s="90">
        <v>0</v>
      </c>
      <c r="E71" s="90">
        <v>0</v>
      </c>
      <c r="F71" s="91">
        <v>-2155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0.68412698412698414</v>
      </c>
      <c r="D72" s="86">
        <v>0</v>
      </c>
      <c r="E72" s="86">
        <v>0</v>
      </c>
      <c r="F72" s="100">
        <v>-0.68412698412698414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3049.7799999999993</v>
      </c>
      <c r="D74" s="90">
        <v>0</v>
      </c>
      <c r="E74" s="90">
        <v>0</v>
      </c>
      <c r="F74" s="91">
        <v>-3049.7799999999993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1.415211136890951</v>
      </c>
      <c r="D75" s="105">
        <v>0</v>
      </c>
      <c r="E75" s="105">
        <v>0</v>
      </c>
      <c r="F75" s="106">
        <v>-1.415211136890951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77.329974622873294</v>
      </c>
      <c r="D77" s="105">
        <v>0</v>
      </c>
      <c r="E77" s="105">
        <v>0</v>
      </c>
      <c r="F77" s="106">
        <v>-77.329974622873294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52.90352232136253</v>
      </c>
      <c r="D78" s="108">
        <v>0</v>
      </c>
      <c r="E78" s="108">
        <v>0</v>
      </c>
      <c r="F78" s="109">
        <v>-52.90352232136253</v>
      </c>
      <c r="G78" s="108">
        <v>1.2800000000000001E-2</v>
      </c>
      <c r="H78" s="109">
        <v>-1.2800000000000001E-2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108.305290661448</v>
      </c>
      <c r="D79" s="113">
        <v>0</v>
      </c>
      <c r="E79" s="113">
        <v>0</v>
      </c>
      <c r="F79" s="119">
        <v>-108.305290661448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309032.57387999998</v>
      </c>
      <c r="D80" s="84">
        <v>76712.5</v>
      </c>
      <c r="E80" s="84">
        <v>76712.5</v>
      </c>
      <c r="F80" s="118">
        <v>-232320.07387999998</v>
      </c>
      <c r="G80" s="84">
        <v>38449.159999999996</v>
      </c>
      <c r="H80" s="118">
        <v>38263.340000000004</v>
      </c>
      <c r="I80" s="20">
        <v>-0.75176565034277543</v>
      </c>
      <c r="J80" s="86">
        <v>0.99516712458737744</v>
      </c>
      <c r="K80" s="87">
        <v>76712.500000000015</v>
      </c>
      <c r="L80" s="118">
        <v>9.0949470177292824E-12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210992.2825</v>
      </c>
      <c r="D81" s="90">
        <v>49406.36</v>
      </c>
      <c r="E81" s="90">
        <v>49406.36</v>
      </c>
      <c r="F81" s="91">
        <v>-161585.92249999999</v>
      </c>
      <c r="G81" s="90">
        <v>19508.55</v>
      </c>
      <c r="H81" s="91">
        <v>29897.81</v>
      </c>
      <c r="I81" s="21">
        <v>-0.76583807040430496</v>
      </c>
      <c r="J81" s="92">
        <v>1.5325490618216118</v>
      </c>
      <c r="K81" s="93">
        <v>49406.36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62310.081879999998</v>
      </c>
      <c r="D82" s="90">
        <v>23962.680000000011</v>
      </c>
      <c r="E82" s="90">
        <v>23962.680000000011</v>
      </c>
      <c r="F82" s="91">
        <v>-38347.40187999999</v>
      </c>
      <c r="G82" s="90">
        <v>1274.0999999999999</v>
      </c>
      <c r="H82" s="91">
        <v>22688.580000000013</v>
      </c>
      <c r="I82" s="21">
        <v>-0.61542852654007763</v>
      </c>
      <c r="J82" s="92">
        <v>17.807534730397936</v>
      </c>
      <c r="K82" s="93">
        <v>23962.68</v>
      </c>
      <c r="L82" s="91">
        <v>1.0913936421275139E-11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35730.209499999997</v>
      </c>
      <c r="D83" s="90">
        <v>3343.4599999999991</v>
      </c>
      <c r="E83" s="90">
        <v>3343.4599999999991</v>
      </c>
      <c r="F83" s="91">
        <v>-32386.749499999998</v>
      </c>
      <c r="G83" s="90">
        <v>17666.509999999998</v>
      </c>
      <c r="H83" s="91">
        <v>-14323.05</v>
      </c>
      <c r="I83" s="21">
        <v>-0.90642484198140516</v>
      </c>
      <c r="J83" s="92">
        <v>-0.8107458688784599</v>
      </c>
      <c r="K83" s="93">
        <v>3343.4600000000009</v>
      </c>
      <c r="L83" s="91">
        <v>-1.8189894035458565E-12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3255</v>
      </c>
      <c r="D85" s="90">
        <v>3255</v>
      </c>
      <c r="E85" s="90">
        <v>3255</v>
      </c>
      <c r="F85" s="91">
        <v>0</v>
      </c>
      <c r="G85" s="90">
        <v>3255</v>
      </c>
      <c r="H85" s="91">
        <v>0</v>
      </c>
      <c r="I85" s="96"/>
      <c r="J85" s="97"/>
      <c r="K85" s="93">
        <v>3255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2465</v>
      </c>
      <c r="D86" s="90">
        <v>650</v>
      </c>
      <c r="E86" s="90">
        <v>650</v>
      </c>
      <c r="F86" s="91">
        <v>-1815</v>
      </c>
      <c r="G86" s="90">
        <v>229</v>
      </c>
      <c r="H86" s="91">
        <v>421</v>
      </c>
      <c r="I86" s="96"/>
      <c r="J86" s="97"/>
      <c r="K86" s="93">
        <v>650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0.75729646697388631</v>
      </c>
      <c r="D87" s="86">
        <v>0.19969278033794163</v>
      </c>
      <c r="E87" s="86">
        <v>0.19969278033794163</v>
      </c>
      <c r="F87" s="100">
        <v>-0.55760368663594462</v>
      </c>
      <c r="G87" s="86">
        <v>7.035330261136713E-2</v>
      </c>
      <c r="H87" s="100">
        <v>0.1293394777265745</v>
      </c>
      <c r="I87" s="20">
        <v>-0.73630831643002026</v>
      </c>
      <c r="J87" s="86">
        <v>1.8384279475982535</v>
      </c>
      <c r="K87" s="101">
        <v>0.19969278033794163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3534.94</v>
      </c>
      <c r="D89" s="90">
        <v>1118</v>
      </c>
      <c r="E89" s="90">
        <v>1118</v>
      </c>
      <c r="F89" s="91">
        <v>-2416.94</v>
      </c>
      <c r="G89" s="90">
        <v>300</v>
      </c>
      <c r="H89" s="91">
        <v>818</v>
      </c>
      <c r="I89" s="21"/>
      <c r="J89" s="92"/>
      <c r="K89" s="93">
        <v>1118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1.4340527383367141</v>
      </c>
      <c r="D90" s="105">
        <v>1.72</v>
      </c>
      <c r="E90" s="105">
        <v>1.72</v>
      </c>
      <c r="F90" s="106">
        <v>0.28594726166328588</v>
      </c>
      <c r="G90" s="105">
        <v>1.3100436681222707</v>
      </c>
      <c r="H90" s="106">
        <v>0.40995633187772929</v>
      </c>
      <c r="I90" s="21"/>
      <c r="J90" s="92"/>
      <c r="K90" s="107">
        <v>1.72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85.595246450304259</v>
      </c>
      <c r="D92" s="105">
        <v>76.009784615384618</v>
      </c>
      <c r="E92" s="105">
        <v>76.009784615384618</v>
      </c>
      <c r="F92" s="106">
        <v>-9.5854618349196414</v>
      </c>
      <c r="G92" s="105">
        <v>85.190174672489078</v>
      </c>
      <c r="H92" s="106">
        <v>-9.1803900571044608</v>
      </c>
      <c r="I92" s="21">
        <v>-0.11198591314863338</v>
      </c>
      <c r="J92" s="92">
        <v>-0.10776348437361682</v>
      </c>
      <c r="K92" s="107">
        <v>76.009784615384618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64.820977726574498</v>
      </c>
      <c r="D93" s="108">
        <v>15.178605222734255</v>
      </c>
      <c r="E93" s="108">
        <v>15.178605222734255</v>
      </c>
      <c r="F93" s="109">
        <v>-49.642372503840242</v>
      </c>
      <c r="G93" s="108">
        <v>5.9934101382488478</v>
      </c>
      <c r="H93" s="109">
        <v>9.1851950844854073</v>
      </c>
      <c r="I93" s="20">
        <v>-0.76583807040430496</v>
      </c>
      <c r="J93" s="86">
        <v>1.5325490618216118</v>
      </c>
      <c r="K93" s="110">
        <v>15.178605222734255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125.36818412981744</v>
      </c>
      <c r="D94" s="113">
        <v>118.01923076923077</v>
      </c>
      <c r="E94" s="113">
        <v>118.01923076923077</v>
      </c>
      <c r="F94" s="119">
        <v>-7.3489533605866626</v>
      </c>
      <c r="G94" s="113">
        <v>167.90026200873362</v>
      </c>
      <c r="H94" s="119">
        <v>-49.881031239502846</v>
      </c>
      <c r="I94" s="25">
        <v>-5.8618966299909814E-2</v>
      </c>
      <c r="J94" s="120">
        <v>-0.29708727456844708</v>
      </c>
      <c r="K94" s="115">
        <v>118.01923076923079</v>
      </c>
      <c r="L94" s="119">
        <v>-1.4210854715202004E-14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297847.6391917647</v>
      </c>
      <c r="D95" s="84">
        <v>189921.32</v>
      </c>
      <c r="E95" s="84">
        <v>189921.32</v>
      </c>
      <c r="F95" s="118">
        <v>-107926.31919176471</v>
      </c>
      <c r="G95" s="84">
        <v>120301.98</v>
      </c>
      <c r="H95" s="118">
        <v>69619.340000000011</v>
      </c>
      <c r="I95" s="20">
        <v>-0.36235411999447797</v>
      </c>
      <c r="J95" s="86">
        <v>0.57870485589680243</v>
      </c>
      <c r="K95" s="87">
        <v>189921.32</v>
      </c>
      <c r="L95" s="118">
        <v>1.8189894035458565E-11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220815.05300000001</v>
      </c>
      <c r="D96" s="90">
        <v>122631.06</v>
      </c>
      <c r="E96" s="90">
        <v>122631.06</v>
      </c>
      <c r="F96" s="91">
        <v>-98183.993000000017</v>
      </c>
      <c r="G96" s="90">
        <v>92243.29</v>
      </c>
      <c r="H96" s="91">
        <v>30387.770000000004</v>
      </c>
      <c r="I96" s="21">
        <v>-0.44464356784589321</v>
      </c>
      <c r="J96" s="92">
        <v>0.32943068270873699</v>
      </c>
      <c r="K96" s="93">
        <v>122631.06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52116.752079999991</v>
      </c>
      <c r="D97" s="90">
        <v>47286.57</v>
      </c>
      <c r="E97" s="90">
        <v>47286.57</v>
      </c>
      <c r="F97" s="91">
        <v>-4830.1820799999914</v>
      </c>
      <c r="G97" s="90">
        <v>13519.16</v>
      </c>
      <c r="H97" s="91">
        <v>33767.410000000003</v>
      </c>
      <c r="I97" s="21">
        <v>-9.2680028728298169E-2</v>
      </c>
      <c r="J97" s="92">
        <v>2.497744682361922</v>
      </c>
      <c r="K97" s="93">
        <v>47286.569999999992</v>
      </c>
      <c r="L97" s="91">
        <v>7.2759576141834259E-12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24915.8341117647</v>
      </c>
      <c r="D98" s="90">
        <v>20003.69000000001</v>
      </c>
      <c r="E98" s="90">
        <v>20003.69000000001</v>
      </c>
      <c r="F98" s="91">
        <v>-4912.14411176469</v>
      </c>
      <c r="G98" s="90">
        <v>14539.53</v>
      </c>
      <c r="H98" s="91">
        <v>5464.1600000000089</v>
      </c>
      <c r="I98" s="21">
        <v>-0.19714949496494216</v>
      </c>
      <c r="J98" s="92">
        <v>0.37581407376992293</v>
      </c>
      <c r="K98" s="93">
        <v>20003.689999999999</v>
      </c>
      <c r="L98" s="91">
        <v>1.0913936421275139E-11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3150</v>
      </c>
      <c r="D100" s="90">
        <v>3150</v>
      </c>
      <c r="E100" s="90">
        <v>3150</v>
      </c>
      <c r="F100" s="91">
        <v>0</v>
      </c>
      <c r="G100" s="90">
        <v>3150</v>
      </c>
      <c r="H100" s="91">
        <v>0</v>
      </c>
      <c r="I100" s="96"/>
      <c r="J100" s="97"/>
      <c r="K100" s="93">
        <v>3150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2437</v>
      </c>
      <c r="D101" s="90">
        <v>1625</v>
      </c>
      <c r="E101" s="90">
        <v>1625</v>
      </c>
      <c r="F101" s="91">
        <v>-812</v>
      </c>
      <c r="G101" s="90">
        <v>1090</v>
      </c>
      <c r="H101" s="91">
        <v>535</v>
      </c>
      <c r="I101" s="96"/>
      <c r="J101" s="97"/>
      <c r="K101" s="93">
        <v>1625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0.7736507936507937</v>
      </c>
      <c r="D102" s="86">
        <v>0.51587301587301593</v>
      </c>
      <c r="E102" s="86">
        <v>0.51587301587301593</v>
      </c>
      <c r="F102" s="100">
        <v>-0.25777777777777777</v>
      </c>
      <c r="G102" s="86">
        <v>0.34603174603174602</v>
      </c>
      <c r="H102" s="100">
        <v>0.1698412698412699</v>
      </c>
      <c r="I102" s="20">
        <v>-0.33319655313910546</v>
      </c>
      <c r="J102" s="86">
        <v>0.49082568807339477</v>
      </c>
      <c r="K102" s="101">
        <v>0.51587301587301593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3534.6099999999997</v>
      </c>
      <c r="D104" s="90">
        <v>2674</v>
      </c>
      <c r="E104" s="90">
        <v>2674</v>
      </c>
      <c r="F104" s="91">
        <v>-860.60999999999967</v>
      </c>
      <c r="G104" s="90">
        <v>1686</v>
      </c>
      <c r="H104" s="91">
        <v>988</v>
      </c>
      <c r="I104" s="21"/>
      <c r="J104" s="92"/>
      <c r="K104" s="93">
        <v>2674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1.4503939269593762</v>
      </c>
      <c r="D105" s="105">
        <v>1.6455384615384616</v>
      </c>
      <c r="E105" s="105">
        <v>1.6455384615384616</v>
      </c>
      <c r="F105" s="106">
        <v>0.19514453457908543</v>
      </c>
      <c r="G105" s="105">
        <v>1.546788990825688</v>
      </c>
      <c r="H105" s="106">
        <v>9.8749470712773624E-2</v>
      </c>
      <c r="I105" s="21"/>
      <c r="J105" s="92"/>
      <c r="K105" s="107">
        <v>1.6455384615384616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90.609377513336071</v>
      </c>
      <c r="D107" s="105">
        <v>75.465267692307691</v>
      </c>
      <c r="E107" s="105">
        <v>75.465267692307691</v>
      </c>
      <c r="F107" s="106">
        <v>-15.14410982102838</v>
      </c>
      <c r="G107" s="105">
        <v>84.626871559633017</v>
      </c>
      <c r="H107" s="106">
        <v>-9.1616038673253257</v>
      </c>
      <c r="I107" s="21">
        <v>-0.16713623067104111</v>
      </c>
      <c r="J107" s="92">
        <v>-0.1082588035984472</v>
      </c>
      <c r="K107" s="107">
        <v>75.465267692307691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70.100016825396835</v>
      </c>
      <c r="D108" s="108">
        <v>38.93049523809524</v>
      </c>
      <c r="E108" s="108">
        <v>38.93049523809524</v>
      </c>
      <c r="F108" s="109">
        <v>-31.169521587301595</v>
      </c>
      <c r="G108" s="108">
        <v>29.283584126984124</v>
      </c>
      <c r="H108" s="109">
        <v>9.6469111111111161</v>
      </c>
      <c r="I108" s="20">
        <v>-0.44464356784589321</v>
      </c>
      <c r="J108" s="86">
        <v>0.32943068270873699</v>
      </c>
      <c r="K108" s="110">
        <v>38.93049523809524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122.21897381689155</v>
      </c>
      <c r="D109" s="113">
        <v>116.87465846153846</v>
      </c>
      <c r="E109" s="113">
        <v>116.87465846153846</v>
      </c>
      <c r="F109" s="119">
        <v>-5.3443153553530891</v>
      </c>
      <c r="G109" s="113">
        <v>110.36878899082568</v>
      </c>
      <c r="H109" s="119">
        <v>6.5058694707127813</v>
      </c>
      <c r="I109" s="25">
        <v>-4.3727378724026433E-2</v>
      </c>
      <c r="J109" s="120">
        <v>5.8946641801547406E-2</v>
      </c>
      <c r="K109" s="115">
        <v>116.87465846153846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520694.05524540704</v>
      </c>
      <c r="D110" s="123">
        <v>293357.60000000003</v>
      </c>
      <c r="E110" s="123">
        <v>293357.60000000003</v>
      </c>
      <c r="F110" s="118">
        <v>-227336.45524540707</v>
      </c>
      <c r="G110" s="123">
        <v>247695.13999999998</v>
      </c>
      <c r="H110" s="118">
        <v>45662.46000000005</v>
      </c>
      <c r="I110" s="59">
        <v>-0.43660274772728414</v>
      </c>
      <c r="J110" s="124">
        <v>0.18434943858809683</v>
      </c>
      <c r="K110" s="125">
        <v>293357.60000000003</v>
      </c>
      <c r="L110" s="118">
        <v>3.637978807091713E-12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430177</v>
      </c>
      <c r="D111" s="90">
        <v>212079.23</v>
      </c>
      <c r="E111" s="90">
        <v>212079.23</v>
      </c>
      <c r="F111" s="91">
        <v>-218097.77</v>
      </c>
      <c r="G111" s="90">
        <v>174008.1</v>
      </c>
      <c r="H111" s="91">
        <v>38071.130000000005</v>
      </c>
      <c r="I111" s="21">
        <v>-0.50699542281432985</v>
      </c>
      <c r="J111" s="92">
        <v>0.21878941267676622</v>
      </c>
      <c r="K111" s="93">
        <v>212079.23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62598.201927759997</v>
      </c>
      <c r="D112" s="90">
        <v>61131.839999999982</v>
      </c>
      <c r="E112" s="90">
        <v>61131.839999999982</v>
      </c>
      <c r="F112" s="91">
        <v>-1466.3619277600155</v>
      </c>
      <c r="G112" s="90">
        <v>40589.39</v>
      </c>
      <c r="H112" s="91">
        <v>20542.449999999983</v>
      </c>
      <c r="I112" s="21">
        <v>-2.3424984785541225E-2</v>
      </c>
      <c r="J112" s="92">
        <v>0.5061039350431229</v>
      </c>
      <c r="K112" s="93">
        <v>61131.839999999982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27918.853317647096</v>
      </c>
      <c r="D113" s="90">
        <v>20146.530000000013</v>
      </c>
      <c r="E113" s="90">
        <v>20146.530000000013</v>
      </c>
      <c r="F113" s="91">
        <v>-7772.3233176470821</v>
      </c>
      <c r="G113" s="90">
        <v>33097.65</v>
      </c>
      <c r="H113" s="91">
        <v>-12951.119999999988</v>
      </c>
      <c r="I113" s="21">
        <v>-0.27838977586999647</v>
      </c>
      <c r="J113" s="92">
        <v>-0.39130028869119071</v>
      </c>
      <c r="K113" s="93">
        <v>20146.53000000001</v>
      </c>
      <c r="L113" s="91">
        <v>3.637978807091713E-12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3255</v>
      </c>
      <c r="D115" s="90">
        <v>3255</v>
      </c>
      <c r="E115" s="90">
        <v>3255</v>
      </c>
      <c r="F115" s="91">
        <v>0</v>
      </c>
      <c r="G115" s="90">
        <v>3255</v>
      </c>
      <c r="H115" s="91">
        <v>0</v>
      </c>
      <c r="I115" s="96"/>
      <c r="J115" s="97"/>
      <c r="K115" s="93">
        <v>3255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2916</v>
      </c>
      <c r="D116" s="90">
        <v>2258</v>
      </c>
      <c r="E116" s="90">
        <v>2258</v>
      </c>
      <c r="F116" s="91">
        <v>-658</v>
      </c>
      <c r="G116" s="90">
        <v>1932</v>
      </c>
      <c r="H116" s="91">
        <v>326</v>
      </c>
      <c r="I116" s="96"/>
      <c r="J116" s="97"/>
      <c r="K116" s="93">
        <v>2258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0.89585253456221203</v>
      </c>
      <c r="D117" s="86">
        <v>0.69370199692780343</v>
      </c>
      <c r="E117" s="86">
        <v>0.69370199692780343</v>
      </c>
      <c r="F117" s="100">
        <v>-0.2021505376344086</v>
      </c>
      <c r="G117" s="86">
        <v>0.59354838709677415</v>
      </c>
      <c r="H117" s="100">
        <v>0.10015360983102928</v>
      </c>
      <c r="I117" s="20">
        <v>-0.22565157750342935</v>
      </c>
      <c r="J117" s="86">
        <v>0.16873706004140798</v>
      </c>
      <c r="K117" s="101">
        <v>0.69370199692780343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4398.13</v>
      </c>
      <c r="D119" s="90">
        <v>3548</v>
      </c>
      <c r="E119" s="90">
        <v>3548</v>
      </c>
      <c r="F119" s="91">
        <v>-850.13000000000011</v>
      </c>
      <c r="G119" s="90">
        <v>3026</v>
      </c>
      <c r="H119" s="91">
        <v>522</v>
      </c>
      <c r="I119" s="21"/>
      <c r="J119" s="92"/>
      <c r="K119" s="93">
        <v>3548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1.5082750342935529</v>
      </c>
      <c r="D120" s="105">
        <v>1.5713020372010629</v>
      </c>
      <c r="E120" s="105">
        <v>1.5713020372010629</v>
      </c>
      <c r="F120" s="106">
        <v>6.3027002907509955E-2</v>
      </c>
      <c r="G120" s="105">
        <v>1.5662525879917184</v>
      </c>
      <c r="H120" s="106">
        <v>5.0494492093444698E-3</v>
      </c>
      <c r="I120" s="21"/>
      <c r="J120" s="92"/>
      <c r="K120" s="107">
        <v>1.5713020372010629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147.52297668038409</v>
      </c>
      <c r="D122" s="105">
        <v>93.923485385296729</v>
      </c>
      <c r="E122" s="105">
        <v>93.923485385296729</v>
      </c>
      <c r="F122" s="106">
        <v>-53.599491295087361</v>
      </c>
      <c r="G122" s="105">
        <v>90.06630434782609</v>
      </c>
      <c r="H122" s="106">
        <v>3.8571810374706388</v>
      </c>
      <c r="I122" s="21">
        <v>-0.36332978428989637</v>
      </c>
      <c r="J122" s="92">
        <v>4.2826016515284504E-2</v>
      </c>
      <c r="K122" s="107">
        <v>93.923485385296729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132.15883256528417</v>
      </c>
      <c r="D123" s="108">
        <v>65.15490937019969</v>
      </c>
      <c r="E123" s="108">
        <v>65.15490937019969</v>
      </c>
      <c r="F123" s="109">
        <v>-67.003923195084482</v>
      </c>
      <c r="G123" s="108">
        <v>53.458709677419357</v>
      </c>
      <c r="H123" s="109">
        <v>11.696199692780333</v>
      </c>
      <c r="I123" s="20">
        <v>-0.50699542281432985</v>
      </c>
      <c r="J123" s="86">
        <v>0.21878941267676599</v>
      </c>
      <c r="K123" s="110">
        <v>65.15490937019969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178.56449082489954</v>
      </c>
      <c r="D124" s="113">
        <v>129.91922054915855</v>
      </c>
      <c r="E124" s="113">
        <v>129.91922054915855</v>
      </c>
      <c r="F124" s="119">
        <v>-48.645270275740984</v>
      </c>
      <c r="G124" s="113">
        <v>128.20659420289854</v>
      </c>
      <c r="H124" s="119">
        <v>1.7126263462600093</v>
      </c>
      <c r="I124" s="25">
        <v>-0.2724240975964396</v>
      </c>
      <c r="J124" s="120">
        <v>1.3358332751197022E-2</v>
      </c>
      <c r="K124" s="115">
        <v>129.91922054915855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730857.09363679413</v>
      </c>
      <c r="D125" s="84">
        <v>341171.89999999991</v>
      </c>
      <c r="E125" s="84">
        <v>341171.89999999991</v>
      </c>
      <c r="F125" s="118">
        <v>-389685.19363679417</v>
      </c>
      <c r="G125" s="84">
        <v>290312.53999999998</v>
      </c>
      <c r="H125" s="118">
        <v>50859.359999999928</v>
      </c>
      <c r="I125" s="20">
        <v>-0.53318931570834793</v>
      </c>
      <c r="J125" s="86">
        <v>0.17518829878998665</v>
      </c>
      <c r="K125" s="87">
        <v>341171.89999999991</v>
      </c>
      <c r="L125" s="118">
        <v>-7.2759576141834259E-12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620984</v>
      </c>
      <c r="D126" s="90">
        <v>273468.00999999989</v>
      </c>
      <c r="E126" s="90">
        <v>273468.00999999989</v>
      </c>
      <c r="F126" s="91">
        <v>-347515.99000000011</v>
      </c>
      <c r="G126" s="90">
        <v>204015.11</v>
      </c>
      <c r="H126" s="91">
        <v>69452.899999999907</v>
      </c>
      <c r="I126" s="21">
        <v>-0.55962148783221477</v>
      </c>
      <c r="J126" s="92">
        <v>0.34043017696091193</v>
      </c>
      <c r="K126" s="93">
        <v>273468.00999999989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78569.005401499991</v>
      </c>
      <c r="D127" s="90">
        <v>55183.94000000001</v>
      </c>
      <c r="E127" s="90">
        <v>55183.94000000001</v>
      </c>
      <c r="F127" s="91">
        <v>-23385.065401499982</v>
      </c>
      <c r="G127" s="90">
        <v>53168.350000000013</v>
      </c>
      <c r="H127" s="91">
        <v>2015.5899999999965</v>
      </c>
      <c r="I127" s="21">
        <v>-0.29763728434639858</v>
      </c>
      <c r="J127" s="92">
        <v>3.7909583426982252E-2</v>
      </c>
      <c r="K127" s="93">
        <v>55183.940000000024</v>
      </c>
      <c r="L127" s="91">
        <v>-1.4551915228366852E-11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31304.088235294101</v>
      </c>
      <c r="D128" s="90">
        <v>12519.950000000008</v>
      </c>
      <c r="E128" s="90">
        <v>12519.950000000008</v>
      </c>
      <c r="F128" s="91">
        <v>-18784.138235294093</v>
      </c>
      <c r="G128" s="90">
        <v>33129.08</v>
      </c>
      <c r="H128" s="91">
        <v>-20609.129999999994</v>
      </c>
      <c r="I128" s="21">
        <v>-0.60005383623074926</v>
      </c>
      <c r="J128" s="92">
        <v>-0.62208579290460198</v>
      </c>
      <c r="K128" s="93">
        <v>12519.95</v>
      </c>
      <c r="L128" s="91">
        <v>7.2759576141834259E-12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3255</v>
      </c>
      <c r="D130" s="90">
        <v>3255</v>
      </c>
      <c r="E130" s="90">
        <v>3255</v>
      </c>
      <c r="F130" s="91">
        <v>0</v>
      </c>
      <c r="G130" s="90">
        <v>3255</v>
      </c>
      <c r="H130" s="91">
        <v>0</v>
      </c>
      <c r="I130" s="96"/>
      <c r="J130" s="97"/>
      <c r="K130" s="93">
        <v>3255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2755</v>
      </c>
      <c r="D131" s="90">
        <v>2020</v>
      </c>
      <c r="E131" s="90">
        <v>2020</v>
      </c>
      <c r="F131" s="91">
        <v>-735</v>
      </c>
      <c r="G131" s="90">
        <v>2497</v>
      </c>
      <c r="H131" s="91">
        <v>-477</v>
      </c>
      <c r="I131" s="96"/>
      <c r="J131" s="97"/>
      <c r="K131" s="93">
        <v>2020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0.84639016897081409</v>
      </c>
      <c r="D132" s="86">
        <v>0.62058371735791096</v>
      </c>
      <c r="E132" s="86">
        <v>0.62058371735791096</v>
      </c>
      <c r="F132" s="100">
        <v>-0.22580645161290314</v>
      </c>
      <c r="G132" s="86">
        <v>0.76712749615975417</v>
      </c>
      <c r="H132" s="100">
        <v>-0.14654377880184322</v>
      </c>
      <c r="I132" s="20">
        <v>-0.26678765880217781</v>
      </c>
      <c r="J132" s="86">
        <v>-0.19102923508209835</v>
      </c>
      <c r="K132" s="101">
        <v>0.62058371735791096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4597.88</v>
      </c>
      <c r="D134" s="90">
        <v>3145</v>
      </c>
      <c r="E134" s="90">
        <v>3145</v>
      </c>
      <c r="F134" s="91">
        <v>-1452.88</v>
      </c>
      <c r="G134" s="90">
        <v>4195</v>
      </c>
      <c r="H134" s="91">
        <v>-1050</v>
      </c>
      <c r="I134" s="21"/>
      <c r="J134" s="92"/>
      <c r="K134" s="93">
        <v>3145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1.6689219600725953</v>
      </c>
      <c r="D135" s="105">
        <v>1.556930693069307</v>
      </c>
      <c r="E135" s="105">
        <v>1.556930693069307</v>
      </c>
      <c r="F135" s="106">
        <v>-0.11199126700328832</v>
      </c>
      <c r="G135" s="105">
        <v>1.6800160192230678</v>
      </c>
      <c r="H135" s="106">
        <v>-0.12308532615376078</v>
      </c>
      <c r="I135" s="21"/>
      <c r="J135" s="92"/>
      <c r="K135" s="107">
        <v>1.556930693069307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225.40254083484572</v>
      </c>
      <c r="D137" s="105">
        <v>135.38020297029698</v>
      </c>
      <c r="E137" s="105">
        <v>135.38020297029698</v>
      </c>
      <c r="F137" s="106">
        <v>-90.022337864548746</v>
      </c>
      <c r="G137" s="105">
        <v>81.704088906688014</v>
      </c>
      <c r="H137" s="106">
        <v>53.676114063608964</v>
      </c>
      <c r="I137" s="21">
        <v>-0.3993847519691841</v>
      </c>
      <c r="J137" s="92">
        <v>0.65695750092643435</v>
      </c>
      <c r="K137" s="107">
        <v>135.38020297029698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190.77849462365592</v>
      </c>
      <c r="D138" s="108">
        <v>84.01474961597539</v>
      </c>
      <c r="E138" s="108">
        <v>84.01474961597539</v>
      </c>
      <c r="F138" s="109">
        <v>-106.76374500768053</v>
      </c>
      <c r="G138" s="108">
        <v>62.677453149001529</v>
      </c>
      <c r="H138" s="109">
        <v>21.337296466973861</v>
      </c>
      <c r="I138" s="20">
        <v>-0.55962148783221488</v>
      </c>
      <c r="J138" s="86">
        <v>0.34043017696091193</v>
      </c>
      <c r="K138" s="110">
        <v>84.01474961597539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265.2838815378563</v>
      </c>
      <c r="D139" s="113">
        <v>168.89698019801975</v>
      </c>
      <c r="E139" s="113">
        <v>168.89698019801975</v>
      </c>
      <c r="F139" s="119">
        <v>-96.386901339836555</v>
      </c>
      <c r="G139" s="113">
        <v>116.26453344012815</v>
      </c>
      <c r="H139" s="119">
        <v>52.6324467578916</v>
      </c>
      <c r="I139" s="25">
        <v>-0.3633349330576725</v>
      </c>
      <c r="J139" s="120">
        <v>0.4526956346923745</v>
      </c>
      <c r="K139" s="115">
        <v>168.89698019801975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321299.03649880592</v>
      </c>
      <c r="D140" s="84">
        <v>350500.75000000006</v>
      </c>
      <c r="E140" s="84">
        <v>350500.75000000006</v>
      </c>
      <c r="F140" s="118">
        <v>29201.713501194114</v>
      </c>
      <c r="G140" s="84">
        <v>316611.17000000004</v>
      </c>
      <c r="H140" s="118">
        <v>33889.580000000016</v>
      </c>
      <c r="I140" s="20">
        <v>9.0886402335360383E-2</v>
      </c>
      <c r="J140" s="86">
        <v>0.10703848509198211</v>
      </c>
      <c r="K140" s="87">
        <v>350500.75000000012</v>
      </c>
      <c r="L140" s="118">
        <v>-8.7311491370201111E-11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236748.94080000001</v>
      </c>
      <c r="D141" s="90">
        <v>246629.21</v>
      </c>
      <c r="E141" s="90">
        <v>246629.21</v>
      </c>
      <c r="F141" s="91">
        <v>9880.2691999999806</v>
      </c>
      <c r="G141" s="90">
        <v>225465.41</v>
      </c>
      <c r="H141" s="91">
        <v>21163.799999999988</v>
      </c>
      <c r="I141" s="21">
        <v>4.1733108357796533E-2</v>
      </c>
      <c r="J141" s="92">
        <v>9.3867170134877886E-2</v>
      </c>
      <c r="K141" s="93">
        <v>246629.21000000011</v>
      </c>
      <c r="L141" s="91">
        <v>-1.1641532182693481E-10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55714.3755341</v>
      </c>
      <c r="D142" s="90">
        <v>80277.549999999988</v>
      </c>
      <c r="E142" s="90">
        <v>80277.549999999988</v>
      </c>
      <c r="F142" s="91">
        <v>24563.174465899989</v>
      </c>
      <c r="G142" s="90">
        <v>64195.18</v>
      </c>
      <c r="H142" s="91">
        <v>16082.369999999988</v>
      </c>
      <c r="I142" s="21">
        <v>0.44087677965386307</v>
      </c>
      <c r="J142" s="92">
        <v>0.2505230143446906</v>
      </c>
      <c r="K142" s="93">
        <v>80277.549999999988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28835.720164705897</v>
      </c>
      <c r="D143" s="90">
        <v>23593.990000000042</v>
      </c>
      <c r="E143" s="90">
        <v>23593.990000000042</v>
      </c>
      <c r="F143" s="91">
        <v>-5241.7301647058557</v>
      </c>
      <c r="G143" s="90">
        <v>26950.579999999991</v>
      </c>
      <c r="H143" s="91">
        <v>-3356.5899999999492</v>
      </c>
      <c r="I143" s="21">
        <v>-0.181779062037146</v>
      </c>
      <c r="J143" s="92">
        <v>-0.12454611366434232</v>
      </c>
      <c r="K143" s="93">
        <v>23593.990000000013</v>
      </c>
      <c r="L143" s="91">
        <v>2.9103830456733704E-11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3150</v>
      </c>
      <c r="D145" s="90">
        <v>3150</v>
      </c>
      <c r="E145" s="90">
        <v>3150</v>
      </c>
      <c r="F145" s="91">
        <v>0</v>
      </c>
      <c r="G145" s="90">
        <v>3150</v>
      </c>
      <c r="H145" s="91">
        <v>0</v>
      </c>
      <c r="I145" s="96"/>
      <c r="J145" s="97"/>
      <c r="K145" s="93">
        <v>3150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2668</v>
      </c>
      <c r="D146" s="90">
        <v>2987</v>
      </c>
      <c r="E146" s="90">
        <v>2987</v>
      </c>
      <c r="F146" s="91">
        <v>319</v>
      </c>
      <c r="G146" s="90">
        <v>2671</v>
      </c>
      <c r="H146" s="91">
        <v>316</v>
      </c>
      <c r="I146" s="96"/>
      <c r="J146" s="97"/>
      <c r="K146" s="93">
        <v>2987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0.84698412698412695</v>
      </c>
      <c r="D147" s="86">
        <v>0.94825396825396824</v>
      </c>
      <c r="E147" s="86">
        <v>0.94825396825396824</v>
      </c>
      <c r="F147" s="100">
        <v>0.10126984126984129</v>
      </c>
      <c r="G147" s="86">
        <v>0.84793650793650799</v>
      </c>
      <c r="H147" s="100">
        <v>0.10031746031746025</v>
      </c>
      <c r="I147" s="20">
        <v>0.11956521739130443</v>
      </c>
      <c r="J147" s="86">
        <v>0.11830774990640203</v>
      </c>
      <c r="K147" s="101">
        <v>0.94825396825396824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3821.86</v>
      </c>
      <c r="D149" s="90">
        <v>4729</v>
      </c>
      <c r="E149" s="90">
        <v>4729</v>
      </c>
      <c r="F149" s="91">
        <v>907.13999999999987</v>
      </c>
      <c r="G149" s="90">
        <v>4323</v>
      </c>
      <c r="H149" s="91">
        <v>406</v>
      </c>
      <c r="I149" s="21"/>
      <c r="J149" s="92"/>
      <c r="K149" s="93">
        <v>4729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1.4324812593703149</v>
      </c>
      <c r="D150" s="105">
        <v>1.5831938399732173</v>
      </c>
      <c r="E150" s="105">
        <v>1.5831938399732173</v>
      </c>
      <c r="F150" s="106">
        <v>0.15071258060290238</v>
      </c>
      <c r="G150" s="105">
        <v>1.6184949457132161</v>
      </c>
      <c r="H150" s="106">
        <v>-3.5301105739998784E-2</v>
      </c>
      <c r="I150" s="21"/>
      <c r="J150" s="92"/>
      <c r="K150" s="107">
        <v>1.5831938399732173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88.736484557721141</v>
      </c>
      <c r="D152" s="105">
        <v>82.567529293605617</v>
      </c>
      <c r="E152" s="105">
        <v>82.567529293605617</v>
      </c>
      <c r="F152" s="106">
        <v>-6.1689552641155245</v>
      </c>
      <c r="G152" s="105">
        <v>84.412358667165861</v>
      </c>
      <c r="H152" s="106">
        <v>-1.8448293735602448</v>
      </c>
      <c r="I152" s="21">
        <v>-6.951994204934675E-2</v>
      </c>
      <c r="J152" s="92">
        <v>-2.1854967716686158E-2</v>
      </c>
      <c r="K152" s="107">
        <v>82.567529293605659</v>
      </c>
      <c r="L152" s="106">
        <v>-4.2632564145606011E-14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75.158393904761908</v>
      </c>
      <c r="D153" s="108">
        <v>78.294987301587298</v>
      </c>
      <c r="E153" s="108">
        <v>78.294987301587298</v>
      </c>
      <c r="F153" s="109">
        <v>3.1365933968253898</v>
      </c>
      <c r="G153" s="108">
        <v>71.576320634920634</v>
      </c>
      <c r="H153" s="109">
        <v>6.7186666666666639</v>
      </c>
      <c r="I153" s="20">
        <v>4.1733108357796533E-2</v>
      </c>
      <c r="J153" s="86">
        <v>9.3867170134877886E-2</v>
      </c>
      <c r="K153" s="110">
        <v>78.294987301587341</v>
      </c>
      <c r="L153" s="109">
        <v>-4.2632564145606011E-14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120.42692522444</v>
      </c>
      <c r="D154" s="113">
        <v>117.34206561767662</v>
      </c>
      <c r="E154" s="113">
        <v>117.34206561767662</v>
      </c>
      <c r="F154" s="119">
        <v>-3.0848596067633736</v>
      </c>
      <c r="G154" s="113">
        <v>118.53656682890305</v>
      </c>
      <c r="H154" s="119">
        <v>-1.1945012112264237</v>
      </c>
      <c r="I154" s="25">
        <v>-2.5616028982008099E-2</v>
      </c>
      <c r="J154" s="120">
        <v>-1.0077069407203099E-2</v>
      </c>
      <c r="K154" s="115">
        <v>117.34206561767664</v>
      </c>
      <c r="L154" s="119">
        <v>-1.4210854715202004E-14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320971.98612652242</v>
      </c>
      <c r="D155" s="84">
        <v>310103.97000000003</v>
      </c>
      <c r="E155" s="84">
        <v>310103.97000000003</v>
      </c>
      <c r="F155" s="118">
        <v>-10868.016126522401</v>
      </c>
      <c r="G155" s="84">
        <v>273903.35000000003</v>
      </c>
      <c r="H155" s="118">
        <v>36200.619999999995</v>
      </c>
      <c r="I155" s="20">
        <v>-3.3859703015447495E-2</v>
      </c>
      <c r="J155" s="86">
        <v>0.13216567084703423</v>
      </c>
      <c r="K155" s="87">
        <v>310103.97000000003</v>
      </c>
      <c r="L155" s="118">
        <v>0</v>
      </c>
      <c r="M155" s="142" t="s">
        <v>226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222652.5</v>
      </c>
      <c r="D156" s="90">
        <v>226024.5</v>
      </c>
      <c r="E156" s="90">
        <v>226024.5</v>
      </c>
      <c r="F156" s="91">
        <v>3372</v>
      </c>
      <c r="G156" s="90">
        <v>172330.65</v>
      </c>
      <c r="H156" s="91">
        <v>53693.850000000006</v>
      </c>
      <c r="I156" s="21">
        <v>1.51446761208609E-2</v>
      </c>
      <c r="J156" s="92">
        <v>0.31157458061000765</v>
      </c>
      <c r="K156" s="93">
        <v>226024.5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63276.612320640001</v>
      </c>
      <c r="D157" s="90">
        <v>61471.499999999985</v>
      </c>
      <c r="E157" s="90">
        <v>61471.499999999985</v>
      </c>
      <c r="F157" s="91">
        <v>-1805.1123206400152</v>
      </c>
      <c r="G157" s="90">
        <v>52739.3</v>
      </c>
      <c r="H157" s="91">
        <v>8732.1999999999825</v>
      </c>
      <c r="I157" s="21">
        <v>-2.8527322409313216E-2</v>
      </c>
      <c r="J157" s="92">
        <v>0.16557292190074535</v>
      </c>
      <c r="K157" s="93">
        <v>61471.499999999985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35042.873805882395</v>
      </c>
      <c r="D158" s="90">
        <v>22607.970000000008</v>
      </c>
      <c r="E158" s="90">
        <v>22607.970000000008</v>
      </c>
      <c r="F158" s="91">
        <v>-12434.903805882386</v>
      </c>
      <c r="G158" s="90">
        <v>48833.4</v>
      </c>
      <c r="H158" s="91">
        <v>-26225.429999999993</v>
      </c>
      <c r="I158" s="21">
        <v>-0.3548482888351191</v>
      </c>
      <c r="J158" s="92">
        <v>-0.53703878902554381</v>
      </c>
      <c r="K158" s="93">
        <v>22607.970000000008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3255</v>
      </c>
      <c r="D160" s="90">
        <v>3255</v>
      </c>
      <c r="E160" s="90">
        <v>3255</v>
      </c>
      <c r="F160" s="91">
        <v>0</v>
      </c>
      <c r="G160" s="90">
        <v>3255</v>
      </c>
      <c r="H160" s="91">
        <v>0</v>
      </c>
      <c r="I160" s="96"/>
      <c r="J160" s="97"/>
      <c r="K160" s="93">
        <v>3255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2587</v>
      </c>
      <c r="D161" s="90">
        <v>2767</v>
      </c>
      <c r="E161" s="90">
        <v>2767</v>
      </c>
      <c r="F161" s="91">
        <v>180</v>
      </c>
      <c r="G161" s="90">
        <v>2240</v>
      </c>
      <c r="H161" s="91">
        <v>527</v>
      </c>
      <c r="I161" s="96"/>
      <c r="J161" s="97"/>
      <c r="K161" s="93">
        <v>2767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0.79477726574500773</v>
      </c>
      <c r="D162" s="86">
        <v>0.85007680491551463</v>
      </c>
      <c r="E162" s="86">
        <v>0.85007680491551463</v>
      </c>
      <c r="F162" s="100">
        <v>5.5299539170506895E-2</v>
      </c>
      <c r="G162" s="86">
        <v>0.68817204301075274</v>
      </c>
      <c r="H162" s="100">
        <v>0.16190476190476188</v>
      </c>
      <c r="I162" s="20">
        <v>6.9578662543486658E-2</v>
      </c>
      <c r="J162" s="86">
        <v>0.23526785714285703</v>
      </c>
      <c r="K162" s="101">
        <v>0.85007680491551463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3791.78</v>
      </c>
      <c r="D164" s="90">
        <v>4300</v>
      </c>
      <c r="E164" s="90">
        <v>4300</v>
      </c>
      <c r="F164" s="91">
        <v>508.2199999999998</v>
      </c>
      <c r="G164" s="90">
        <v>3456</v>
      </c>
      <c r="H164" s="91">
        <v>844</v>
      </c>
      <c r="I164" s="21"/>
      <c r="J164" s="92"/>
      <c r="K164" s="93">
        <v>4300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1.465705450328566</v>
      </c>
      <c r="D165" s="105">
        <v>1.5540296349837368</v>
      </c>
      <c r="E165" s="105">
        <v>1.5540296349837368</v>
      </c>
      <c r="F165" s="106">
        <v>8.8324184655170779E-2</v>
      </c>
      <c r="G165" s="105">
        <v>1.5428571428571429</v>
      </c>
      <c r="H165" s="106">
        <v>1.117249212659388E-2</v>
      </c>
      <c r="I165" s="21"/>
      <c r="J165" s="92"/>
      <c r="K165" s="107">
        <v>1.5540296349837368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86.065906455353698</v>
      </c>
      <c r="D167" s="105">
        <v>81.685760751716657</v>
      </c>
      <c r="E167" s="105">
        <v>81.685760751716657</v>
      </c>
      <c r="F167" s="106">
        <v>-4.3801457036370408</v>
      </c>
      <c r="G167" s="105">
        <v>76.933325892857141</v>
      </c>
      <c r="H167" s="106">
        <v>4.752434858859516</v>
      </c>
      <c r="I167" s="21">
        <v>-5.0892924783279003E-2</v>
      </c>
      <c r="J167" s="92">
        <v>6.1773422683923718E-2</v>
      </c>
      <c r="K167" s="107">
        <v>81.685760751716657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68.403225806451616</v>
      </c>
      <c r="D168" s="108">
        <v>69.439170506912447</v>
      </c>
      <c r="E168" s="108">
        <v>69.439170506912447</v>
      </c>
      <c r="F168" s="109">
        <v>1.0359447004608313</v>
      </c>
      <c r="G168" s="108">
        <v>52.94336405529954</v>
      </c>
      <c r="H168" s="109">
        <v>16.495806451612907</v>
      </c>
      <c r="I168" s="20">
        <v>1.51446761208609E-2</v>
      </c>
      <c r="J168" s="86">
        <v>0.31157458061000765</v>
      </c>
      <c r="K168" s="110">
        <v>69.439170506912447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124.0711194922777</v>
      </c>
      <c r="D169" s="113">
        <v>112.07226960607157</v>
      </c>
      <c r="E169" s="113">
        <v>112.07226960607157</v>
      </c>
      <c r="F169" s="119">
        <v>-11.998849886206131</v>
      </c>
      <c r="G169" s="113">
        <v>122.27828125000002</v>
      </c>
      <c r="H169" s="119">
        <v>-10.206011643928449</v>
      </c>
      <c r="I169" s="25">
        <v>-9.6709451283325865E-2</v>
      </c>
      <c r="J169" s="120">
        <v>-8.3465448970958978E-2</v>
      </c>
      <c r="K169" s="115">
        <v>112.07226960607157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274537.96105768124</v>
      </c>
      <c r="D170" s="84">
        <v>192857.20818267483</v>
      </c>
      <c r="E170" s="84">
        <v>199243.80480764943</v>
      </c>
      <c r="F170" s="118">
        <v>-75294.156250031781</v>
      </c>
      <c r="G170" s="84">
        <v>-295.13</v>
      </c>
      <c r="H170" s="118">
        <v>199538.93480764944</v>
      </c>
      <c r="I170" s="20">
        <v>-0.27425772363120404</v>
      </c>
      <c r="J170" s="86">
        <v>-676.10522416443405</v>
      </c>
      <c r="K170" s="87">
        <v>216211.20000510459</v>
      </c>
      <c r="L170" s="118">
        <v>-16967.395197455156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208774.78400000001</v>
      </c>
      <c r="D171" s="90">
        <v>136064.45794392502</v>
      </c>
      <c r="E171" s="90">
        <v>139190.83864485985</v>
      </c>
      <c r="F171" s="91">
        <v>-69583.945355140168</v>
      </c>
      <c r="G171" s="90">
        <v>-9.0500000000000007</v>
      </c>
      <c r="H171" s="91">
        <v>139199.88864485984</v>
      </c>
      <c r="I171" s="21">
        <v>-0.33329669427482278</v>
      </c>
      <c r="J171" s="92">
        <v>-15381.203165177882</v>
      </c>
      <c r="K171" s="93">
        <v>160873.13845052</v>
      </c>
      <c r="L171" s="91">
        <v>-21682.29980566015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46225.702704740004</v>
      </c>
      <c r="D172" s="90">
        <v>38023.705254064349</v>
      </c>
      <c r="E172" s="90">
        <v>40537.335722453463</v>
      </c>
      <c r="F172" s="91">
        <v>-5688.3669822865413</v>
      </c>
      <c r="G172" s="90">
        <v>4.1599999999999993</v>
      </c>
      <c r="H172" s="91">
        <v>40533.175722453459</v>
      </c>
      <c r="I172" s="21">
        <v>-0.1230563658192535</v>
      </c>
      <c r="J172" s="92">
        <v>9743.5518563590067</v>
      </c>
      <c r="K172" s="93">
        <v>36575.747707525756</v>
      </c>
      <c r="L172" s="91">
        <v>3961.5880149277073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19537.474352941201</v>
      </c>
      <c r="D173" s="90">
        <v>18769.044984685457</v>
      </c>
      <c r="E173" s="90">
        <v>19515.630440336128</v>
      </c>
      <c r="F173" s="91">
        <v>-21.843912605072546</v>
      </c>
      <c r="G173" s="90">
        <v>-290.24</v>
      </c>
      <c r="H173" s="91">
        <v>19805.87044033613</v>
      </c>
      <c r="I173" s="21">
        <v>-1.1180520168813102E-3</v>
      </c>
      <c r="J173" s="92">
        <v>-68.239630789471221</v>
      </c>
      <c r="K173" s="93">
        <v>18762.313847058842</v>
      </c>
      <c r="L173" s="91">
        <v>753.3165932772863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3150</v>
      </c>
      <c r="D175" s="90">
        <v>3150</v>
      </c>
      <c r="E175" s="90">
        <v>3150</v>
      </c>
      <c r="F175" s="91">
        <v>0</v>
      </c>
      <c r="G175" s="90">
        <v>3150</v>
      </c>
      <c r="H175" s="91">
        <v>0</v>
      </c>
      <c r="I175" s="96"/>
      <c r="J175" s="97"/>
      <c r="K175" s="93">
        <v>3150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2560</v>
      </c>
      <c r="D176" s="90">
        <v>1893</v>
      </c>
      <c r="E176" s="90">
        <v>1936</v>
      </c>
      <c r="F176" s="91">
        <v>-624</v>
      </c>
      <c r="G176" s="90">
        <v>0</v>
      </c>
      <c r="H176" s="91">
        <v>1936</v>
      </c>
      <c r="I176" s="96"/>
      <c r="J176" s="97"/>
      <c r="K176" s="93">
        <v>2166</v>
      </c>
      <c r="L176" s="91">
        <v>-230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0.8126984126984127</v>
      </c>
      <c r="D177" s="86">
        <v>0.6009523809523809</v>
      </c>
      <c r="E177" s="86">
        <v>0.6146031746031746</v>
      </c>
      <c r="F177" s="100">
        <v>-0.1980952380952381</v>
      </c>
      <c r="G177" s="86">
        <v>0</v>
      </c>
      <c r="H177" s="100">
        <v>0.6146031746031746</v>
      </c>
      <c r="I177" s="20">
        <v>-0.24375000000000002</v>
      </c>
      <c r="J177" s="86">
        <v>0</v>
      </c>
      <c r="K177" s="101">
        <v>0.68761904761904757</v>
      </c>
      <c r="L177" s="100">
        <v>-7.3015873015872979E-2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3393.7000000000003</v>
      </c>
      <c r="D179" s="90">
        <v>2688</v>
      </c>
      <c r="E179" s="90">
        <v>2611.7299999999996</v>
      </c>
      <c r="F179" s="91">
        <v>-781.97000000000071</v>
      </c>
      <c r="G179" s="90">
        <v>0</v>
      </c>
      <c r="H179" s="91">
        <v>2611.7299999999996</v>
      </c>
      <c r="I179" s="21"/>
      <c r="J179" s="92"/>
      <c r="K179" s="93">
        <v>2918.7299999999996</v>
      </c>
      <c r="L179" s="91">
        <v>-307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1.3256640625</v>
      </c>
      <c r="D180" s="105">
        <v>1.4199683042789224</v>
      </c>
      <c r="E180" s="105">
        <v>1.3490340909090908</v>
      </c>
      <c r="F180" s="106">
        <v>2.3370028409090748E-2</v>
      </c>
      <c r="G180" s="105">
        <v>0</v>
      </c>
      <c r="H180" s="106">
        <v>1.3490340909090908</v>
      </c>
      <c r="I180" s="21"/>
      <c r="J180" s="92"/>
      <c r="K180" s="107">
        <v>1.3475207756232686</v>
      </c>
      <c r="L180" s="106">
        <v>1.5133152858222143E-3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81.55265</v>
      </c>
      <c r="D182" s="105">
        <v>71.877685126215013</v>
      </c>
      <c r="E182" s="105">
        <v>71.896094341353233</v>
      </c>
      <c r="F182" s="106">
        <v>-9.6565556586467665</v>
      </c>
      <c r="G182" s="105">
        <v>0</v>
      </c>
      <c r="H182" s="106">
        <v>71.896094341353233</v>
      </c>
      <c r="I182" s="21">
        <v>-0.11840885193364981</v>
      </c>
      <c r="J182" s="92">
        <v>0</v>
      </c>
      <c r="K182" s="107">
        <v>74.271993744469071</v>
      </c>
      <c r="L182" s="106">
        <v>-2.375899403115838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66.277709206349215</v>
      </c>
      <c r="D183" s="108">
        <v>43.195066013944455</v>
      </c>
      <c r="E183" s="108">
        <v>44.187567823765029</v>
      </c>
      <c r="F183" s="109">
        <v>-22.090141382584186</v>
      </c>
      <c r="G183" s="108">
        <v>-2.8730158730158732E-3</v>
      </c>
      <c r="H183" s="109">
        <v>44.190440839638043</v>
      </c>
      <c r="I183" s="20">
        <v>-0.33329669427482289</v>
      </c>
      <c r="J183" s="86">
        <v>-15381.203165177882</v>
      </c>
      <c r="K183" s="110">
        <v>51.070837603339683</v>
      </c>
      <c r="L183" s="109">
        <v>-6.883269779574654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107.24139103815673</v>
      </c>
      <c r="D184" s="113">
        <v>101.87913797288687</v>
      </c>
      <c r="E184" s="113">
        <v>102.91518843370322</v>
      </c>
      <c r="F184" s="119">
        <v>-4.3262026044535133</v>
      </c>
      <c r="G184" s="113">
        <v>0</v>
      </c>
      <c r="H184" s="119">
        <v>102.91518843370322</v>
      </c>
      <c r="I184" s="25">
        <v>-4.0340791578451607E-2</v>
      </c>
      <c r="J184" s="120">
        <v>0</v>
      </c>
      <c r="K184" s="115">
        <v>99.820498617315138</v>
      </c>
      <c r="L184" s="119">
        <v>3.0946898163880832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264695.33613333182</v>
      </c>
      <c r="D185" s="84">
        <v>51723.957590512699</v>
      </c>
      <c r="E185" s="84">
        <v>86981.582521683435</v>
      </c>
      <c r="F185" s="118">
        <v>-177713.7536116484</v>
      </c>
      <c r="G185" s="84">
        <v>9027.9699999999993</v>
      </c>
      <c r="H185" s="118">
        <v>77953.612521683433</v>
      </c>
      <c r="I185" s="20">
        <v>-0.67138981822532284</v>
      </c>
      <c r="J185" s="86">
        <v>8.6346778424921045</v>
      </c>
      <c r="K185" s="87">
        <v>228480.11315334149</v>
      </c>
      <c r="L185" s="118">
        <v>-141498.53063165807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193542.07320000001</v>
      </c>
      <c r="D186" s="90">
        <v>45835.722296395048</v>
      </c>
      <c r="E186" s="90">
        <v>65905.100000000006</v>
      </c>
      <c r="F186" s="91">
        <v>-127636.97320000001</v>
      </c>
      <c r="G186" s="90">
        <v>228.57</v>
      </c>
      <c r="H186" s="91">
        <v>65676.53</v>
      </c>
      <c r="I186" s="21">
        <v>-0.65947920826550288</v>
      </c>
      <c r="J186" s="92">
        <v>287.33661460384133</v>
      </c>
      <c r="K186" s="93">
        <v>175198.01560000004</v>
      </c>
      <c r="L186" s="91">
        <v>-109292.91560000004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52578.88000392</v>
      </c>
      <c r="D187" s="90">
        <v>5888.2352941176478</v>
      </c>
      <c r="E187" s="90">
        <v>15856.790321683418</v>
      </c>
      <c r="F187" s="91">
        <v>-36722.089682236583</v>
      </c>
      <c r="G187" s="90">
        <v>0</v>
      </c>
      <c r="H187" s="91">
        <v>15856.790321683418</v>
      </c>
      <c r="I187" s="21">
        <v>-0.6984190169037221</v>
      </c>
      <c r="J187" s="92">
        <v>0</v>
      </c>
      <c r="K187" s="93">
        <v>38384.674412164961</v>
      </c>
      <c r="L187" s="91">
        <v>-22527.884090481544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18574.3829294118</v>
      </c>
      <c r="D188" s="90">
        <v>0</v>
      </c>
      <c r="E188" s="90">
        <v>5219.6922000000004</v>
      </c>
      <c r="F188" s="91">
        <v>-13354.690729411799</v>
      </c>
      <c r="G188" s="90">
        <v>8799.4</v>
      </c>
      <c r="H188" s="91">
        <v>-3579.7077999999992</v>
      </c>
      <c r="I188" s="21">
        <v>-0.71898435496692459</v>
      </c>
      <c r="J188" s="92">
        <v>-0.40681271450326151</v>
      </c>
      <c r="K188" s="93">
        <v>14897.423141176501</v>
      </c>
      <c r="L188" s="91">
        <v>-9677.7309411765018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3255</v>
      </c>
      <c r="D190" s="90">
        <v>3255</v>
      </c>
      <c r="E190" s="90">
        <v>3255</v>
      </c>
      <c r="F190" s="91">
        <v>0</v>
      </c>
      <c r="G190" s="90">
        <v>3255</v>
      </c>
      <c r="H190" s="91">
        <v>0</v>
      </c>
      <c r="I190" s="96"/>
      <c r="J190" s="97"/>
      <c r="K190" s="93">
        <v>3255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2463</v>
      </c>
      <c r="D191" s="90">
        <v>629</v>
      </c>
      <c r="E191" s="90">
        <v>927</v>
      </c>
      <c r="F191" s="91">
        <v>-1536</v>
      </c>
      <c r="G191" s="90">
        <v>0</v>
      </c>
      <c r="H191" s="91">
        <v>927</v>
      </c>
      <c r="I191" s="96"/>
      <c r="J191" s="97"/>
      <c r="K191" s="93">
        <v>2229</v>
      </c>
      <c r="L191" s="91">
        <v>-1302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0.75668202764976955</v>
      </c>
      <c r="D192" s="86">
        <v>0.19324116743471581</v>
      </c>
      <c r="E192" s="86">
        <v>0.28479262672811062</v>
      </c>
      <c r="F192" s="100">
        <v>-0.47188940092165893</v>
      </c>
      <c r="G192" s="86">
        <v>0</v>
      </c>
      <c r="H192" s="100">
        <v>0.28479262672811062</v>
      </c>
      <c r="I192" s="20">
        <v>-0.62362971985383675</v>
      </c>
      <c r="J192" s="86">
        <v>0</v>
      </c>
      <c r="K192" s="101">
        <v>0.68479262672811059</v>
      </c>
      <c r="L192" s="100">
        <v>-0.39999999999999997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3622.6299999999997</v>
      </c>
      <c r="D194" s="90">
        <v>1056</v>
      </c>
      <c r="E194" s="90">
        <v>1447.07</v>
      </c>
      <c r="F194" s="91">
        <v>-2175.5599999999995</v>
      </c>
      <c r="G194" s="90">
        <v>0</v>
      </c>
      <c r="H194" s="91">
        <v>1447.07</v>
      </c>
      <c r="I194" s="21"/>
      <c r="J194" s="92"/>
      <c r="K194" s="93">
        <v>3348.01</v>
      </c>
      <c r="L194" s="91">
        <v>-1900.9400000000003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1.4708201380430368</v>
      </c>
      <c r="D195" s="105">
        <v>1.6788553259141494</v>
      </c>
      <c r="E195" s="105">
        <v>1.561024811218986</v>
      </c>
      <c r="F195" s="106">
        <v>9.0204673175949157E-2</v>
      </c>
      <c r="G195" s="105">
        <v>0</v>
      </c>
      <c r="H195" s="106">
        <v>1.561024811218986</v>
      </c>
      <c r="I195" s="21"/>
      <c r="J195" s="92"/>
      <c r="K195" s="107">
        <v>1.5020233288470166</v>
      </c>
      <c r="L195" s="106">
        <v>5.9001482371969338E-2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78.579810475030456</v>
      </c>
      <c r="D197" s="105">
        <v>72.870782665174957</v>
      </c>
      <c r="E197" s="105">
        <v>71.095037756202814</v>
      </c>
      <c r="F197" s="106">
        <v>-7.4847727188276423</v>
      </c>
      <c r="G197" s="105">
        <v>0</v>
      </c>
      <c r="H197" s="106">
        <v>71.095037756202814</v>
      </c>
      <c r="I197" s="21">
        <v>-9.525058247889262E-2</v>
      </c>
      <c r="J197" s="92">
        <v>0</v>
      </c>
      <c r="K197" s="107">
        <v>78.599378914311373</v>
      </c>
      <c r="L197" s="106">
        <v>-7.5043411581085593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59.459930322580647</v>
      </c>
      <c r="D198" s="108">
        <v>14.081635114099861</v>
      </c>
      <c r="E198" s="108">
        <v>20.247342549923196</v>
      </c>
      <c r="F198" s="109">
        <v>-39.21258777265745</v>
      </c>
      <c r="G198" s="108">
        <v>7.0221198156682027E-2</v>
      </c>
      <c r="H198" s="109">
        <v>20.177121351766516</v>
      </c>
      <c r="I198" s="20">
        <v>-0.65947920826550277</v>
      </c>
      <c r="J198" s="86">
        <v>287.33661460384127</v>
      </c>
      <c r="K198" s="110">
        <v>53.824275145929356</v>
      </c>
      <c r="L198" s="109">
        <v>-33.576932596006159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107.46867078088989</v>
      </c>
      <c r="D199" s="113">
        <v>82.23204704374038</v>
      </c>
      <c r="E199" s="113">
        <v>93.83126485618493</v>
      </c>
      <c r="F199" s="119">
        <v>-13.637405924704964</v>
      </c>
      <c r="G199" s="113">
        <v>0</v>
      </c>
      <c r="H199" s="119">
        <v>93.83126485618493</v>
      </c>
      <c r="I199" s="25">
        <v>-0.12689657204851157</v>
      </c>
      <c r="J199" s="120">
        <v>0</v>
      </c>
      <c r="K199" s="115">
        <v>102.50341550172341</v>
      </c>
      <c r="L199" s="119">
        <v>-8.6721506455384798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3273333.5825040899</v>
      </c>
      <c r="D200" s="84">
        <v>1806447.5257731876</v>
      </c>
      <c r="E200" s="84">
        <v>1848091.7473293329</v>
      </c>
      <c r="F200" s="118">
        <v>-1425241.8351747571</v>
      </c>
      <c r="G200" s="84">
        <v>1910310.74</v>
      </c>
      <c r="H200" s="118">
        <v>-62218.992670667125</v>
      </c>
      <c r="I200" s="20">
        <v>-0.43540989613544112</v>
      </c>
      <c r="J200" s="86">
        <v>-3.2570089969062854E-2</v>
      </c>
      <c r="K200" s="87">
        <v>2006557.6731584461</v>
      </c>
      <c r="L200" s="118">
        <v>-158465.9258291132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2511332.7288122918</v>
      </c>
      <c r="D201" s="90">
        <v>1312138.5502403202</v>
      </c>
      <c r="E201" s="90">
        <v>1335334.3086448598</v>
      </c>
      <c r="F201" s="91">
        <v>-1175998.4201674319</v>
      </c>
      <c r="G201" s="90">
        <v>1308947.8099999998</v>
      </c>
      <c r="H201" s="91">
        <v>26386.498644859996</v>
      </c>
      <c r="I201" s="21">
        <v>-0.4682766272566391</v>
      </c>
      <c r="J201" s="92">
        <v>2.0158556699720442E-2</v>
      </c>
      <c r="K201" s="93">
        <v>1466309.52405052</v>
      </c>
      <c r="L201" s="91">
        <v>-130975.21540566022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518698.56534313795</v>
      </c>
      <c r="D202" s="90">
        <v>373226.02054818196</v>
      </c>
      <c r="E202" s="90">
        <v>385708.20604413684</v>
      </c>
      <c r="F202" s="91">
        <v>-132990.35929900111</v>
      </c>
      <c r="G202" s="90">
        <v>329276.36</v>
      </c>
      <c r="H202" s="91">
        <v>56431.846044136852</v>
      </c>
      <c r="I202" s="21">
        <v>-0.25639237928299097</v>
      </c>
      <c r="J202" s="92">
        <v>0.17138140753298181</v>
      </c>
      <c r="K202" s="93">
        <v>404274.50211969065</v>
      </c>
      <c r="L202" s="91">
        <v>-18566.296075553808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243302.28834866028</v>
      </c>
      <c r="D203" s="90">
        <v>121082.95498468552</v>
      </c>
      <c r="E203" s="90">
        <v>127049.23264033621</v>
      </c>
      <c r="F203" s="91">
        <v>-116253.05570832407</v>
      </c>
      <c r="G203" s="90">
        <v>272086.57</v>
      </c>
      <c r="H203" s="91">
        <v>-145037.3373596638</v>
      </c>
      <c r="I203" s="21">
        <v>-0.47781324416369475</v>
      </c>
      <c r="J203" s="92">
        <v>-0.53305584821648422</v>
      </c>
      <c r="K203" s="93">
        <v>135973.64698823538</v>
      </c>
      <c r="L203" s="91">
        <v>-8924.4143478991755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38325</v>
      </c>
      <c r="D205" s="90">
        <v>38325</v>
      </c>
      <c r="E205" s="90">
        <v>38325</v>
      </c>
      <c r="F205" s="91">
        <v>0</v>
      </c>
      <c r="G205" s="90">
        <v>38430</v>
      </c>
      <c r="H205" s="91">
        <v>-105</v>
      </c>
      <c r="I205" s="96"/>
      <c r="J205" s="97"/>
      <c r="K205" s="93">
        <v>38325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23006</v>
      </c>
      <c r="D206" s="90">
        <v>14829</v>
      </c>
      <c r="E206" s="90">
        <v>15170</v>
      </c>
      <c r="F206" s="91">
        <v>-7836</v>
      </c>
      <c r="G206" s="90">
        <v>16028</v>
      </c>
      <c r="H206" s="91">
        <v>-858</v>
      </c>
      <c r="I206" s="96"/>
      <c r="J206" s="97"/>
      <c r="K206" s="93">
        <v>16702</v>
      </c>
      <c r="L206" s="91">
        <v>-1532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0.60028701891715586</v>
      </c>
      <c r="D207" s="86">
        <v>0.38692759295499024</v>
      </c>
      <c r="E207" s="86">
        <v>0.39582517938682321</v>
      </c>
      <c r="F207" s="100">
        <v>-0.20446183953033265</v>
      </c>
      <c r="G207" s="86">
        <v>0.41706999739786627</v>
      </c>
      <c r="H207" s="100">
        <v>-2.1244818011043054E-2</v>
      </c>
      <c r="I207" s="20">
        <v>-0.3406067982265496</v>
      </c>
      <c r="J207" s="86">
        <v>-5.09382553134754E-2</v>
      </c>
      <c r="K207" s="101">
        <v>0.43579908675799089</v>
      </c>
      <c r="L207" s="100">
        <v>-3.9973907371167683E-2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33745.310000000005</v>
      </c>
      <c r="D209" s="90">
        <v>23258</v>
      </c>
      <c r="E209" s="90">
        <v>23572.799999999999</v>
      </c>
      <c r="F209" s="91">
        <v>-10172.510000000006</v>
      </c>
      <c r="G209" s="90">
        <v>24325</v>
      </c>
      <c r="H209" s="91">
        <v>-752.20000000000073</v>
      </c>
      <c r="I209" s="21">
        <v>-0.30144959403247451</v>
      </c>
      <c r="J209" s="92">
        <v>-3.0922918807810951E-2</v>
      </c>
      <c r="K209" s="93">
        <v>25780.739999999998</v>
      </c>
      <c r="L209" s="91">
        <v>-2207.9399999999987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1.4668047465878469</v>
      </c>
      <c r="D210" s="105">
        <v>1.568413244318565</v>
      </c>
      <c r="E210" s="105">
        <v>1.5539090309822017</v>
      </c>
      <c r="F210" s="106">
        <v>8.7104284394354803E-2</v>
      </c>
      <c r="G210" s="105">
        <v>1.5176566009483403</v>
      </c>
      <c r="H210" s="106">
        <v>3.625243003386136E-2</v>
      </c>
      <c r="I210" s="21"/>
      <c r="J210" s="92"/>
      <c r="K210" s="107">
        <v>1.5435720273021194</v>
      </c>
      <c r="L210" s="106">
        <v>1.033700368008228E-2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109.15990301713865</v>
      </c>
      <c r="D212" s="105">
        <v>88.484628109806465</v>
      </c>
      <c r="E212" s="105">
        <v>88.024674267953841</v>
      </c>
      <c r="F212" s="106">
        <v>-21.135228749184805</v>
      </c>
      <c r="G212" s="105">
        <v>81.666322061392549</v>
      </c>
      <c r="H212" s="106">
        <v>6.3583522065612925</v>
      </c>
      <c r="I212" s="21">
        <v>-0.19361714480331182</v>
      </c>
      <c r="J212" s="92">
        <v>7.7857702490647274E-2</v>
      </c>
      <c r="K212" s="107">
        <v>87.792451445965753</v>
      </c>
      <c r="L212" s="106">
        <v>0.23222282198808841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65.527272767444018</v>
      </c>
      <c r="D213" s="108">
        <v>34.237144168044885</v>
      </c>
      <c r="E213" s="108">
        <v>34.842382482579509</v>
      </c>
      <c r="F213" s="109">
        <v>-30.684890284864508</v>
      </c>
      <c r="G213" s="108">
        <v>34.060572729638302</v>
      </c>
      <c r="H213" s="109">
        <v>0.78180975294120714</v>
      </c>
      <c r="I213" s="20">
        <v>-0.46827662725663921</v>
      </c>
      <c r="J213" s="86">
        <v>2.2953511649582481E-2</v>
      </c>
      <c r="K213" s="110">
        <v>38.259870164397128</v>
      </c>
      <c r="L213" s="109">
        <v>-3.4174876818176187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142.28173443901983</v>
      </c>
      <c r="D214" s="113">
        <v>121.81856671206336</v>
      </c>
      <c r="E214" s="113">
        <v>121.82542830120849</v>
      </c>
      <c r="F214" s="119">
        <v>-20.456306137811339</v>
      </c>
      <c r="G214" s="113">
        <v>119.18584601946593</v>
      </c>
      <c r="H214" s="119">
        <v>2.6395822817425625</v>
      </c>
      <c r="I214" s="25">
        <v>-0.14377324129808566</v>
      </c>
      <c r="J214" s="120">
        <v>2.2146776399199819E-2</v>
      </c>
      <c r="K214" s="115">
        <v>120.13876620515184</v>
      </c>
      <c r="L214" s="119">
        <v>1.6866620960566507</v>
      </c>
      <c r="M214" s="142"/>
      <c r="N214" s="143"/>
    </row>
  </sheetData>
  <sheetProtection algorithmName="SHA-512" hashValue="pCd8sF5NozD1v7iPLMNNstMiDX0L/zoH2Td9ZMErRL7AAFMxCuzfi4HpBrwO9AGCAfM72i44txlustpExUVp4g==" saltValue="fWMPTr4cZqUDK+v+5Tb/K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424" priority="58">
      <formula>$I155&gt;=0</formula>
    </cfRule>
    <cfRule type="expression" dxfId="1423" priority="59">
      <formula>$I155&lt;0</formula>
    </cfRule>
  </conditionalFormatting>
  <conditionalFormatting sqref="J159">
    <cfRule type="expression" dxfId="1422" priority="56">
      <formula>$J155&gt;=0</formula>
    </cfRule>
    <cfRule type="expression" dxfId="1421" priority="57">
      <formula>$J155&lt;0</formula>
    </cfRule>
  </conditionalFormatting>
  <conditionalFormatting sqref="I174">
    <cfRule type="expression" dxfId="1420" priority="54">
      <formula>$I170&gt;=0</formula>
    </cfRule>
    <cfRule type="expression" dxfId="1419" priority="55">
      <formula>$I170&lt;0</formula>
    </cfRule>
  </conditionalFormatting>
  <conditionalFormatting sqref="J174">
    <cfRule type="expression" dxfId="1418" priority="52">
      <formula>$J170&gt;=0</formula>
    </cfRule>
    <cfRule type="expression" dxfId="1417" priority="53">
      <formula>$J170&lt;0</formula>
    </cfRule>
  </conditionalFormatting>
  <conditionalFormatting sqref="I24">
    <cfRule type="expression" dxfId="1416" priority="94">
      <formula>$I20&gt;=0</formula>
    </cfRule>
    <cfRule type="expression" dxfId="1415" priority="95">
      <formula>$I20&lt;0</formula>
    </cfRule>
  </conditionalFormatting>
  <conditionalFormatting sqref="J24">
    <cfRule type="expression" dxfId="1414" priority="92">
      <formula>$J20&gt;=0</formula>
    </cfRule>
    <cfRule type="expression" dxfId="1413" priority="93">
      <formula>$J20&lt;0</formula>
    </cfRule>
  </conditionalFormatting>
  <conditionalFormatting sqref="I39">
    <cfRule type="expression" dxfId="1412" priority="90">
      <formula>$I35&gt;=0</formula>
    </cfRule>
    <cfRule type="expression" dxfId="1411" priority="91">
      <formula>$I35&lt;0</formula>
    </cfRule>
  </conditionalFormatting>
  <conditionalFormatting sqref="J39">
    <cfRule type="expression" dxfId="1410" priority="88">
      <formula>$J35&gt;=0</formula>
    </cfRule>
    <cfRule type="expression" dxfId="1409" priority="89">
      <formula>$J35&lt;0</formula>
    </cfRule>
  </conditionalFormatting>
  <conditionalFormatting sqref="I54">
    <cfRule type="expression" dxfId="1408" priority="86">
      <formula>$I50&gt;=0</formula>
    </cfRule>
    <cfRule type="expression" dxfId="1407" priority="87">
      <formula>$I50&lt;0</formula>
    </cfRule>
  </conditionalFormatting>
  <conditionalFormatting sqref="J54">
    <cfRule type="expression" dxfId="1406" priority="84">
      <formula>$J50&gt;=0</formula>
    </cfRule>
    <cfRule type="expression" dxfId="1405" priority="85">
      <formula>$J50&lt;0</formula>
    </cfRule>
  </conditionalFormatting>
  <conditionalFormatting sqref="I69">
    <cfRule type="expression" dxfId="1404" priority="82">
      <formula>$I65&gt;=0</formula>
    </cfRule>
    <cfRule type="expression" dxfId="1403" priority="83">
      <formula>$I65&lt;0</formula>
    </cfRule>
  </conditionalFormatting>
  <conditionalFormatting sqref="J69">
    <cfRule type="expression" dxfId="1402" priority="80">
      <formula>$J65&gt;=0</formula>
    </cfRule>
    <cfRule type="expression" dxfId="1401" priority="81">
      <formula>$J65&lt;0</formula>
    </cfRule>
  </conditionalFormatting>
  <conditionalFormatting sqref="I84">
    <cfRule type="expression" dxfId="1400" priority="78">
      <formula>$I80&gt;=0</formula>
    </cfRule>
    <cfRule type="expression" dxfId="1399" priority="79">
      <formula>$I80&lt;0</formula>
    </cfRule>
  </conditionalFormatting>
  <conditionalFormatting sqref="J84">
    <cfRule type="expression" dxfId="1398" priority="76">
      <formula>$J80&gt;=0</formula>
    </cfRule>
    <cfRule type="expression" dxfId="1397" priority="77">
      <formula>$J80&lt;0</formula>
    </cfRule>
  </conditionalFormatting>
  <conditionalFormatting sqref="I99">
    <cfRule type="expression" dxfId="1396" priority="74">
      <formula>$I95&gt;=0</formula>
    </cfRule>
    <cfRule type="expression" dxfId="1395" priority="75">
      <formula>$I95&lt;0</formula>
    </cfRule>
  </conditionalFormatting>
  <conditionalFormatting sqref="J99">
    <cfRule type="expression" dxfId="1394" priority="72">
      <formula>$J95&gt;=0</formula>
    </cfRule>
    <cfRule type="expression" dxfId="1393" priority="73">
      <formula>$J95&lt;0</formula>
    </cfRule>
  </conditionalFormatting>
  <conditionalFormatting sqref="I114">
    <cfRule type="expression" dxfId="1392" priority="70">
      <formula>$I110&gt;=0</formula>
    </cfRule>
    <cfRule type="expression" dxfId="1391" priority="71">
      <formula>$I110&lt;0</formula>
    </cfRule>
  </conditionalFormatting>
  <conditionalFormatting sqref="J114">
    <cfRule type="expression" dxfId="1390" priority="68">
      <formula>$J110&gt;=0</formula>
    </cfRule>
    <cfRule type="expression" dxfId="1389" priority="69">
      <formula>$J110&lt;0</formula>
    </cfRule>
  </conditionalFormatting>
  <conditionalFormatting sqref="I129">
    <cfRule type="expression" dxfId="1388" priority="66">
      <formula>$I125&gt;=0</formula>
    </cfRule>
    <cfRule type="expression" dxfId="1387" priority="67">
      <formula>$I125&lt;0</formula>
    </cfRule>
  </conditionalFormatting>
  <conditionalFormatting sqref="J129">
    <cfRule type="expression" dxfId="1386" priority="64">
      <formula>$J125&gt;=0</formula>
    </cfRule>
    <cfRule type="expression" dxfId="1385" priority="65">
      <formula>$J125&lt;0</formula>
    </cfRule>
  </conditionalFormatting>
  <conditionalFormatting sqref="I144">
    <cfRule type="expression" dxfId="1384" priority="62">
      <formula>$I140&gt;=0</formula>
    </cfRule>
    <cfRule type="expression" dxfId="1383" priority="63">
      <formula>$I140&lt;0</formula>
    </cfRule>
  </conditionalFormatting>
  <conditionalFormatting sqref="J144">
    <cfRule type="expression" dxfId="1382" priority="60">
      <formula>$J140&gt;=0</formula>
    </cfRule>
    <cfRule type="expression" dxfId="1381" priority="61">
      <formula>$J140&lt;0</formula>
    </cfRule>
  </conditionalFormatting>
  <conditionalFormatting sqref="I189">
    <cfRule type="expression" dxfId="1380" priority="50">
      <formula>$I185&gt;=0</formula>
    </cfRule>
    <cfRule type="expression" dxfId="1379" priority="51">
      <formula>$I185&lt;0</formula>
    </cfRule>
  </conditionalFormatting>
  <conditionalFormatting sqref="J189">
    <cfRule type="expression" dxfId="1378" priority="48">
      <formula>$J185&gt;=0</formula>
    </cfRule>
    <cfRule type="expression" dxfId="1377" priority="49">
      <formula>$J185&lt;0</formula>
    </cfRule>
  </conditionalFormatting>
  <conditionalFormatting sqref="I204">
    <cfRule type="expression" dxfId="1376" priority="46">
      <formula>$I200&gt;=0</formula>
    </cfRule>
    <cfRule type="expression" dxfId="1375" priority="47">
      <formula>$I200&lt;0</formula>
    </cfRule>
  </conditionalFormatting>
  <conditionalFormatting sqref="J204">
    <cfRule type="expression" dxfId="1374" priority="44">
      <formula>$J200&gt;=0</formula>
    </cfRule>
    <cfRule type="expression" dxfId="1373" priority="45">
      <formula>$J200&lt;0</formula>
    </cfRule>
  </conditionalFormatting>
  <conditionalFormatting sqref="I9">
    <cfRule type="expression" dxfId="1372" priority="42">
      <formula>$I5&gt;=0</formula>
    </cfRule>
    <cfRule type="expression" dxfId="1371" priority="43">
      <formula>$I5&lt;0</formula>
    </cfRule>
  </conditionalFormatting>
  <conditionalFormatting sqref="J9">
    <cfRule type="expression" dxfId="1370" priority="40">
      <formula>$J5&gt;=0</formula>
    </cfRule>
    <cfRule type="expression" dxfId="1369" priority="41">
      <formula>$J5&lt;0</formula>
    </cfRule>
  </conditionalFormatting>
  <conditionalFormatting sqref="L207">
    <cfRule type="cellIs" dxfId="1368" priority="39" operator="lessThan">
      <formula>0</formula>
    </cfRule>
  </conditionalFormatting>
  <conditionalFormatting sqref="H207">
    <cfRule type="cellIs" dxfId="1367" priority="38" operator="lessThan">
      <formula>0</formula>
    </cfRule>
  </conditionalFormatting>
  <conditionalFormatting sqref="F207">
    <cfRule type="cellIs" dxfId="1366" priority="37" operator="lessThan">
      <formula>0</formula>
    </cfRule>
  </conditionalFormatting>
  <conditionalFormatting sqref="F192">
    <cfRule type="cellIs" dxfId="1365" priority="36" operator="lessThan">
      <formula>0</formula>
    </cfRule>
  </conditionalFormatting>
  <conditionalFormatting sqref="H192">
    <cfRule type="cellIs" dxfId="1364" priority="35" operator="lessThan">
      <formula>0</formula>
    </cfRule>
  </conditionalFormatting>
  <conditionalFormatting sqref="L192">
    <cfRule type="cellIs" dxfId="1363" priority="34" operator="lessThan">
      <formula>0</formula>
    </cfRule>
  </conditionalFormatting>
  <conditionalFormatting sqref="L177">
    <cfRule type="cellIs" dxfId="1362" priority="33" operator="lessThan">
      <formula>0</formula>
    </cfRule>
  </conditionalFormatting>
  <conditionalFormatting sqref="H177">
    <cfRule type="cellIs" dxfId="1361" priority="32" operator="lessThan">
      <formula>0</formula>
    </cfRule>
  </conditionalFormatting>
  <conditionalFormatting sqref="F177">
    <cfRule type="cellIs" dxfId="1360" priority="31" operator="lessThan">
      <formula>0</formula>
    </cfRule>
  </conditionalFormatting>
  <conditionalFormatting sqref="F162">
    <cfRule type="cellIs" dxfId="1359" priority="30" operator="lessThan">
      <formula>0</formula>
    </cfRule>
  </conditionalFormatting>
  <conditionalFormatting sqref="H162">
    <cfRule type="cellIs" dxfId="1358" priority="29" operator="lessThan">
      <formula>0</formula>
    </cfRule>
  </conditionalFormatting>
  <conditionalFormatting sqref="L162">
    <cfRule type="cellIs" dxfId="1357" priority="28" operator="lessThan">
      <formula>0</formula>
    </cfRule>
  </conditionalFormatting>
  <conditionalFormatting sqref="L147">
    <cfRule type="cellIs" dxfId="1356" priority="27" operator="lessThan">
      <formula>0</formula>
    </cfRule>
  </conditionalFormatting>
  <conditionalFormatting sqref="H147">
    <cfRule type="cellIs" dxfId="1355" priority="26" operator="lessThan">
      <formula>0</formula>
    </cfRule>
  </conditionalFormatting>
  <conditionalFormatting sqref="F147">
    <cfRule type="cellIs" dxfId="1354" priority="25" operator="lessThan">
      <formula>0</formula>
    </cfRule>
  </conditionalFormatting>
  <conditionalFormatting sqref="F132">
    <cfRule type="cellIs" dxfId="1353" priority="24" operator="lessThan">
      <formula>0</formula>
    </cfRule>
  </conditionalFormatting>
  <conditionalFormatting sqref="H132">
    <cfRule type="cellIs" dxfId="1352" priority="23" operator="lessThan">
      <formula>0</formula>
    </cfRule>
  </conditionalFormatting>
  <conditionalFormatting sqref="L132">
    <cfRule type="cellIs" dxfId="1351" priority="22" operator="lessThan">
      <formula>0</formula>
    </cfRule>
  </conditionalFormatting>
  <conditionalFormatting sqref="L117">
    <cfRule type="cellIs" dxfId="1350" priority="21" operator="lessThan">
      <formula>0</formula>
    </cfRule>
  </conditionalFormatting>
  <conditionalFormatting sqref="H117">
    <cfRule type="cellIs" dxfId="1349" priority="20" operator="lessThan">
      <formula>0</formula>
    </cfRule>
  </conditionalFormatting>
  <conditionalFormatting sqref="F117">
    <cfRule type="cellIs" dxfId="1348" priority="19" operator="lessThan">
      <formula>0</formula>
    </cfRule>
  </conditionalFormatting>
  <conditionalFormatting sqref="F102">
    <cfRule type="cellIs" dxfId="1347" priority="18" operator="lessThan">
      <formula>0</formula>
    </cfRule>
  </conditionalFormatting>
  <conditionalFormatting sqref="H102">
    <cfRule type="cellIs" dxfId="1346" priority="17" operator="lessThan">
      <formula>0</formula>
    </cfRule>
  </conditionalFormatting>
  <conditionalFormatting sqref="L102">
    <cfRule type="cellIs" dxfId="1345" priority="16" operator="lessThan">
      <formula>0</formula>
    </cfRule>
  </conditionalFormatting>
  <conditionalFormatting sqref="L87">
    <cfRule type="cellIs" dxfId="1344" priority="15" operator="lessThan">
      <formula>0</formula>
    </cfRule>
  </conditionalFormatting>
  <conditionalFormatting sqref="H87">
    <cfRule type="cellIs" dxfId="1343" priority="14" operator="lessThan">
      <formula>0</formula>
    </cfRule>
  </conditionalFormatting>
  <conditionalFormatting sqref="F87">
    <cfRule type="cellIs" dxfId="1342" priority="13" operator="lessThan">
      <formula>0</formula>
    </cfRule>
  </conditionalFormatting>
  <conditionalFormatting sqref="F72">
    <cfRule type="cellIs" dxfId="1341" priority="12" operator="lessThan">
      <formula>0</formula>
    </cfRule>
  </conditionalFormatting>
  <conditionalFormatting sqref="H72">
    <cfRule type="cellIs" dxfId="1340" priority="11" operator="lessThan">
      <formula>0</formula>
    </cfRule>
  </conditionalFormatting>
  <conditionalFormatting sqref="L72">
    <cfRule type="cellIs" dxfId="1339" priority="10" operator="lessThan">
      <formula>0</formula>
    </cfRule>
  </conditionalFormatting>
  <conditionalFormatting sqref="L57">
    <cfRule type="cellIs" dxfId="1338" priority="9" operator="lessThan">
      <formula>0</formula>
    </cfRule>
  </conditionalFormatting>
  <conditionalFormatting sqref="H57">
    <cfRule type="cellIs" dxfId="1337" priority="8" operator="lessThan">
      <formula>0</formula>
    </cfRule>
  </conditionalFormatting>
  <conditionalFormatting sqref="F57">
    <cfRule type="cellIs" dxfId="1336" priority="7" operator="lessThan">
      <formula>0</formula>
    </cfRule>
  </conditionalFormatting>
  <conditionalFormatting sqref="F42">
    <cfRule type="cellIs" dxfId="1335" priority="6" operator="lessThan">
      <formula>0</formula>
    </cfRule>
  </conditionalFormatting>
  <conditionalFormatting sqref="H42">
    <cfRule type="cellIs" dxfId="1334" priority="5" operator="lessThan">
      <formula>0</formula>
    </cfRule>
  </conditionalFormatting>
  <conditionalFormatting sqref="L42">
    <cfRule type="cellIs" dxfId="1333" priority="4" operator="lessThan">
      <formula>0</formula>
    </cfRule>
  </conditionalFormatting>
  <conditionalFormatting sqref="L27">
    <cfRule type="cellIs" dxfId="1332" priority="3" operator="lessThan">
      <formula>0</formula>
    </cfRule>
  </conditionalFormatting>
  <conditionalFormatting sqref="H27">
    <cfRule type="cellIs" dxfId="1331" priority="2" operator="lessThan">
      <formula>0</formula>
    </cfRule>
  </conditionalFormatting>
  <conditionalFormatting sqref="F27">
    <cfRule type="cellIs" dxfId="1330" priority="1" operator="lessThan">
      <formula>0</formula>
    </cfRule>
  </conditionalFormatting>
  <dataValidations count="1">
    <dataValidation type="list" allowBlank="1" showInputMessage="1" showErrorMessage="1" sqref="B3:B4" xr:uid="{4BB6D9B1-8150-4F92-A8FB-8031C9119801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B5B1-6C5F-4613-A42F-49E2D6AAB938}">
  <sheetPr codeName="Tabelle56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70</v>
      </c>
      <c r="N1" s="73" t="s">
        <v>28</v>
      </c>
    </row>
    <row r="2" spans="1:14" ht="15.75" thickBot="1" x14ac:dyDescent="0.3">
      <c r="M2" s="72">
        <v>140</v>
      </c>
      <c r="N2" s="73" t="s">
        <v>29</v>
      </c>
    </row>
    <row r="3" spans="1:14" s="70" customFormat="1" ht="13.5" customHeight="1" thickBot="1" x14ac:dyDescent="0.25">
      <c r="A3" s="144"/>
      <c r="B3" s="146" t="s">
        <v>97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61.448455894678631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1118709</v>
      </c>
      <c r="D5" s="84">
        <v>808890</v>
      </c>
      <c r="E5" s="84">
        <v>827602</v>
      </c>
      <c r="F5" s="85">
        <v>-291107</v>
      </c>
      <c r="G5" s="84">
        <v>984204</v>
      </c>
      <c r="H5" s="85">
        <v>-156602</v>
      </c>
      <c r="I5" s="20">
        <v>-0.26021691074265063</v>
      </c>
      <c r="J5" s="86">
        <v>-0.1591153866474837</v>
      </c>
      <c r="K5" s="87">
        <v>898945</v>
      </c>
      <c r="L5" s="85">
        <v>-71343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852566</v>
      </c>
      <c r="D6" s="90">
        <v>498164</v>
      </c>
      <c r="E6" s="90">
        <v>502750</v>
      </c>
      <c r="F6" s="91">
        <v>-349816</v>
      </c>
      <c r="G6" s="90">
        <v>615047</v>
      </c>
      <c r="H6" s="91">
        <v>-112297</v>
      </c>
      <c r="I6" s="21">
        <v>-0.41030958307040155</v>
      </c>
      <c r="J6" s="92">
        <v>-0.18258279448562464</v>
      </c>
      <c r="K6" s="93">
        <v>584533</v>
      </c>
      <c r="L6" s="91">
        <v>-81783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211002</v>
      </c>
      <c r="D7" s="90">
        <v>238483</v>
      </c>
      <c r="E7" s="90">
        <v>251409</v>
      </c>
      <c r="F7" s="91">
        <v>40407</v>
      </c>
      <c r="G7" s="90">
        <v>169639</v>
      </c>
      <c r="H7" s="91">
        <v>81770</v>
      </c>
      <c r="I7" s="21">
        <v>0.19150055449711378</v>
      </c>
      <c r="J7" s="92">
        <v>0.48202359127323313</v>
      </c>
      <c r="K7" s="93">
        <v>254654</v>
      </c>
      <c r="L7" s="91">
        <v>-3245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55141</v>
      </c>
      <c r="D8" s="90">
        <v>72243</v>
      </c>
      <c r="E8" s="90">
        <v>73443</v>
      </c>
      <c r="F8" s="91">
        <v>18302</v>
      </c>
      <c r="G8" s="90">
        <v>199518</v>
      </c>
      <c r="H8" s="91">
        <v>-126075</v>
      </c>
      <c r="I8" s="21">
        <v>0.33191273281224487</v>
      </c>
      <c r="J8" s="92">
        <v>-0.63189787387604124</v>
      </c>
      <c r="K8" s="93">
        <v>59758</v>
      </c>
      <c r="L8" s="91">
        <v>13685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25550</v>
      </c>
      <c r="D10" s="90">
        <v>25550</v>
      </c>
      <c r="E10" s="90">
        <v>25550</v>
      </c>
      <c r="F10" s="91">
        <v>0</v>
      </c>
      <c r="G10" s="90">
        <v>25620</v>
      </c>
      <c r="H10" s="91">
        <v>-70</v>
      </c>
      <c r="I10" s="96"/>
      <c r="J10" s="97"/>
      <c r="K10" s="93">
        <v>25550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9948</v>
      </c>
      <c r="D11" s="90">
        <v>8130</v>
      </c>
      <c r="E11" s="90">
        <v>8185</v>
      </c>
      <c r="F11" s="91">
        <v>-1763</v>
      </c>
      <c r="G11" s="90">
        <v>7565</v>
      </c>
      <c r="H11" s="91">
        <v>620</v>
      </c>
      <c r="I11" s="96"/>
      <c r="J11" s="97"/>
      <c r="K11" s="93">
        <v>9182</v>
      </c>
      <c r="L11" s="91">
        <v>-997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0.3893542074363992</v>
      </c>
      <c r="D12" s="86">
        <v>0.31819960861056751</v>
      </c>
      <c r="E12" s="86">
        <v>0.32035225048923677</v>
      </c>
      <c r="F12" s="100">
        <v>-6.9001956947162435E-2</v>
      </c>
      <c r="G12" s="86">
        <v>0.29527712724434035</v>
      </c>
      <c r="H12" s="100">
        <v>2.5075123244896413E-2</v>
      </c>
      <c r="I12" s="20">
        <v>-0.17722155207076806</v>
      </c>
      <c r="J12" s="86">
        <v>8.4920642106311561E-2</v>
      </c>
      <c r="K12" s="101">
        <v>0.35937377690802347</v>
      </c>
      <c r="L12" s="100">
        <v>-3.9021526418786701E-2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14268</v>
      </c>
      <c r="D14" s="90">
        <v>11626</v>
      </c>
      <c r="E14" s="90">
        <v>11784</v>
      </c>
      <c r="F14" s="91">
        <v>-2484</v>
      </c>
      <c r="G14" s="90">
        <v>10776</v>
      </c>
      <c r="H14" s="91">
        <v>1008</v>
      </c>
      <c r="I14" s="21">
        <v>-0.17409587888982336</v>
      </c>
      <c r="J14" s="92">
        <v>9.3541202672605683E-2</v>
      </c>
      <c r="K14" s="93">
        <v>13181</v>
      </c>
      <c r="L14" s="91">
        <v>-1397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1.4342581423401688</v>
      </c>
      <c r="D15" s="105">
        <v>1.4300123001230012</v>
      </c>
      <c r="E15" s="105">
        <v>1.4397067806963959</v>
      </c>
      <c r="F15" s="106">
        <v>5.448638356227109E-3</v>
      </c>
      <c r="G15" s="105">
        <v>1.4244547257105089</v>
      </c>
      <c r="H15" s="106">
        <v>1.5252054985886998E-2</v>
      </c>
      <c r="I15" s="21"/>
      <c r="J15" s="92"/>
      <c r="K15" s="107">
        <v>1.4355260291875409</v>
      </c>
      <c r="L15" s="106">
        <v>4.1807515088549962E-3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85.702251708886209</v>
      </c>
      <c r="D17" s="105">
        <v>61.274784747847477</v>
      </c>
      <c r="E17" s="105">
        <v>61.423335369578496</v>
      </c>
      <c r="F17" s="106">
        <v>-24.278916339307713</v>
      </c>
      <c r="G17" s="105">
        <v>81.301652346331792</v>
      </c>
      <c r="H17" s="106">
        <v>-19.878316976753297</v>
      </c>
      <c r="I17" s="20">
        <v>-0.28329379748128958</v>
      </c>
      <c r="J17" s="86">
        <v>-0.24450077462232755</v>
      </c>
      <c r="K17" s="107">
        <v>63.660749292093229</v>
      </c>
      <c r="L17" s="106">
        <v>-2.2374139225147331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33.368532289628178</v>
      </c>
      <c r="D18" s="108">
        <v>19.497612524461839</v>
      </c>
      <c r="E18" s="108">
        <v>19.677103718199607</v>
      </c>
      <c r="F18" s="109">
        <v>-13.69142857142857</v>
      </c>
      <c r="G18" s="108">
        <v>24.006518345042934</v>
      </c>
      <c r="H18" s="109">
        <v>-4.3294146268433273</v>
      </c>
      <c r="I18" s="20">
        <v>-0.41030958307040155</v>
      </c>
      <c r="J18" s="86">
        <v>-0.18034329529243465</v>
      </c>
      <c r="K18" s="110">
        <v>22.878003913894325</v>
      </c>
      <c r="L18" s="109">
        <v>-3.2009001956947181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112.45566948130278</v>
      </c>
      <c r="D19" s="113">
        <v>99.494464944649451</v>
      </c>
      <c r="E19" s="113">
        <v>101.11203420891876</v>
      </c>
      <c r="F19" s="106">
        <v>-11.34363527238402</v>
      </c>
      <c r="G19" s="113">
        <v>130.09966953073365</v>
      </c>
      <c r="H19" s="106">
        <v>-28.987635321814892</v>
      </c>
      <c r="I19" s="38">
        <v>-0.10087206207304689</v>
      </c>
      <c r="J19" s="114">
        <v>-0.22281098350497419</v>
      </c>
      <c r="K19" s="115">
        <v>97.902962317577874</v>
      </c>
      <c r="L19" s="106">
        <v>3.2090718913408836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212213.49</v>
      </c>
      <c r="H20" s="118">
        <v>-212213.49</v>
      </c>
      <c r="I20" s="20">
        <v>0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171536.1</v>
      </c>
      <c r="H21" s="91">
        <v>-171536.1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33696.239999999998</v>
      </c>
      <c r="H22" s="91">
        <v>-33696.239999999998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6981.15</v>
      </c>
      <c r="H23" s="91">
        <v>-6981.15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2170</v>
      </c>
      <c r="D25" s="90">
        <v>2170</v>
      </c>
      <c r="E25" s="90">
        <v>2170</v>
      </c>
      <c r="F25" s="91">
        <v>0</v>
      </c>
      <c r="G25" s="90">
        <v>2170</v>
      </c>
      <c r="H25" s="91">
        <v>0</v>
      </c>
      <c r="I25" s="96"/>
      <c r="J25" s="97"/>
      <c r="K25" s="93">
        <v>2170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1682</v>
      </c>
      <c r="H26" s="91">
        <v>-1682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0.77511520737327189</v>
      </c>
      <c r="H27" s="100">
        <v>-0.77511520737327189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2367</v>
      </c>
      <c r="H29" s="91">
        <v>-2367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1.4072532699167657</v>
      </c>
      <c r="H30" s="106">
        <v>-1.4072532699167657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101.98341260404281</v>
      </c>
      <c r="H32" s="106">
        <v>-101.98341260404281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79.048894009216596</v>
      </c>
      <c r="H33" s="109">
        <v>-79.048894009216596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126.16735434007134</v>
      </c>
      <c r="H34" s="119">
        <v>-126.16735434007134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233033.23000000004</v>
      </c>
      <c r="H35" s="118">
        <v>-233033.23000000004</v>
      </c>
      <c r="I35" s="20">
        <v>0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181919.14</v>
      </c>
      <c r="H36" s="91">
        <v>-181919.14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35382.960000000006</v>
      </c>
      <c r="H37" s="91">
        <v>-35382.960000000006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15731.13</v>
      </c>
      <c r="H38" s="91">
        <v>-15731.13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1960</v>
      </c>
      <c r="D40" s="90">
        <v>1960</v>
      </c>
      <c r="E40" s="90">
        <v>1960</v>
      </c>
      <c r="F40" s="91">
        <v>0</v>
      </c>
      <c r="G40" s="90">
        <v>2030</v>
      </c>
      <c r="H40" s="91">
        <v>-70</v>
      </c>
      <c r="I40" s="96"/>
      <c r="J40" s="97"/>
      <c r="K40" s="93">
        <v>1960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1519</v>
      </c>
      <c r="H41" s="91">
        <v>-1519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0.74827586206896557</v>
      </c>
      <c r="H42" s="100">
        <v>-0.74827586206896557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2106</v>
      </c>
      <c r="H44" s="91">
        <v>-2106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1.3864384463462804</v>
      </c>
      <c r="H45" s="106">
        <v>-1.3864384463462804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119.7624358130349</v>
      </c>
      <c r="H47" s="106">
        <v>-119.7624358130349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89.615339901477839</v>
      </c>
      <c r="H48" s="109">
        <v>-89.615339901477839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153.41226464779461</v>
      </c>
      <c r="H49" s="119">
        <v>-153.41226464779461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-0.30000000000000027</v>
      </c>
      <c r="E50" s="84">
        <v>-0.30000000000000027</v>
      </c>
      <c r="F50" s="118">
        <v>-0.30000000000000027</v>
      </c>
      <c r="G50" s="84">
        <v>185306.75</v>
      </c>
      <c r="H50" s="118">
        <v>-185307.05</v>
      </c>
      <c r="I50" s="20">
        <v>0</v>
      </c>
      <c r="J50" s="86">
        <v>-1.0000016189372487</v>
      </c>
      <c r="K50" s="87">
        <v>-0.30000000000000027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-2.99</v>
      </c>
      <c r="E51" s="90">
        <v>-2.99</v>
      </c>
      <c r="F51" s="91">
        <v>-2.99</v>
      </c>
      <c r="G51" s="90">
        <v>30101.39</v>
      </c>
      <c r="H51" s="91">
        <v>-30104.38</v>
      </c>
      <c r="I51" s="21">
        <v>0</v>
      </c>
      <c r="J51" s="92">
        <v>-1.0000993309611284</v>
      </c>
      <c r="K51" s="93">
        <v>-2.99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22208.739999999991</v>
      </c>
      <c r="H52" s="91">
        <v>-22208.739999999991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2.69</v>
      </c>
      <c r="E53" s="90">
        <v>2.69</v>
      </c>
      <c r="F53" s="91">
        <v>2.69</v>
      </c>
      <c r="G53" s="90">
        <v>132996.62</v>
      </c>
      <c r="H53" s="91">
        <v>-132993.93</v>
      </c>
      <c r="I53" s="21">
        <v>0</v>
      </c>
      <c r="J53" s="92">
        <v>-0.99997977392207416</v>
      </c>
      <c r="K53" s="93">
        <v>2.69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2170</v>
      </c>
      <c r="D55" s="90">
        <v>2170</v>
      </c>
      <c r="E55" s="90">
        <v>2170</v>
      </c>
      <c r="F55" s="91">
        <v>0</v>
      </c>
      <c r="G55" s="90">
        <v>2170</v>
      </c>
      <c r="H55" s="91">
        <v>0</v>
      </c>
      <c r="I55" s="96"/>
      <c r="J55" s="97"/>
      <c r="K55" s="93">
        <v>2170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359</v>
      </c>
      <c r="H56" s="91">
        <v>-359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0.16543778801843317</v>
      </c>
      <c r="H57" s="100">
        <v>-0.16543778801843317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488</v>
      </c>
      <c r="H59" s="91">
        <v>-488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1.3593314763231197</v>
      </c>
      <c r="H60" s="106">
        <v>-1.3593314763231197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83.847883008356547</v>
      </c>
      <c r="H62" s="106">
        <v>-83.847883008356547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-1.3778801843317974E-3</v>
      </c>
      <c r="E63" s="108">
        <v>-1.3778801843317974E-3</v>
      </c>
      <c r="F63" s="109">
        <v>-1.3778801843317974E-3</v>
      </c>
      <c r="G63" s="108">
        <v>13.871608294930875</v>
      </c>
      <c r="H63" s="109">
        <v>-13.872986175115207</v>
      </c>
      <c r="I63" s="20">
        <v>0</v>
      </c>
      <c r="J63" s="86">
        <v>-1.0000993309611284</v>
      </c>
      <c r="K63" s="110">
        <v>-1.3778801843317974E-3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516.17479108635098</v>
      </c>
      <c r="H64" s="119">
        <v>-516.17479108635098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0.63</v>
      </c>
      <c r="E65" s="84">
        <v>0.63</v>
      </c>
      <c r="F65" s="118">
        <v>0.63</v>
      </c>
      <c r="G65" s="84">
        <v>-63113.5</v>
      </c>
      <c r="H65" s="118">
        <v>63114.13</v>
      </c>
      <c r="I65" s="20">
        <v>0</v>
      </c>
      <c r="J65" s="86">
        <v>-1.0000099820165258</v>
      </c>
      <c r="K65" s="87">
        <v>0.63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0</v>
      </c>
      <c r="E66" s="90">
        <v>0</v>
      </c>
      <c r="F66" s="91">
        <v>0</v>
      </c>
      <c r="G66" s="90">
        <v>-22.88</v>
      </c>
      <c r="H66" s="91">
        <v>22.88</v>
      </c>
      <c r="I66" s="21">
        <v>0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-6653.7800000000016</v>
      </c>
      <c r="H67" s="91">
        <v>6653.7800000000016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0.63</v>
      </c>
      <c r="E68" s="90">
        <v>0.63</v>
      </c>
      <c r="F68" s="91">
        <v>0.63</v>
      </c>
      <c r="G68" s="90">
        <v>-56436.84</v>
      </c>
      <c r="H68" s="91">
        <v>56437.469999999994</v>
      </c>
      <c r="I68" s="21">
        <v>0</v>
      </c>
      <c r="J68" s="92">
        <v>-1.0000111629212407</v>
      </c>
      <c r="K68" s="93">
        <v>0.63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2100</v>
      </c>
      <c r="D70" s="90">
        <v>2100</v>
      </c>
      <c r="E70" s="90">
        <v>2100</v>
      </c>
      <c r="F70" s="91">
        <v>0</v>
      </c>
      <c r="G70" s="90">
        <v>2100</v>
      </c>
      <c r="H70" s="91">
        <v>0</v>
      </c>
      <c r="I70" s="96"/>
      <c r="J70" s="97"/>
      <c r="K70" s="93">
        <v>2100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</v>
      </c>
      <c r="E78" s="108">
        <v>0</v>
      </c>
      <c r="F78" s="109">
        <v>0</v>
      </c>
      <c r="G78" s="108">
        <v>-1.0895238095238095E-2</v>
      </c>
      <c r="H78" s="109">
        <v>1.0895238095238095E-2</v>
      </c>
      <c r="I78" s="20">
        <v>0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5363.8499999999995</v>
      </c>
      <c r="E80" s="84">
        <v>5363.8499999999995</v>
      </c>
      <c r="F80" s="118">
        <v>5363.8499999999995</v>
      </c>
      <c r="G80" s="84">
        <v>29929.68</v>
      </c>
      <c r="H80" s="118">
        <v>-24565.83</v>
      </c>
      <c r="I80" s="20">
        <v>0</v>
      </c>
      <c r="J80" s="86">
        <v>-0.82078491985213342</v>
      </c>
      <c r="K80" s="87">
        <v>5363.85</v>
      </c>
      <c r="L80" s="118">
        <v>-9.0949470177292824E-13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3792.079999999999</v>
      </c>
      <c r="E81" s="90">
        <v>3792.079999999999</v>
      </c>
      <c r="F81" s="91">
        <v>3792.079999999999</v>
      </c>
      <c r="G81" s="90">
        <v>14617.02</v>
      </c>
      <c r="H81" s="91">
        <v>-10824.940000000002</v>
      </c>
      <c r="I81" s="21">
        <v>0</v>
      </c>
      <c r="J81" s="92">
        <v>-0.74057092348508802</v>
      </c>
      <c r="K81" s="93">
        <v>3792.08</v>
      </c>
      <c r="L81" s="91">
        <v>-9.0949470177292824E-13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1250.01</v>
      </c>
      <c r="E82" s="90">
        <v>1250.01</v>
      </c>
      <c r="F82" s="91">
        <v>1250.01</v>
      </c>
      <c r="G82" s="90">
        <v>2407.48</v>
      </c>
      <c r="H82" s="91">
        <v>-1157.47</v>
      </c>
      <c r="I82" s="21">
        <v>0</v>
      </c>
      <c r="J82" s="92">
        <v>-0.48078073338096272</v>
      </c>
      <c r="K82" s="93">
        <v>1250.01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321.76</v>
      </c>
      <c r="E83" s="90">
        <v>321.76</v>
      </c>
      <c r="F83" s="91">
        <v>321.76</v>
      </c>
      <c r="G83" s="90">
        <v>12905.18</v>
      </c>
      <c r="H83" s="91">
        <v>-12583.42</v>
      </c>
      <c r="I83" s="21">
        <v>0</v>
      </c>
      <c r="J83" s="92">
        <v>-0.97506737604589788</v>
      </c>
      <c r="K83" s="93">
        <v>321.76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2170</v>
      </c>
      <c r="D85" s="90">
        <v>2170</v>
      </c>
      <c r="E85" s="90">
        <v>2170</v>
      </c>
      <c r="F85" s="91">
        <v>0</v>
      </c>
      <c r="G85" s="90">
        <v>2170</v>
      </c>
      <c r="H85" s="91">
        <v>0</v>
      </c>
      <c r="I85" s="96"/>
      <c r="J85" s="97"/>
      <c r="K85" s="93">
        <v>2170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68</v>
      </c>
      <c r="E86" s="90">
        <v>68</v>
      </c>
      <c r="F86" s="91">
        <v>68</v>
      </c>
      <c r="G86" s="90">
        <v>233</v>
      </c>
      <c r="H86" s="91">
        <v>-165</v>
      </c>
      <c r="I86" s="96"/>
      <c r="J86" s="97"/>
      <c r="K86" s="93">
        <v>68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3.1336405529953919E-2</v>
      </c>
      <c r="E87" s="86">
        <v>3.1336405529953919E-2</v>
      </c>
      <c r="F87" s="100">
        <v>3.1336405529953919E-2</v>
      </c>
      <c r="G87" s="86">
        <v>0.10737327188940092</v>
      </c>
      <c r="H87" s="100">
        <v>-7.6036866359447008E-2</v>
      </c>
      <c r="I87" s="20">
        <v>0</v>
      </c>
      <c r="J87" s="86">
        <v>-0.70815450643776823</v>
      </c>
      <c r="K87" s="101">
        <v>3.1336405529953919E-2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98</v>
      </c>
      <c r="E89" s="90">
        <v>98</v>
      </c>
      <c r="F89" s="91">
        <v>98</v>
      </c>
      <c r="G89" s="90">
        <v>285</v>
      </c>
      <c r="H89" s="91">
        <v>-187</v>
      </c>
      <c r="I89" s="21"/>
      <c r="J89" s="92"/>
      <c r="K89" s="93">
        <v>98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1.4411764705882353</v>
      </c>
      <c r="E90" s="105">
        <v>1.4411764705882353</v>
      </c>
      <c r="F90" s="106">
        <v>1.4411764705882353</v>
      </c>
      <c r="G90" s="105">
        <v>1.2231759656652361</v>
      </c>
      <c r="H90" s="106">
        <v>0.21800050492299916</v>
      </c>
      <c r="I90" s="21"/>
      <c r="J90" s="92"/>
      <c r="K90" s="107">
        <v>1.4411764705882353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55.765882352941162</v>
      </c>
      <c r="E92" s="105">
        <v>55.765882352941162</v>
      </c>
      <c r="F92" s="106">
        <v>55.765882352941162</v>
      </c>
      <c r="G92" s="105">
        <v>62.733991416309017</v>
      </c>
      <c r="H92" s="106">
        <v>-6.9681090633678551</v>
      </c>
      <c r="I92" s="21">
        <v>0</v>
      </c>
      <c r="J92" s="92">
        <v>-0.11107389958861036</v>
      </c>
      <c r="K92" s="107">
        <v>55.765882352941176</v>
      </c>
      <c r="L92" s="106">
        <v>-1.4210854715202004E-14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1.7475023041474649</v>
      </c>
      <c r="E93" s="108">
        <v>1.7475023041474649</v>
      </c>
      <c r="F93" s="109">
        <v>1.7475023041474649</v>
      </c>
      <c r="G93" s="108">
        <v>6.7359539170506917</v>
      </c>
      <c r="H93" s="109">
        <v>-4.9884516129032264</v>
      </c>
      <c r="I93" s="20">
        <v>0</v>
      </c>
      <c r="J93" s="86">
        <v>-0.74057092348508802</v>
      </c>
      <c r="K93" s="110">
        <v>1.7475023041474653</v>
      </c>
      <c r="L93" s="109">
        <v>-4.4408920985006262E-16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78.880147058823525</v>
      </c>
      <c r="E94" s="113">
        <v>78.880147058823525</v>
      </c>
      <c r="F94" s="119">
        <v>78.880147058823525</v>
      </c>
      <c r="G94" s="113">
        <v>128.45356223175966</v>
      </c>
      <c r="H94" s="119">
        <v>-49.573415172936137</v>
      </c>
      <c r="I94" s="25">
        <v>0</v>
      </c>
      <c r="J94" s="120">
        <v>-0.38592479890510423</v>
      </c>
      <c r="K94" s="115">
        <v>78.880147058823539</v>
      </c>
      <c r="L94" s="119">
        <v>-1.4210854715202004E-14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45598.099999999991</v>
      </c>
      <c r="E95" s="84">
        <v>45598.099999999991</v>
      </c>
      <c r="F95" s="118">
        <v>45598.099999999991</v>
      </c>
      <c r="G95" s="84">
        <v>37051.42</v>
      </c>
      <c r="H95" s="118">
        <v>8546.679999999993</v>
      </c>
      <c r="I95" s="20">
        <v>0</v>
      </c>
      <c r="J95" s="86">
        <v>0.23067078130878627</v>
      </c>
      <c r="K95" s="87">
        <v>45598.099999999991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30248.37</v>
      </c>
      <c r="E96" s="90">
        <v>30248.37</v>
      </c>
      <c r="F96" s="91">
        <v>30248.37</v>
      </c>
      <c r="G96" s="90">
        <v>27712.35</v>
      </c>
      <c r="H96" s="91">
        <v>2536.0200000000004</v>
      </c>
      <c r="I96" s="21">
        <v>0</v>
      </c>
      <c r="J96" s="92">
        <v>9.1512267996037844E-2</v>
      </c>
      <c r="K96" s="93">
        <v>30248.37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12488.259999999995</v>
      </c>
      <c r="E97" s="90">
        <v>12488.259999999995</v>
      </c>
      <c r="F97" s="91">
        <v>12488.259999999995</v>
      </c>
      <c r="G97" s="90">
        <v>6502.52</v>
      </c>
      <c r="H97" s="91">
        <v>5985.7399999999943</v>
      </c>
      <c r="I97" s="21">
        <v>0</v>
      </c>
      <c r="J97" s="92">
        <v>0.92052619599785834</v>
      </c>
      <c r="K97" s="93">
        <v>12488.259999999995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2861.469999999998</v>
      </c>
      <c r="E98" s="90">
        <v>2861.469999999998</v>
      </c>
      <c r="F98" s="91">
        <v>2861.469999999998</v>
      </c>
      <c r="G98" s="90">
        <v>2836.55</v>
      </c>
      <c r="H98" s="91">
        <v>24.919999999997799</v>
      </c>
      <c r="I98" s="21">
        <v>0</v>
      </c>
      <c r="J98" s="92">
        <v>8.7853201953069782E-3</v>
      </c>
      <c r="K98" s="93">
        <v>2861.469999999998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2100</v>
      </c>
      <c r="D100" s="90">
        <v>2100</v>
      </c>
      <c r="E100" s="90">
        <v>2100</v>
      </c>
      <c r="F100" s="91">
        <v>0</v>
      </c>
      <c r="G100" s="90">
        <v>2100</v>
      </c>
      <c r="H100" s="91">
        <v>0</v>
      </c>
      <c r="I100" s="96"/>
      <c r="J100" s="97"/>
      <c r="K100" s="93">
        <v>2100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545</v>
      </c>
      <c r="E101" s="90">
        <v>545</v>
      </c>
      <c r="F101" s="91">
        <v>545</v>
      </c>
      <c r="G101" s="90">
        <v>462</v>
      </c>
      <c r="H101" s="91">
        <v>83</v>
      </c>
      <c r="I101" s="96"/>
      <c r="J101" s="97"/>
      <c r="K101" s="93">
        <v>545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0.25952380952380955</v>
      </c>
      <c r="E102" s="86">
        <v>0.25952380952380955</v>
      </c>
      <c r="F102" s="100">
        <v>0.25952380952380955</v>
      </c>
      <c r="G102" s="86">
        <v>0.22</v>
      </c>
      <c r="H102" s="100">
        <v>3.9523809523809544E-2</v>
      </c>
      <c r="I102" s="20">
        <v>0</v>
      </c>
      <c r="J102" s="86">
        <v>0.17965367965367984</v>
      </c>
      <c r="K102" s="101">
        <v>0.25952380952380955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762</v>
      </c>
      <c r="E104" s="90">
        <v>762</v>
      </c>
      <c r="F104" s="91">
        <v>762</v>
      </c>
      <c r="G104" s="90">
        <v>657</v>
      </c>
      <c r="H104" s="91">
        <v>105</v>
      </c>
      <c r="I104" s="21"/>
      <c r="J104" s="92"/>
      <c r="K104" s="93">
        <v>762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1.3981651376146789</v>
      </c>
      <c r="E105" s="105">
        <v>1.3981651376146789</v>
      </c>
      <c r="F105" s="106">
        <v>1.3981651376146789</v>
      </c>
      <c r="G105" s="105">
        <v>1.4220779220779221</v>
      </c>
      <c r="H105" s="106">
        <v>-2.3912784463243186E-2</v>
      </c>
      <c r="I105" s="21"/>
      <c r="J105" s="92"/>
      <c r="K105" s="107">
        <v>1.3981651376146789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55.501596330275227</v>
      </c>
      <c r="E107" s="105">
        <v>55.501596330275227</v>
      </c>
      <c r="F107" s="106">
        <v>55.501596330275227</v>
      </c>
      <c r="G107" s="105">
        <v>59.983441558441555</v>
      </c>
      <c r="H107" s="106">
        <v>-4.4818452281663284</v>
      </c>
      <c r="I107" s="21">
        <v>0</v>
      </c>
      <c r="J107" s="92">
        <v>-7.4718040707945854E-2</v>
      </c>
      <c r="K107" s="107">
        <v>55.501596330275227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14.403985714285714</v>
      </c>
      <c r="E108" s="108">
        <v>14.403985714285714</v>
      </c>
      <c r="F108" s="109">
        <v>14.403985714285714</v>
      </c>
      <c r="G108" s="108">
        <v>13.196357142857142</v>
      </c>
      <c r="H108" s="109">
        <v>1.2076285714285717</v>
      </c>
      <c r="I108" s="20">
        <v>0</v>
      </c>
      <c r="J108" s="86">
        <v>9.1512267996037844E-2</v>
      </c>
      <c r="K108" s="110">
        <v>14.403985714285714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83.666238532110071</v>
      </c>
      <c r="E109" s="113">
        <v>83.666238532110071</v>
      </c>
      <c r="F109" s="119">
        <v>83.666238532110071</v>
      </c>
      <c r="G109" s="113">
        <v>80.197878787878778</v>
      </c>
      <c r="H109" s="119">
        <v>3.468359744231293</v>
      </c>
      <c r="I109" s="25">
        <v>0</v>
      </c>
      <c r="J109" s="120">
        <v>4.3247524705796847E-2</v>
      </c>
      <c r="K109" s="115">
        <v>83.666238532110071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174962.9694559536</v>
      </c>
      <c r="D110" s="123">
        <v>122683.93</v>
      </c>
      <c r="E110" s="123">
        <v>122683.93</v>
      </c>
      <c r="F110" s="118">
        <v>-52279.039455953607</v>
      </c>
      <c r="G110" s="123">
        <v>111622.21999999999</v>
      </c>
      <c r="H110" s="118">
        <v>11061.710000000006</v>
      </c>
      <c r="I110" s="59">
        <v>-0.29880059545465532</v>
      </c>
      <c r="J110" s="124">
        <v>9.9099534125015598E-2</v>
      </c>
      <c r="K110" s="125">
        <v>122683.93</v>
      </c>
      <c r="L110" s="118">
        <v>-9.0949470177292824E-12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126972.15</v>
      </c>
      <c r="D111" s="90">
        <v>69573.509999999995</v>
      </c>
      <c r="E111" s="90">
        <v>69573.509999999995</v>
      </c>
      <c r="F111" s="91">
        <v>-57398.64</v>
      </c>
      <c r="G111" s="90">
        <v>50244.49</v>
      </c>
      <c r="H111" s="91">
        <v>19329.019999999997</v>
      </c>
      <c r="I111" s="21">
        <v>-0.45205692744432535</v>
      </c>
      <c r="J111" s="92">
        <v>0.3846992973756922</v>
      </c>
      <c r="K111" s="93">
        <v>69573.509999999995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37194.711871920001</v>
      </c>
      <c r="D112" s="90">
        <v>42766.62999999999</v>
      </c>
      <c r="E112" s="90">
        <v>42766.62999999999</v>
      </c>
      <c r="F112" s="91">
        <v>5571.9181280799894</v>
      </c>
      <c r="G112" s="90">
        <v>22000.51</v>
      </c>
      <c r="H112" s="91">
        <v>20766.119999999992</v>
      </c>
      <c r="I112" s="21">
        <v>0.14980404061918517</v>
      </c>
      <c r="J112" s="92">
        <v>0.94389266430641805</v>
      </c>
      <c r="K112" s="93">
        <v>42766.630000000005</v>
      </c>
      <c r="L112" s="91">
        <v>-1.4551915228366852E-11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10796.1075840336</v>
      </c>
      <c r="D113" s="90">
        <v>10343.790000000001</v>
      </c>
      <c r="E113" s="90">
        <v>10343.790000000001</v>
      </c>
      <c r="F113" s="91">
        <v>-452.31758403359891</v>
      </c>
      <c r="G113" s="90">
        <v>39377.219999999987</v>
      </c>
      <c r="H113" s="91">
        <v>-29033.429999999986</v>
      </c>
      <c r="I113" s="21">
        <v>-4.1896357600449741E-2</v>
      </c>
      <c r="J113" s="92">
        <v>-0.7373153818375191</v>
      </c>
      <c r="K113" s="93">
        <v>10343.789999999995</v>
      </c>
      <c r="L113" s="91">
        <v>5.4569682106375694E-12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2170</v>
      </c>
      <c r="D115" s="90">
        <v>2170</v>
      </c>
      <c r="E115" s="90">
        <v>2170</v>
      </c>
      <c r="F115" s="91">
        <v>0</v>
      </c>
      <c r="G115" s="90">
        <v>2170</v>
      </c>
      <c r="H115" s="91">
        <v>0</v>
      </c>
      <c r="I115" s="96"/>
      <c r="J115" s="97"/>
      <c r="K115" s="93">
        <v>2170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1720</v>
      </c>
      <c r="D116" s="90">
        <v>1338</v>
      </c>
      <c r="E116" s="90">
        <v>1338</v>
      </c>
      <c r="F116" s="91">
        <v>-382</v>
      </c>
      <c r="G116" s="90">
        <v>807</v>
      </c>
      <c r="H116" s="91">
        <v>531</v>
      </c>
      <c r="I116" s="96"/>
      <c r="J116" s="97"/>
      <c r="K116" s="93">
        <v>1338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0.79262672811059909</v>
      </c>
      <c r="D117" s="86">
        <v>0.61658986175115205</v>
      </c>
      <c r="E117" s="86">
        <v>0.61658986175115205</v>
      </c>
      <c r="F117" s="100">
        <v>-0.17603686635944704</v>
      </c>
      <c r="G117" s="86">
        <v>0.37188940092165901</v>
      </c>
      <c r="H117" s="100">
        <v>0.24470046082949304</v>
      </c>
      <c r="I117" s="20">
        <v>-0.22209302325581404</v>
      </c>
      <c r="J117" s="86">
        <v>0.65799256505576187</v>
      </c>
      <c r="K117" s="101">
        <v>0.61658986175115205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2617.16</v>
      </c>
      <c r="D119" s="90">
        <v>2016</v>
      </c>
      <c r="E119" s="90">
        <v>2016</v>
      </c>
      <c r="F119" s="91">
        <v>-601.15999999999985</v>
      </c>
      <c r="G119" s="90">
        <v>1213</v>
      </c>
      <c r="H119" s="91">
        <v>803</v>
      </c>
      <c r="I119" s="21"/>
      <c r="J119" s="92"/>
      <c r="K119" s="93">
        <v>2016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1.5216046511627905</v>
      </c>
      <c r="D120" s="105">
        <v>1.506726457399103</v>
      </c>
      <c r="E120" s="105">
        <v>1.506726457399103</v>
      </c>
      <c r="F120" s="106">
        <v>-1.4878193763687486E-2</v>
      </c>
      <c r="G120" s="105">
        <v>1.5030978934324659</v>
      </c>
      <c r="H120" s="106">
        <v>3.6285639666371328E-3</v>
      </c>
      <c r="I120" s="21"/>
      <c r="J120" s="92"/>
      <c r="K120" s="107">
        <v>1.506726457399103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73.821017441860462</v>
      </c>
      <c r="D122" s="105">
        <v>51.998139013452914</v>
      </c>
      <c r="E122" s="105">
        <v>51.998139013452914</v>
      </c>
      <c r="F122" s="106">
        <v>-21.822878428407549</v>
      </c>
      <c r="G122" s="105">
        <v>62.260830235439897</v>
      </c>
      <c r="H122" s="106">
        <v>-10.262691221986984</v>
      </c>
      <c r="I122" s="21">
        <v>-0.29561877070570974</v>
      </c>
      <c r="J122" s="92">
        <v>-0.16483383185188061</v>
      </c>
      <c r="K122" s="107">
        <v>51.998139013452914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58.512511520737327</v>
      </c>
      <c r="D123" s="108">
        <v>32.061525345622115</v>
      </c>
      <c r="E123" s="108">
        <v>32.061525345622115</v>
      </c>
      <c r="F123" s="109">
        <v>-26.450986175115212</v>
      </c>
      <c r="G123" s="108">
        <v>23.154142857142855</v>
      </c>
      <c r="H123" s="109">
        <v>8.9073824884792607</v>
      </c>
      <c r="I123" s="20">
        <v>-0.45205692744432546</v>
      </c>
      <c r="J123" s="86">
        <v>0.3846992973756922</v>
      </c>
      <c r="K123" s="110">
        <v>32.061525345622115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101.72265666043813</v>
      </c>
      <c r="D124" s="113">
        <v>91.69202541106128</v>
      </c>
      <c r="E124" s="113">
        <v>91.69202541106128</v>
      </c>
      <c r="F124" s="119">
        <v>-10.030631249376853</v>
      </c>
      <c r="G124" s="113">
        <v>138.31749690210654</v>
      </c>
      <c r="H124" s="119">
        <v>-46.625471491045261</v>
      </c>
      <c r="I124" s="25">
        <v>-9.8607641391634582E-2</v>
      </c>
      <c r="J124" s="120">
        <v>-0.33709019130127971</v>
      </c>
      <c r="K124" s="115">
        <v>91.69202541106128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114755.53955369082</v>
      </c>
      <c r="D125" s="84">
        <v>137023.12000000002</v>
      </c>
      <c r="E125" s="84">
        <v>137023.12000000002</v>
      </c>
      <c r="F125" s="118">
        <v>22267.580446309221</v>
      </c>
      <c r="G125" s="84">
        <v>60145.83</v>
      </c>
      <c r="H125" s="118">
        <v>76877.290000000023</v>
      </c>
      <c r="I125" s="20">
        <v>0.19404362118737506</v>
      </c>
      <c r="J125" s="86">
        <v>1.2781815464180979</v>
      </c>
      <c r="K125" s="87">
        <v>137023.12000000002</v>
      </c>
      <c r="L125" s="118">
        <v>1.4551915228366852E-11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85255.11</v>
      </c>
      <c r="D126" s="90">
        <v>84670.340000000011</v>
      </c>
      <c r="E126" s="90">
        <v>84670.340000000011</v>
      </c>
      <c r="F126" s="91">
        <v>-584.76999999998952</v>
      </c>
      <c r="G126" s="90">
        <v>43935.11</v>
      </c>
      <c r="H126" s="91">
        <v>40735.23000000001</v>
      </c>
      <c r="I126" s="21">
        <v>-6.8590609993933738E-3</v>
      </c>
      <c r="J126" s="92">
        <v>0.92716804396301744</v>
      </c>
      <c r="K126" s="93">
        <v>84670.339999999982</v>
      </c>
      <c r="L126" s="91">
        <v>2.9103830456733704E-11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23931.292826800003</v>
      </c>
      <c r="D127" s="90">
        <v>45025.130000000005</v>
      </c>
      <c r="E127" s="90">
        <v>45025.130000000005</v>
      </c>
      <c r="F127" s="91">
        <v>21093.837173200001</v>
      </c>
      <c r="G127" s="90">
        <v>12449.66</v>
      </c>
      <c r="H127" s="91">
        <v>32575.470000000005</v>
      </c>
      <c r="I127" s="21">
        <v>0.881433248335735</v>
      </c>
      <c r="J127" s="92">
        <v>2.6165750711264408</v>
      </c>
      <c r="K127" s="93">
        <v>45025.130000000019</v>
      </c>
      <c r="L127" s="91">
        <v>-1.4551915228366852E-11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5569.1367268907998</v>
      </c>
      <c r="D128" s="90">
        <v>7327.6500000000096</v>
      </c>
      <c r="E128" s="90">
        <v>7327.6500000000096</v>
      </c>
      <c r="F128" s="91">
        <v>1758.5132731092099</v>
      </c>
      <c r="G128" s="90">
        <v>3761.06</v>
      </c>
      <c r="H128" s="91">
        <v>3566.5900000000097</v>
      </c>
      <c r="I128" s="21">
        <v>0.31576047767298632</v>
      </c>
      <c r="J128" s="92">
        <v>0.94829383205798634</v>
      </c>
      <c r="K128" s="93">
        <v>7327.6500000000096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2170</v>
      </c>
      <c r="D130" s="90">
        <v>2170</v>
      </c>
      <c r="E130" s="90">
        <v>2170</v>
      </c>
      <c r="F130" s="91">
        <v>0</v>
      </c>
      <c r="G130" s="90">
        <v>2170</v>
      </c>
      <c r="H130" s="91">
        <v>0</v>
      </c>
      <c r="I130" s="96"/>
      <c r="J130" s="97"/>
      <c r="K130" s="93">
        <v>2170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1312</v>
      </c>
      <c r="D131" s="90">
        <v>1639</v>
      </c>
      <c r="E131" s="90">
        <v>1639</v>
      </c>
      <c r="F131" s="91">
        <v>327</v>
      </c>
      <c r="G131" s="90">
        <v>853</v>
      </c>
      <c r="H131" s="91">
        <v>786</v>
      </c>
      <c r="I131" s="96"/>
      <c r="J131" s="97"/>
      <c r="K131" s="93">
        <v>1639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0.60460829493087553</v>
      </c>
      <c r="D132" s="86">
        <v>0.75529953917050696</v>
      </c>
      <c r="E132" s="86">
        <v>0.75529953917050696</v>
      </c>
      <c r="F132" s="100">
        <v>0.15069124423963143</v>
      </c>
      <c r="G132" s="86">
        <v>0.39308755760368663</v>
      </c>
      <c r="H132" s="100">
        <v>0.36221198156682033</v>
      </c>
      <c r="I132" s="20">
        <v>0.24923780487804903</v>
      </c>
      <c r="J132" s="86">
        <v>0.9214536928487691</v>
      </c>
      <c r="K132" s="101">
        <v>0.75529953917050696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2167.08</v>
      </c>
      <c r="D134" s="90">
        <v>2489</v>
      </c>
      <c r="E134" s="90">
        <v>2489</v>
      </c>
      <c r="F134" s="91">
        <v>321.92000000000007</v>
      </c>
      <c r="G134" s="90">
        <v>1338</v>
      </c>
      <c r="H134" s="91">
        <v>1151</v>
      </c>
      <c r="I134" s="21"/>
      <c r="J134" s="92"/>
      <c r="K134" s="93">
        <v>2489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1.6517378048780487</v>
      </c>
      <c r="D135" s="105">
        <v>1.5186089078706528</v>
      </c>
      <c r="E135" s="105">
        <v>1.5186089078706528</v>
      </c>
      <c r="F135" s="106">
        <v>-0.13312889700739583</v>
      </c>
      <c r="G135" s="105">
        <v>1.5685814771395077</v>
      </c>
      <c r="H135" s="106">
        <v>-4.997256926885485E-2</v>
      </c>
      <c r="I135" s="21"/>
      <c r="J135" s="92"/>
      <c r="K135" s="107">
        <v>1.5186089078706528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64.98102896341463</v>
      </c>
      <c r="D137" s="105">
        <v>51.659755948749243</v>
      </c>
      <c r="E137" s="105">
        <v>51.659755948749243</v>
      </c>
      <c r="F137" s="106">
        <v>-13.321273014665387</v>
      </c>
      <c r="G137" s="105">
        <v>51.506576787807738</v>
      </c>
      <c r="H137" s="106">
        <v>0.15317916094150519</v>
      </c>
      <c r="I137" s="21">
        <v>-0.20500249422282124</v>
      </c>
      <c r="J137" s="92">
        <v>2.9739728495752349E-3</v>
      </c>
      <c r="K137" s="107">
        <v>51.659755948749229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39.288069124423963</v>
      </c>
      <c r="D138" s="108">
        <v>39.01858986175116</v>
      </c>
      <c r="E138" s="108">
        <v>39.01858986175116</v>
      </c>
      <c r="F138" s="109">
        <v>-0.26947926267280309</v>
      </c>
      <c r="G138" s="108">
        <v>20.246594470046084</v>
      </c>
      <c r="H138" s="109">
        <v>18.771995391705076</v>
      </c>
      <c r="I138" s="20">
        <v>-6.8590609993932627E-3</v>
      </c>
      <c r="J138" s="86">
        <v>0.92716804396301766</v>
      </c>
      <c r="K138" s="110">
        <v>39.018589861751146</v>
      </c>
      <c r="L138" s="109">
        <v>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87.466112464703372</v>
      </c>
      <c r="D139" s="113">
        <v>83.601659548505197</v>
      </c>
      <c r="E139" s="113">
        <v>83.601659548505197</v>
      </c>
      <c r="F139" s="119">
        <v>-3.8644529161981751</v>
      </c>
      <c r="G139" s="113">
        <v>70.510937866354041</v>
      </c>
      <c r="H139" s="119">
        <v>13.090721682151155</v>
      </c>
      <c r="I139" s="25">
        <v>-4.4182287371668183E-2</v>
      </c>
      <c r="J139" s="120">
        <v>0.18565519163797295</v>
      </c>
      <c r="K139" s="115">
        <v>83.601659548505197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209492.67777948055</v>
      </c>
      <c r="D140" s="84">
        <v>171708.42999999996</v>
      </c>
      <c r="E140" s="84">
        <v>171708.42999999996</v>
      </c>
      <c r="F140" s="118">
        <v>-37784.247779480575</v>
      </c>
      <c r="G140" s="84">
        <v>99890.659999999989</v>
      </c>
      <c r="H140" s="118">
        <v>71817.769999999975</v>
      </c>
      <c r="I140" s="20">
        <v>-0.18036070845041008</v>
      </c>
      <c r="J140" s="86">
        <v>0.71896381503535944</v>
      </c>
      <c r="K140" s="87">
        <v>171708.42999999996</v>
      </c>
      <c r="L140" s="118">
        <v>3.637978807091713E-12</v>
      </c>
      <c r="M140" s="142" t="s">
        <v>208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168252.87</v>
      </c>
      <c r="D141" s="90">
        <v>112384.92</v>
      </c>
      <c r="E141" s="90">
        <v>112384.92</v>
      </c>
      <c r="F141" s="91">
        <v>-55867.95</v>
      </c>
      <c r="G141" s="90">
        <v>46594.49</v>
      </c>
      <c r="H141" s="91">
        <v>65790.429999999993</v>
      </c>
      <c r="I141" s="21">
        <v>-0.33204753060081527</v>
      </c>
      <c r="J141" s="92">
        <v>1.4119787554279486</v>
      </c>
      <c r="K141" s="93">
        <v>112384.92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31866.772652589741</v>
      </c>
      <c r="D142" s="90">
        <v>50128.109999999971</v>
      </c>
      <c r="E142" s="90">
        <v>50128.109999999971</v>
      </c>
      <c r="F142" s="91">
        <v>18261.33734741023</v>
      </c>
      <c r="G142" s="90">
        <v>19355.22</v>
      </c>
      <c r="H142" s="91">
        <v>30772.88999999997</v>
      </c>
      <c r="I142" s="21">
        <v>0.57305261334414337</v>
      </c>
      <c r="J142" s="92">
        <v>1.5899013289438182</v>
      </c>
      <c r="K142" s="93">
        <v>50128.109999999971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9373.0351268907998</v>
      </c>
      <c r="D143" s="90">
        <v>9195.3999999999978</v>
      </c>
      <c r="E143" s="90">
        <v>9195.3999999999978</v>
      </c>
      <c r="F143" s="91">
        <v>-177.63512689080198</v>
      </c>
      <c r="G143" s="90">
        <v>33940.949999999997</v>
      </c>
      <c r="H143" s="91">
        <v>-24745.55</v>
      </c>
      <c r="I143" s="21">
        <v>-1.8951718892120106E-2</v>
      </c>
      <c r="J143" s="92">
        <v>-0.72907652850023352</v>
      </c>
      <c r="K143" s="93">
        <v>9195.3999999999942</v>
      </c>
      <c r="L143" s="91">
        <v>3.637978807091713E-12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2100</v>
      </c>
      <c r="D145" s="90">
        <v>2100</v>
      </c>
      <c r="E145" s="90">
        <v>2100</v>
      </c>
      <c r="F145" s="91">
        <v>0</v>
      </c>
      <c r="G145" s="90">
        <v>2100</v>
      </c>
      <c r="H145" s="91">
        <v>0</v>
      </c>
      <c r="I145" s="96"/>
      <c r="J145" s="97"/>
      <c r="K145" s="93">
        <v>2100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1788</v>
      </c>
      <c r="D146" s="90">
        <v>1604</v>
      </c>
      <c r="E146" s="90">
        <v>1604</v>
      </c>
      <c r="F146" s="91">
        <v>-184</v>
      </c>
      <c r="G146" s="90">
        <v>789</v>
      </c>
      <c r="H146" s="91">
        <v>815</v>
      </c>
      <c r="I146" s="96"/>
      <c r="J146" s="97"/>
      <c r="K146" s="93">
        <v>1604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0.85142857142857142</v>
      </c>
      <c r="D147" s="86">
        <v>0.76380952380952383</v>
      </c>
      <c r="E147" s="86">
        <v>0.76380952380952383</v>
      </c>
      <c r="F147" s="100">
        <v>-8.7619047619047596E-2</v>
      </c>
      <c r="G147" s="86">
        <v>0.37571428571428572</v>
      </c>
      <c r="H147" s="100">
        <v>0.3880952380952381</v>
      </c>
      <c r="I147" s="20">
        <v>-0.1029082774049217</v>
      </c>
      <c r="J147" s="86">
        <v>1.0329531051964511</v>
      </c>
      <c r="K147" s="101">
        <v>0.76380952380952383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2339.1999999999998</v>
      </c>
      <c r="D149" s="90">
        <v>2348</v>
      </c>
      <c r="E149" s="90">
        <v>2348</v>
      </c>
      <c r="F149" s="91">
        <v>8.8000000000001819</v>
      </c>
      <c r="G149" s="90">
        <v>1182</v>
      </c>
      <c r="H149" s="91">
        <v>1166</v>
      </c>
      <c r="I149" s="21"/>
      <c r="J149" s="92"/>
      <c r="K149" s="93">
        <v>2348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1.3082774049217001</v>
      </c>
      <c r="D150" s="105">
        <v>1.4638403990024937</v>
      </c>
      <c r="E150" s="105">
        <v>1.4638403990024937</v>
      </c>
      <c r="F150" s="106">
        <v>0.15556299408079366</v>
      </c>
      <c r="G150" s="105">
        <v>1.4980988593155893</v>
      </c>
      <c r="H150" s="106">
        <v>-3.425846031309554E-2</v>
      </c>
      <c r="I150" s="21"/>
      <c r="J150" s="92"/>
      <c r="K150" s="107">
        <v>1.4638403990024937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94.101157718120803</v>
      </c>
      <c r="D152" s="105">
        <v>70.065411471321696</v>
      </c>
      <c r="E152" s="105">
        <v>70.065411471321696</v>
      </c>
      <c r="F152" s="106">
        <v>-24.035746246799107</v>
      </c>
      <c r="G152" s="105">
        <v>59.05512040557668</v>
      </c>
      <c r="H152" s="106">
        <v>11.010291065745015</v>
      </c>
      <c r="I152" s="21">
        <v>-0.25542455406125797</v>
      </c>
      <c r="J152" s="92">
        <v>0.18644092146674041</v>
      </c>
      <c r="K152" s="107">
        <v>70.065411471321696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80.12041428571429</v>
      </c>
      <c r="D153" s="108">
        <v>53.516628571428569</v>
      </c>
      <c r="E153" s="108">
        <v>53.516628571428569</v>
      </c>
      <c r="F153" s="109">
        <v>-26.603785714285721</v>
      </c>
      <c r="G153" s="108">
        <v>22.187852380952378</v>
      </c>
      <c r="H153" s="109">
        <v>31.328776190476191</v>
      </c>
      <c r="I153" s="20">
        <v>-0.33204753060081538</v>
      </c>
      <c r="J153" s="86">
        <v>1.411978755427949</v>
      </c>
      <c r="K153" s="110">
        <v>53.516628571428569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117.16592716973186</v>
      </c>
      <c r="D154" s="113">
        <v>107.05014339152117</v>
      </c>
      <c r="E154" s="113">
        <v>107.05014339152117</v>
      </c>
      <c r="F154" s="119">
        <v>-10.115783778210684</v>
      </c>
      <c r="G154" s="113">
        <v>126.60413181242077</v>
      </c>
      <c r="H154" s="119">
        <v>-19.5539884208996</v>
      </c>
      <c r="I154" s="25">
        <v>-8.6337248571903502E-2</v>
      </c>
      <c r="J154" s="120">
        <v>-0.15444984410043727</v>
      </c>
      <c r="K154" s="115">
        <v>107.05014339152117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193791.94359477132</v>
      </c>
      <c r="D155" s="84">
        <v>157377.84</v>
      </c>
      <c r="E155" s="84">
        <v>157377.84</v>
      </c>
      <c r="F155" s="118">
        <v>-36414.10359477131</v>
      </c>
      <c r="G155" s="84">
        <v>78764.76999999999</v>
      </c>
      <c r="H155" s="118">
        <v>78613.070000000007</v>
      </c>
      <c r="I155" s="20">
        <v>-0.18790308265298705</v>
      </c>
      <c r="J155" s="86">
        <v>0.99807401202339596</v>
      </c>
      <c r="K155" s="87">
        <v>110540.58095421325</v>
      </c>
      <c r="L155" s="118">
        <v>46837.259045786763</v>
      </c>
      <c r="M155" s="142" t="s">
        <v>209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145217.79999999999</v>
      </c>
      <c r="D156" s="90">
        <v>98886.750000000029</v>
      </c>
      <c r="E156" s="90">
        <v>98886.750000000029</v>
      </c>
      <c r="F156" s="91">
        <v>-46331.049999999959</v>
      </c>
      <c r="G156" s="90">
        <v>49429.94</v>
      </c>
      <c r="H156" s="91">
        <v>49456.810000000027</v>
      </c>
      <c r="I156" s="21">
        <v>-0.31904525478281565</v>
      </c>
      <c r="J156" s="92">
        <v>1.0005435976657067</v>
      </c>
      <c r="K156" s="93">
        <v>76612.64485981295</v>
      </c>
      <c r="L156" s="91">
        <v>22274.105140187079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38071.146596452039</v>
      </c>
      <c r="D157" s="90">
        <v>47463.939999999988</v>
      </c>
      <c r="E157" s="90">
        <v>47463.939999999988</v>
      </c>
      <c r="F157" s="91">
        <v>9392.7934035479484</v>
      </c>
      <c r="G157" s="90">
        <v>22554.639999999989</v>
      </c>
      <c r="H157" s="91">
        <v>24909.3</v>
      </c>
      <c r="I157" s="21">
        <v>0.24671685103445995</v>
      </c>
      <c r="J157" s="92">
        <v>1.1043980307378001</v>
      </c>
      <c r="K157" s="93">
        <v>25808.596167438904</v>
      </c>
      <c r="L157" s="91">
        <v>21655.343832561084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10502.9969983193</v>
      </c>
      <c r="D158" s="90">
        <v>11027.150000000001</v>
      </c>
      <c r="E158" s="90">
        <v>11027.150000000001</v>
      </c>
      <c r="F158" s="91">
        <v>524.15300168070098</v>
      </c>
      <c r="G158" s="90">
        <v>6780.1900000000014</v>
      </c>
      <c r="H158" s="91">
        <v>4246.96</v>
      </c>
      <c r="I158" s="21">
        <v>4.9905089163081451E-2</v>
      </c>
      <c r="J158" s="92">
        <v>0.62637772687786031</v>
      </c>
      <c r="K158" s="93">
        <v>8119.3399269614056</v>
      </c>
      <c r="L158" s="91">
        <v>2907.8100730385959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2170</v>
      </c>
      <c r="D160" s="90">
        <v>2170</v>
      </c>
      <c r="E160" s="90">
        <v>2170</v>
      </c>
      <c r="F160" s="91">
        <v>0</v>
      </c>
      <c r="G160" s="90">
        <v>2170</v>
      </c>
      <c r="H160" s="91">
        <v>0</v>
      </c>
      <c r="I160" s="96"/>
      <c r="J160" s="97"/>
      <c r="K160" s="93">
        <v>2170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1703</v>
      </c>
      <c r="D161" s="90">
        <v>1478</v>
      </c>
      <c r="E161" s="90">
        <v>1478</v>
      </c>
      <c r="F161" s="91">
        <v>-225</v>
      </c>
      <c r="G161" s="90">
        <v>861</v>
      </c>
      <c r="H161" s="91">
        <v>617</v>
      </c>
      <c r="I161" s="96"/>
      <c r="J161" s="97"/>
      <c r="K161" s="93">
        <v>1158</v>
      </c>
      <c r="L161" s="91">
        <v>320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0.78479262672811057</v>
      </c>
      <c r="D162" s="86">
        <v>0.68110599078341016</v>
      </c>
      <c r="E162" s="86">
        <v>0.68110599078341016</v>
      </c>
      <c r="F162" s="100">
        <v>-0.1036866359447004</v>
      </c>
      <c r="G162" s="86">
        <v>0.39677419354838711</v>
      </c>
      <c r="H162" s="100">
        <v>0.28433179723502305</v>
      </c>
      <c r="I162" s="20">
        <v>-0.13211978860833817</v>
      </c>
      <c r="J162" s="86">
        <v>0.71660859465737525</v>
      </c>
      <c r="K162" s="101">
        <v>0.5336405529953917</v>
      </c>
      <c r="L162" s="100">
        <v>0.14746543778801846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2370.58</v>
      </c>
      <c r="D164" s="90">
        <v>1972</v>
      </c>
      <c r="E164" s="90">
        <v>1972</v>
      </c>
      <c r="F164" s="91">
        <v>-398.57999999999993</v>
      </c>
      <c r="G164" s="90">
        <v>1140</v>
      </c>
      <c r="H164" s="91">
        <v>832</v>
      </c>
      <c r="I164" s="21"/>
      <c r="J164" s="92"/>
      <c r="K164" s="93">
        <v>1495</v>
      </c>
      <c r="L164" s="91">
        <v>477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1.3920023487962419</v>
      </c>
      <c r="D165" s="105">
        <v>1.3342354533152909</v>
      </c>
      <c r="E165" s="105">
        <v>1.3342354533152909</v>
      </c>
      <c r="F165" s="106">
        <v>-5.7766895480950931E-2</v>
      </c>
      <c r="G165" s="105">
        <v>1.3240418118466899</v>
      </c>
      <c r="H165" s="106">
        <v>1.0193641468601022E-2</v>
      </c>
      <c r="I165" s="21"/>
      <c r="J165" s="92"/>
      <c r="K165" s="107">
        <v>1.2910189982728844</v>
      </c>
      <c r="L165" s="106">
        <v>4.3216455042406565E-2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85.271755725190829</v>
      </c>
      <c r="D167" s="105">
        <v>66.905784844384328</v>
      </c>
      <c r="E167" s="105">
        <v>66.905784844384328</v>
      </c>
      <c r="F167" s="106">
        <v>-18.365970880806501</v>
      </c>
      <c r="G167" s="105">
        <v>57.409918699186996</v>
      </c>
      <c r="H167" s="106">
        <v>9.4958661451973327</v>
      </c>
      <c r="I167" s="21">
        <v>-0.21538164336612642</v>
      </c>
      <c r="J167" s="92">
        <v>0.16540462624504304</v>
      </c>
      <c r="K167" s="107">
        <v>66.159451519700298</v>
      </c>
      <c r="L167" s="106">
        <v>0.74633332468403069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66.920645161290324</v>
      </c>
      <c r="D168" s="108">
        <v>45.569930875576048</v>
      </c>
      <c r="E168" s="108">
        <v>45.569930875576048</v>
      </c>
      <c r="F168" s="109">
        <v>-21.350714285714275</v>
      </c>
      <c r="G168" s="108">
        <v>22.778774193548387</v>
      </c>
      <c r="H168" s="109">
        <v>22.791156682027662</v>
      </c>
      <c r="I168" s="20">
        <v>-0.31904525478281576</v>
      </c>
      <c r="J168" s="86">
        <v>1.0005435976657067</v>
      </c>
      <c r="K168" s="110">
        <v>35.305366294844674</v>
      </c>
      <c r="L168" s="109">
        <v>10.264564580731374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113.79444720773419</v>
      </c>
      <c r="D169" s="113">
        <v>106.48027063599459</v>
      </c>
      <c r="E169" s="113">
        <v>106.48027063599459</v>
      </c>
      <c r="F169" s="119">
        <v>-7.3141765717396083</v>
      </c>
      <c r="G169" s="113">
        <v>91.480569105691046</v>
      </c>
      <c r="H169" s="119">
        <v>14.99970153030354</v>
      </c>
      <c r="I169" s="25">
        <v>-6.4275338131283499E-2</v>
      </c>
      <c r="J169" s="120">
        <v>0.16396598400009732</v>
      </c>
      <c r="K169" s="115">
        <v>95.458187352515765</v>
      </c>
      <c r="L169" s="119">
        <v>11.022083283478821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243785.73100676716</v>
      </c>
      <c r="D170" s="84">
        <v>134353.34681850293</v>
      </c>
      <c r="E170" s="84">
        <v>134463.94153634843</v>
      </c>
      <c r="F170" s="118">
        <v>-109321.78947041872</v>
      </c>
      <c r="G170" s="84">
        <v>572.87</v>
      </c>
      <c r="H170" s="118">
        <v>133891.07153634843</v>
      </c>
      <c r="I170" s="20">
        <v>-0.44843391374445996</v>
      </c>
      <c r="J170" s="86">
        <v>233.71981695035248</v>
      </c>
      <c r="K170" s="87">
        <v>177062.79313366915</v>
      </c>
      <c r="L170" s="118">
        <v>-42598.851597320696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190213.3</v>
      </c>
      <c r="D171" s="90">
        <v>67132.813084111942</v>
      </c>
      <c r="E171" s="90">
        <v>65165.889915887841</v>
      </c>
      <c r="F171" s="91">
        <v>-125047.41008411214</v>
      </c>
      <c r="G171" s="90">
        <v>-42.24</v>
      </c>
      <c r="H171" s="91">
        <v>65208.129915887839</v>
      </c>
      <c r="I171" s="21">
        <v>-0.65740623859694436</v>
      </c>
      <c r="J171" s="92">
        <v>-1543.7530756602234</v>
      </c>
      <c r="K171" s="93">
        <v>120579.84882332761</v>
      </c>
      <c r="L171" s="91">
        <v>-55413.958907439774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41768.380429456265</v>
      </c>
      <c r="D172" s="90">
        <v>36579.748213304068</v>
      </c>
      <c r="E172" s="90">
        <v>38475.341536426968</v>
      </c>
      <c r="F172" s="91">
        <v>-3293.0388930292975</v>
      </c>
      <c r="G172" s="90">
        <v>-236.12</v>
      </c>
      <c r="H172" s="91">
        <v>38711.46153642697</v>
      </c>
      <c r="I172" s="21">
        <v>-7.8840473563273505E-2</v>
      </c>
      <c r="J172" s="92">
        <v>-163.94825316121873</v>
      </c>
      <c r="K172" s="93">
        <v>44163.628782322165</v>
      </c>
      <c r="L172" s="91">
        <v>-5688.287245895197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11804.0505773109</v>
      </c>
      <c r="D173" s="90">
        <v>30640.785521086917</v>
      </c>
      <c r="E173" s="90">
        <v>30822.710084033621</v>
      </c>
      <c r="F173" s="91">
        <v>19018.659506722721</v>
      </c>
      <c r="G173" s="90">
        <v>851.23</v>
      </c>
      <c r="H173" s="91">
        <v>29971.480084033621</v>
      </c>
      <c r="I173" s="21">
        <v>1.6111977309957775</v>
      </c>
      <c r="J173" s="92">
        <v>35.209614421523703</v>
      </c>
      <c r="K173" s="93">
        <v>12319.31552801935</v>
      </c>
      <c r="L173" s="91">
        <v>18503.394556014271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2100</v>
      </c>
      <c r="D175" s="90">
        <v>2100</v>
      </c>
      <c r="E175" s="90">
        <v>2100</v>
      </c>
      <c r="F175" s="91">
        <v>0</v>
      </c>
      <c r="G175" s="90">
        <v>2100</v>
      </c>
      <c r="H175" s="91">
        <v>0</v>
      </c>
      <c r="I175" s="96"/>
      <c r="J175" s="97"/>
      <c r="K175" s="93">
        <v>2100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1749</v>
      </c>
      <c r="D176" s="90">
        <v>982</v>
      </c>
      <c r="E176" s="90">
        <v>963</v>
      </c>
      <c r="F176" s="91">
        <v>-786</v>
      </c>
      <c r="G176" s="90">
        <v>0</v>
      </c>
      <c r="H176" s="91">
        <v>963</v>
      </c>
      <c r="I176" s="96"/>
      <c r="J176" s="97"/>
      <c r="K176" s="93">
        <v>1506</v>
      </c>
      <c r="L176" s="91">
        <v>-543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0.83285714285714285</v>
      </c>
      <c r="D177" s="86">
        <v>0.4676190476190476</v>
      </c>
      <c r="E177" s="86">
        <v>0.45857142857142857</v>
      </c>
      <c r="F177" s="100">
        <v>-0.37428571428571428</v>
      </c>
      <c r="G177" s="86">
        <v>0</v>
      </c>
      <c r="H177" s="100">
        <v>0.45857142857142857</v>
      </c>
      <c r="I177" s="20">
        <v>-0.44939965694682671</v>
      </c>
      <c r="J177" s="86">
        <v>0</v>
      </c>
      <c r="K177" s="101">
        <v>0.71714285714285719</v>
      </c>
      <c r="L177" s="100">
        <v>-0.25857142857142862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2264.85</v>
      </c>
      <c r="D179" s="90">
        <v>1244</v>
      </c>
      <c r="E179" s="90">
        <v>1248.4000000000001</v>
      </c>
      <c r="F179" s="91">
        <v>-1016.4499999999998</v>
      </c>
      <c r="G179" s="90">
        <v>0</v>
      </c>
      <c r="H179" s="91">
        <v>1248.4000000000001</v>
      </c>
      <c r="I179" s="21"/>
      <c r="J179" s="92"/>
      <c r="K179" s="93">
        <v>1962.1966666666667</v>
      </c>
      <c r="L179" s="91">
        <v>-713.79666666666662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1.2949399656946827</v>
      </c>
      <c r="D180" s="105">
        <v>1.2668024439918533</v>
      </c>
      <c r="E180" s="105">
        <v>1.2963655244029078</v>
      </c>
      <c r="F180" s="106">
        <v>1.4255587082250276E-3</v>
      </c>
      <c r="G180" s="105">
        <v>0</v>
      </c>
      <c r="H180" s="106">
        <v>1.2963655244029078</v>
      </c>
      <c r="I180" s="21"/>
      <c r="J180" s="92"/>
      <c r="K180" s="107">
        <v>1.3029194333776006</v>
      </c>
      <c r="L180" s="106">
        <v>-6.5539089746928791E-3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108.75546026300742</v>
      </c>
      <c r="D182" s="105">
        <v>68.363353446142511</v>
      </c>
      <c r="E182" s="105">
        <v>67.669667617744381</v>
      </c>
      <c r="F182" s="106">
        <v>-41.085792645263041</v>
      </c>
      <c r="G182" s="105">
        <v>0</v>
      </c>
      <c r="H182" s="106">
        <v>67.669667617744381</v>
      </c>
      <c r="I182" s="21">
        <v>-0.3777814239938273</v>
      </c>
      <c r="J182" s="92">
        <v>0</v>
      </c>
      <c r="K182" s="107">
        <v>80.066300679500415</v>
      </c>
      <c r="L182" s="106">
        <v>-12.396633061756035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90.5777619047619</v>
      </c>
      <c r="D183" s="108">
        <v>31.968006230529497</v>
      </c>
      <c r="E183" s="108">
        <v>31.03137615042278</v>
      </c>
      <c r="F183" s="109">
        <v>-59.54638575433912</v>
      </c>
      <c r="G183" s="108">
        <v>-2.0114285714285716E-2</v>
      </c>
      <c r="H183" s="109">
        <v>31.051490436137065</v>
      </c>
      <c r="I183" s="20">
        <v>-0.65740623859694436</v>
      </c>
      <c r="J183" s="86">
        <v>-1543.7530756602232</v>
      </c>
      <c r="K183" s="110">
        <v>57.418975630156005</v>
      </c>
      <c r="L183" s="109">
        <v>-26.387599479733225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139.38578102159357</v>
      </c>
      <c r="D184" s="113">
        <v>136.81603545672397</v>
      </c>
      <c r="E184" s="113">
        <v>139.6302612007772</v>
      </c>
      <c r="F184" s="119">
        <v>0.24448017918362552</v>
      </c>
      <c r="G184" s="113">
        <v>0</v>
      </c>
      <c r="H184" s="119">
        <v>139.6302612007772</v>
      </c>
      <c r="I184" s="25">
        <v>1.7539822024295049E-3</v>
      </c>
      <c r="J184" s="120">
        <v>0</v>
      </c>
      <c r="K184" s="115">
        <v>117.57157578596889</v>
      </c>
      <c r="L184" s="119">
        <v>22.058685414808309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181920.52272426797</v>
      </c>
      <c r="D185" s="84">
        <v>34781.273049032643</v>
      </c>
      <c r="E185" s="84">
        <v>53381.800679897191</v>
      </c>
      <c r="F185" s="118">
        <v>-128538.72204437079</v>
      </c>
      <c r="G185" s="84">
        <v>-1213.68</v>
      </c>
      <c r="H185" s="118">
        <v>54595.480679897191</v>
      </c>
      <c r="I185" s="20">
        <v>-0.70656526333311742</v>
      </c>
      <c r="J185" s="86">
        <v>-44.983422879092664</v>
      </c>
      <c r="K185" s="87">
        <v>128964.0195498</v>
      </c>
      <c r="L185" s="118">
        <v>-75582.218869902805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136655.01999999999</v>
      </c>
      <c r="D186" s="90">
        <v>31477.911704494829</v>
      </c>
      <c r="E186" s="90">
        <v>38031.290143198086</v>
      </c>
      <c r="F186" s="91">
        <v>-98623.729856801903</v>
      </c>
      <c r="G186" s="90">
        <v>-977.47</v>
      </c>
      <c r="H186" s="91">
        <v>39008.760143198087</v>
      </c>
      <c r="I186" s="21">
        <v>-0.72169855053112508</v>
      </c>
      <c r="J186" s="92">
        <v>-39.907884787459551</v>
      </c>
      <c r="K186" s="93">
        <v>86674.284217333217</v>
      </c>
      <c r="L186" s="91">
        <v>-48642.994074135131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38169.70056796549</v>
      </c>
      <c r="D187" s="90">
        <v>2781.5126050420167</v>
      </c>
      <c r="E187" s="90">
        <v>13811.209062952088</v>
      </c>
      <c r="F187" s="91">
        <v>-24358.4915050134</v>
      </c>
      <c r="G187" s="90">
        <v>-29.31</v>
      </c>
      <c r="H187" s="91">
        <v>13840.519062952088</v>
      </c>
      <c r="I187" s="21">
        <v>-0.63816302309315576</v>
      </c>
      <c r="J187" s="92">
        <v>-472.21149993012926</v>
      </c>
      <c r="K187" s="93">
        <v>33023.767800034642</v>
      </c>
      <c r="L187" s="91">
        <v>-19212.558737082552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7095.8021563025004</v>
      </c>
      <c r="D188" s="90">
        <v>521.84873949579833</v>
      </c>
      <c r="E188" s="90">
        <v>1539.3014737470169</v>
      </c>
      <c r="F188" s="91">
        <v>-5556.5006825554838</v>
      </c>
      <c r="G188" s="90">
        <v>-206.9</v>
      </c>
      <c r="H188" s="91">
        <v>1746.201473747017</v>
      </c>
      <c r="I188" s="21">
        <v>-0.78306871586325055</v>
      </c>
      <c r="J188" s="92">
        <v>-8.4398331258918162</v>
      </c>
      <c r="K188" s="93">
        <v>9265.9675324321452</v>
      </c>
      <c r="L188" s="91">
        <v>-7726.6660586851285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2170</v>
      </c>
      <c r="D190" s="90">
        <v>2170</v>
      </c>
      <c r="E190" s="90">
        <v>2170</v>
      </c>
      <c r="F190" s="91">
        <v>0</v>
      </c>
      <c r="G190" s="90">
        <v>2170</v>
      </c>
      <c r="H190" s="91">
        <v>0</v>
      </c>
      <c r="I190" s="96"/>
      <c r="J190" s="97"/>
      <c r="K190" s="93">
        <v>2170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1676</v>
      </c>
      <c r="D191" s="90">
        <v>476</v>
      </c>
      <c r="E191" s="90">
        <v>550</v>
      </c>
      <c r="F191" s="91">
        <v>-1126</v>
      </c>
      <c r="G191" s="90">
        <v>0</v>
      </c>
      <c r="H191" s="91">
        <v>550</v>
      </c>
      <c r="I191" s="96"/>
      <c r="J191" s="97"/>
      <c r="K191" s="93">
        <v>1324</v>
      </c>
      <c r="L191" s="91">
        <v>-774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0.7723502304147466</v>
      </c>
      <c r="D192" s="86">
        <v>0.21935483870967742</v>
      </c>
      <c r="E192" s="86">
        <v>0.25345622119815669</v>
      </c>
      <c r="F192" s="100">
        <v>-0.5188940092165899</v>
      </c>
      <c r="G192" s="86">
        <v>0</v>
      </c>
      <c r="H192" s="100">
        <v>0.25345622119815669</v>
      </c>
      <c r="I192" s="20">
        <v>-0.67183770883054894</v>
      </c>
      <c r="J192" s="86">
        <v>0</v>
      </c>
      <c r="K192" s="101">
        <v>0.61013824884792622</v>
      </c>
      <c r="L192" s="100">
        <v>-0.35668202764976953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2508.71</v>
      </c>
      <c r="D194" s="90">
        <v>697</v>
      </c>
      <c r="E194" s="90">
        <v>850.59999999999991</v>
      </c>
      <c r="F194" s="91">
        <v>-1658.1100000000001</v>
      </c>
      <c r="G194" s="90">
        <v>0</v>
      </c>
      <c r="H194" s="91">
        <v>850.59999999999991</v>
      </c>
      <c r="I194" s="21"/>
      <c r="J194" s="92"/>
      <c r="K194" s="93">
        <v>2010.83</v>
      </c>
      <c r="L194" s="91">
        <v>-1160.23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1.4968436754176611</v>
      </c>
      <c r="D195" s="105">
        <v>1.4642857142857142</v>
      </c>
      <c r="E195" s="105">
        <v>1.5465454545454544</v>
      </c>
      <c r="F195" s="106">
        <v>4.9701779127793388E-2</v>
      </c>
      <c r="G195" s="105">
        <v>0</v>
      </c>
      <c r="H195" s="106">
        <v>1.5465454545454544</v>
      </c>
      <c r="I195" s="21"/>
      <c r="J195" s="92"/>
      <c r="K195" s="107">
        <v>1.5187537764350452</v>
      </c>
      <c r="L195" s="106">
        <v>2.7791678110409279E-2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81.536408114558469</v>
      </c>
      <c r="D197" s="105">
        <v>66.13006660608157</v>
      </c>
      <c r="E197" s="105">
        <v>69.147800260360157</v>
      </c>
      <c r="F197" s="106">
        <v>-12.388607854198312</v>
      </c>
      <c r="G197" s="105">
        <v>0</v>
      </c>
      <c r="H197" s="106">
        <v>69.147800260360157</v>
      </c>
      <c r="I197" s="21">
        <v>-0.15193958307302846</v>
      </c>
      <c r="J197" s="92">
        <v>0</v>
      </c>
      <c r="K197" s="107">
        <v>65.463960889224481</v>
      </c>
      <c r="L197" s="106">
        <v>3.6838393711356758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62.974663594470044</v>
      </c>
      <c r="D198" s="108">
        <v>14.505950094237248</v>
      </c>
      <c r="E198" s="108">
        <v>17.525940158155802</v>
      </c>
      <c r="F198" s="109">
        <v>-45.448723436314239</v>
      </c>
      <c r="G198" s="108">
        <v>-0.45044700460829495</v>
      </c>
      <c r="H198" s="109">
        <v>17.976387162764098</v>
      </c>
      <c r="I198" s="20">
        <v>-0.72169855053112508</v>
      </c>
      <c r="J198" s="86">
        <v>-39.907884787459551</v>
      </c>
      <c r="K198" s="110">
        <v>39.942066459600561</v>
      </c>
      <c r="L198" s="109">
        <v>-22.416126301444759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108.54446463261812</v>
      </c>
      <c r="D199" s="113">
        <v>73.069901363513949</v>
      </c>
      <c r="E199" s="113">
        <v>97.057819417994892</v>
      </c>
      <c r="F199" s="119">
        <v>-11.486645214623223</v>
      </c>
      <c r="G199" s="113">
        <v>0</v>
      </c>
      <c r="H199" s="119">
        <v>97.057819417994892</v>
      </c>
      <c r="I199" s="25">
        <v>-0.10582432972055433</v>
      </c>
      <c r="J199" s="120">
        <v>0</v>
      </c>
      <c r="K199" s="115">
        <v>97.404848602567967</v>
      </c>
      <c r="L199" s="119">
        <v>-0.34702918457307419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1118709.3841149316</v>
      </c>
      <c r="D200" s="84">
        <v>808890.21986753563</v>
      </c>
      <c r="E200" s="84">
        <v>827601.3422162456</v>
      </c>
      <c r="F200" s="118">
        <v>-291108.0418986858</v>
      </c>
      <c r="G200" s="84">
        <v>984203.74</v>
      </c>
      <c r="H200" s="118">
        <v>-156602.39778375439</v>
      </c>
      <c r="I200" s="20">
        <v>-0.26021775273566372</v>
      </c>
      <c r="J200" s="86">
        <v>-0.15911583284956266</v>
      </c>
      <c r="K200" s="87">
        <v>898945.1536376822</v>
      </c>
      <c r="L200" s="118">
        <v>-71343.811421436607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852566.25</v>
      </c>
      <c r="D201" s="90">
        <v>498163.70478860685</v>
      </c>
      <c r="E201" s="90">
        <v>502750.16005908599</v>
      </c>
      <c r="F201" s="91">
        <v>-349816.08994091401</v>
      </c>
      <c r="G201" s="90">
        <v>615047.44000000006</v>
      </c>
      <c r="H201" s="91">
        <v>-112297.27994091407</v>
      </c>
      <c r="I201" s="21">
        <v>-0.41030956824870091</v>
      </c>
      <c r="J201" s="92">
        <v>-0.18258311902072799</v>
      </c>
      <c r="K201" s="93">
        <v>584533.00790047366</v>
      </c>
      <c r="L201" s="91">
        <v>-81782.847841387673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211002.00494518355</v>
      </c>
      <c r="D202" s="90">
        <v>238483.34081834607</v>
      </c>
      <c r="E202" s="90">
        <v>251408.63059937902</v>
      </c>
      <c r="F202" s="91">
        <v>40406.625654195464</v>
      </c>
      <c r="G202" s="90">
        <v>169638.75999999998</v>
      </c>
      <c r="H202" s="91">
        <v>81769.870599379035</v>
      </c>
      <c r="I202" s="21">
        <v>0.19149877587510478</v>
      </c>
      <c r="J202" s="92">
        <v>0.48202351042520619</v>
      </c>
      <c r="K202" s="93">
        <v>254654.13274979568</v>
      </c>
      <c r="L202" s="91">
        <v>-3245.5021504166652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55141.129169747896</v>
      </c>
      <c r="D203" s="90">
        <v>72243.174260582731</v>
      </c>
      <c r="E203" s="90">
        <v>73442.551557780636</v>
      </c>
      <c r="F203" s="91">
        <v>18301.422388032741</v>
      </c>
      <c r="G203" s="90">
        <v>199517.53999999998</v>
      </c>
      <c r="H203" s="91">
        <v>-126074.98844221934</v>
      </c>
      <c r="I203" s="21">
        <v>0.33190148014004506</v>
      </c>
      <c r="J203" s="92">
        <v>-0.63189927282693725</v>
      </c>
      <c r="K203" s="93">
        <v>59758.012987412905</v>
      </c>
      <c r="L203" s="91">
        <v>13684.538570367731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25550</v>
      </c>
      <c r="D205" s="90">
        <v>25550</v>
      </c>
      <c r="E205" s="90">
        <v>25550</v>
      </c>
      <c r="F205" s="91">
        <v>0</v>
      </c>
      <c r="G205" s="90">
        <v>25620</v>
      </c>
      <c r="H205" s="91">
        <v>-70</v>
      </c>
      <c r="I205" s="96"/>
      <c r="J205" s="97"/>
      <c r="K205" s="93">
        <v>25550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9948</v>
      </c>
      <c r="D206" s="90">
        <v>8130</v>
      </c>
      <c r="E206" s="90">
        <v>8185</v>
      </c>
      <c r="F206" s="91">
        <v>-1763</v>
      </c>
      <c r="G206" s="90">
        <v>7565</v>
      </c>
      <c r="H206" s="91">
        <v>620</v>
      </c>
      <c r="I206" s="96"/>
      <c r="J206" s="97"/>
      <c r="K206" s="93">
        <v>9182</v>
      </c>
      <c r="L206" s="91">
        <v>-997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0.3893542074363992</v>
      </c>
      <c r="D207" s="86">
        <v>0.31819960861056751</v>
      </c>
      <c r="E207" s="86">
        <v>0.32035225048923677</v>
      </c>
      <c r="F207" s="100">
        <v>-6.9001956947162435E-2</v>
      </c>
      <c r="G207" s="86">
        <v>0.29527712724434035</v>
      </c>
      <c r="H207" s="100">
        <v>2.5075123244896413E-2</v>
      </c>
      <c r="I207" s="20">
        <v>-0.17722155207076806</v>
      </c>
      <c r="J207" s="86">
        <v>8.4920642106311561E-2</v>
      </c>
      <c r="K207" s="101">
        <v>0.35937377690802347</v>
      </c>
      <c r="L207" s="100">
        <v>-3.9021526418786701E-2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14267.58</v>
      </c>
      <c r="D209" s="90">
        <v>11626</v>
      </c>
      <c r="E209" s="90">
        <v>11784</v>
      </c>
      <c r="F209" s="91">
        <v>-2483.58</v>
      </c>
      <c r="G209" s="90">
        <v>10776</v>
      </c>
      <c r="H209" s="91">
        <v>1008</v>
      </c>
      <c r="I209" s="21">
        <v>-0.17407156644644717</v>
      </c>
      <c r="J209" s="92">
        <v>9.3541202672605683E-2</v>
      </c>
      <c r="K209" s="93">
        <v>13181.026666666667</v>
      </c>
      <c r="L209" s="91">
        <v>-1397.0266666666666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1.4342159227985525</v>
      </c>
      <c r="D210" s="105">
        <v>1.4300123001230012</v>
      </c>
      <c r="E210" s="105">
        <v>1.4397067806963959</v>
      </c>
      <c r="F210" s="106">
        <v>5.4908578978434264E-3</v>
      </c>
      <c r="G210" s="105">
        <v>1.4244547257105089</v>
      </c>
      <c r="H210" s="106">
        <v>1.5252054985886998E-2</v>
      </c>
      <c r="I210" s="21"/>
      <c r="J210" s="92"/>
      <c r="K210" s="107">
        <v>1.4355289334204604</v>
      </c>
      <c r="L210" s="106">
        <v>4.177847275935509E-3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85.702276839565741</v>
      </c>
      <c r="D212" s="105">
        <v>61.274748436483009</v>
      </c>
      <c r="E212" s="105">
        <v>61.423354924750882</v>
      </c>
      <c r="F212" s="106">
        <v>-24.278921914814859</v>
      </c>
      <c r="G212" s="105">
        <v>81.301710508922682</v>
      </c>
      <c r="H212" s="106">
        <v>-19.8783555841718</v>
      </c>
      <c r="I212" s="21">
        <v>-0.28329377946708334</v>
      </c>
      <c r="J212" s="92">
        <v>-0.24450107457444203</v>
      </c>
      <c r="K212" s="107">
        <v>63.660750152523811</v>
      </c>
      <c r="L212" s="106">
        <v>-2.2373952277729288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33.368542074363994</v>
      </c>
      <c r="D213" s="108">
        <v>19.497600970199876</v>
      </c>
      <c r="E213" s="108">
        <v>19.67710998274309</v>
      </c>
      <c r="F213" s="109">
        <v>-13.691432091620904</v>
      </c>
      <c r="G213" s="108">
        <v>24.006535519125684</v>
      </c>
      <c r="H213" s="109">
        <v>-4.329425536382594</v>
      </c>
      <c r="I213" s="20">
        <v>-0.41030956824870102</v>
      </c>
      <c r="J213" s="86">
        <v>-0.1803436207166752</v>
      </c>
      <c r="K213" s="110">
        <v>22.878004223110516</v>
      </c>
      <c r="L213" s="109">
        <v>-3.2008942403674254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112.45570809357977</v>
      </c>
      <c r="D214" s="113">
        <v>99.494491988626763</v>
      </c>
      <c r="E214" s="113">
        <v>101.11195384437943</v>
      </c>
      <c r="F214" s="119">
        <v>-11.343754249200344</v>
      </c>
      <c r="G214" s="113">
        <v>130.09963516192994</v>
      </c>
      <c r="H214" s="119">
        <v>-28.987681317550511</v>
      </c>
      <c r="I214" s="25">
        <v>-0.10087308542631435</v>
      </c>
      <c r="J214" s="120">
        <v>-0.22281139590799526</v>
      </c>
      <c r="K214" s="115">
        <v>97.902979050063408</v>
      </c>
      <c r="L214" s="119">
        <v>3.2089747943160205</v>
      </c>
      <c r="M214" s="142"/>
      <c r="N214" s="143"/>
    </row>
  </sheetData>
  <sheetProtection algorithmName="SHA-512" hashValue="zH1gv8Bdlheb/zmo6OUw0LsLYe4Z1FBtrJQ9hO4Pp5+WiMgbaqc/7l1+6scCL0y3QG15gEpG918fgO/cg2V7cA==" saltValue="xBKSJln17/JvBiIwzpXTd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329" priority="58">
      <formula>$I155&gt;=0</formula>
    </cfRule>
    <cfRule type="expression" dxfId="1328" priority="59">
      <formula>$I155&lt;0</formula>
    </cfRule>
  </conditionalFormatting>
  <conditionalFormatting sqref="J159">
    <cfRule type="expression" dxfId="1327" priority="56">
      <formula>$J155&gt;=0</formula>
    </cfRule>
    <cfRule type="expression" dxfId="1326" priority="57">
      <formula>$J155&lt;0</formula>
    </cfRule>
  </conditionalFormatting>
  <conditionalFormatting sqref="I174">
    <cfRule type="expression" dxfId="1325" priority="54">
      <formula>$I170&gt;=0</formula>
    </cfRule>
    <cfRule type="expression" dxfId="1324" priority="55">
      <formula>$I170&lt;0</formula>
    </cfRule>
  </conditionalFormatting>
  <conditionalFormatting sqref="J174">
    <cfRule type="expression" dxfId="1323" priority="52">
      <formula>$J170&gt;=0</formula>
    </cfRule>
    <cfRule type="expression" dxfId="1322" priority="53">
      <formula>$J170&lt;0</formula>
    </cfRule>
  </conditionalFormatting>
  <conditionalFormatting sqref="I24">
    <cfRule type="expression" dxfId="1321" priority="94">
      <formula>$I20&gt;=0</formula>
    </cfRule>
    <cfRule type="expression" dxfId="1320" priority="95">
      <formula>$I20&lt;0</formula>
    </cfRule>
  </conditionalFormatting>
  <conditionalFormatting sqref="J24">
    <cfRule type="expression" dxfId="1319" priority="92">
      <formula>$J20&gt;=0</formula>
    </cfRule>
    <cfRule type="expression" dxfId="1318" priority="93">
      <formula>$J20&lt;0</formula>
    </cfRule>
  </conditionalFormatting>
  <conditionalFormatting sqref="I39">
    <cfRule type="expression" dxfId="1317" priority="90">
      <formula>$I35&gt;=0</formula>
    </cfRule>
    <cfRule type="expression" dxfId="1316" priority="91">
      <formula>$I35&lt;0</formula>
    </cfRule>
  </conditionalFormatting>
  <conditionalFormatting sqref="J39">
    <cfRule type="expression" dxfId="1315" priority="88">
      <formula>$J35&gt;=0</formula>
    </cfRule>
    <cfRule type="expression" dxfId="1314" priority="89">
      <formula>$J35&lt;0</formula>
    </cfRule>
  </conditionalFormatting>
  <conditionalFormatting sqref="I54">
    <cfRule type="expression" dxfId="1313" priority="86">
      <formula>$I50&gt;=0</formula>
    </cfRule>
    <cfRule type="expression" dxfId="1312" priority="87">
      <formula>$I50&lt;0</formula>
    </cfRule>
  </conditionalFormatting>
  <conditionalFormatting sqref="J54">
    <cfRule type="expression" dxfId="1311" priority="84">
      <formula>$J50&gt;=0</formula>
    </cfRule>
    <cfRule type="expression" dxfId="1310" priority="85">
      <formula>$J50&lt;0</formula>
    </cfRule>
  </conditionalFormatting>
  <conditionalFormatting sqref="I69">
    <cfRule type="expression" dxfId="1309" priority="82">
      <formula>$I65&gt;=0</formula>
    </cfRule>
    <cfRule type="expression" dxfId="1308" priority="83">
      <formula>$I65&lt;0</formula>
    </cfRule>
  </conditionalFormatting>
  <conditionalFormatting sqref="J69">
    <cfRule type="expression" dxfId="1307" priority="80">
      <formula>$J65&gt;=0</formula>
    </cfRule>
    <cfRule type="expression" dxfId="1306" priority="81">
      <formula>$J65&lt;0</formula>
    </cfRule>
  </conditionalFormatting>
  <conditionalFormatting sqref="I84">
    <cfRule type="expression" dxfId="1305" priority="78">
      <formula>$I80&gt;=0</formula>
    </cfRule>
    <cfRule type="expression" dxfId="1304" priority="79">
      <formula>$I80&lt;0</formula>
    </cfRule>
  </conditionalFormatting>
  <conditionalFormatting sqref="J84">
    <cfRule type="expression" dxfId="1303" priority="76">
      <formula>$J80&gt;=0</formula>
    </cfRule>
    <cfRule type="expression" dxfId="1302" priority="77">
      <formula>$J80&lt;0</formula>
    </cfRule>
  </conditionalFormatting>
  <conditionalFormatting sqref="I99">
    <cfRule type="expression" dxfId="1301" priority="74">
      <formula>$I95&gt;=0</formula>
    </cfRule>
    <cfRule type="expression" dxfId="1300" priority="75">
      <formula>$I95&lt;0</formula>
    </cfRule>
  </conditionalFormatting>
  <conditionalFormatting sqref="J99">
    <cfRule type="expression" dxfId="1299" priority="72">
      <formula>$J95&gt;=0</formula>
    </cfRule>
    <cfRule type="expression" dxfId="1298" priority="73">
      <formula>$J95&lt;0</formula>
    </cfRule>
  </conditionalFormatting>
  <conditionalFormatting sqref="I114">
    <cfRule type="expression" dxfId="1297" priority="70">
      <formula>$I110&gt;=0</formula>
    </cfRule>
    <cfRule type="expression" dxfId="1296" priority="71">
      <formula>$I110&lt;0</formula>
    </cfRule>
  </conditionalFormatting>
  <conditionalFormatting sqref="J114">
    <cfRule type="expression" dxfId="1295" priority="68">
      <formula>$J110&gt;=0</formula>
    </cfRule>
    <cfRule type="expression" dxfId="1294" priority="69">
      <formula>$J110&lt;0</formula>
    </cfRule>
  </conditionalFormatting>
  <conditionalFormatting sqref="I129">
    <cfRule type="expression" dxfId="1293" priority="66">
      <formula>$I125&gt;=0</formula>
    </cfRule>
    <cfRule type="expression" dxfId="1292" priority="67">
      <formula>$I125&lt;0</formula>
    </cfRule>
  </conditionalFormatting>
  <conditionalFormatting sqref="J129">
    <cfRule type="expression" dxfId="1291" priority="64">
      <formula>$J125&gt;=0</formula>
    </cfRule>
    <cfRule type="expression" dxfId="1290" priority="65">
      <formula>$J125&lt;0</formula>
    </cfRule>
  </conditionalFormatting>
  <conditionalFormatting sqref="I144">
    <cfRule type="expression" dxfId="1289" priority="62">
      <formula>$I140&gt;=0</formula>
    </cfRule>
    <cfRule type="expression" dxfId="1288" priority="63">
      <formula>$I140&lt;0</formula>
    </cfRule>
  </conditionalFormatting>
  <conditionalFormatting sqref="J144">
    <cfRule type="expression" dxfId="1287" priority="60">
      <formula>$J140&gt;=0</formula>
    </cfRule>
    <cfRule type="expression" dxfId="1286" priority="61">
      <formula>$J140&lt;0</formula>
    </cfRule>
  </conditionalFormatting>
  <conditionalFormatting sqref="I189">
    <cfRule type="expression" dxfId="1285" priority="50">
      <formula>$I185&gt;=0</formula>
    </cfRule>
    <cfRule type="expression" dxfId="1284" priority="51">
      <formula>$I185&lt;0</formula>
    </cfRule>
  </conditionalFormatting>
  <conditionalFormatting sqref="J189">
    <cfRule type="expression" dxfId="1283" priority="48">
      <formula>$J185&gt;=0</formula>
    </cfRule>
    <cfRule type="expression" dxfId="1282" priority="49">
      <formula>$J185&lt;0</formula>
    </cfRule>
  </conditionalFormatting>
  <conditionalFormatting sqref="I204">
    <cfRule type="expression" dxfId="1281" priority="46">
      <formula>$I200&gt;=0</formula>
    </cfRule>
    <cfRule type="expression" dxfId="1280" priority="47">
      <formula>$I200&lt;0</formula>
    </cfRule>
  </conditionalFormatting>
  <conditionalFormatting sqref="J204">
    <cfRule type="expression" dxfId="1279" priority="44">
      <formula>$J200&gt;=0</formula>
    </cfRule>
    <cfRule type="expression" dxfId="1278" priority="45">
      <formula>$J200&lt;0</formula>
    </cfRule>
  </conditionalFormatting>
  <conditionalFormatting sqref="I9">
    <cfRule type="expression" dxfId="1277" priority="42">
      <formula>$I5&gt;=0</formula>
    </cfRule>
    <cfRule type="expression" dxfId="1276" priority="43">
      <formula>$I5&lt;0</formula>
    </cfRule>
  </conditionalFormatting>
  <conditionalFormatting sqref="J9">
    <cfRule type="expression" dxfId="1275" priority="40">
      <formula>$J5&gt;=0</formula>
    </cfRule>
    <cfRule type="expression" dxfId="1274" priority="41">
      <formula>$J5&lt;0</formula>
    </cfRule>
  </conditionalFormatting>
  <conditionalFormatting sqref="L207">
    <cfRule type="cellIs" dxfId="1273" priority="39" operator="lessThan">
      <formula>0</formula>
    </cfRule>
  </conditionalFormatting>
  <conditionalFormatting sqref="H207">
    <cfRule type="cellIs" dxfId="1272" priority="38" operator="lessThan">
      <formula>0</formula>
    </cfRule>
  </conditionalFormatting>
  <conditionalFormatting sqref="F207">
    <cfRule type="cellIs" dxfId="1271" priority="37" operator="lessThan">
      <formula>0</formula>
    </cfRule>
  </conditionalFormatting>
  <conditionalFormatting sqref="F192">
    <cfRule type="cellIs" dxfId="1270" priority="36" operator="lessThan">
      <formula>0</formula>
    </cfRule>
  </conditionalFormatting>
  <conditionalFormatting sqref="H192">
    <cfRule type="cellIs" dxfId="1269" priority="35" operator="lessThan">
      <formula>0</formula>
    </cfRule>
  </conditionalFormatting>
  <conditionalFormatting sqref="L192">
    <cfRule type="cellIs" dxfId="1268" priority="34" operator="lessThan">
      <formula>0</formula>
    </cfRule>
  </conditionalFormatting>
  <conditionalFormatting sqref="L177">
    <cfRule type="cellIs" dxfId="1267" priority="33" operator="lessThan">
      <formula>0</formula>
    </cfRule>
  </conditionalFormatting>
  <conditionalFormatting sqref="H177">
    <cfRule type="cellIs" dxfId="1266" priority="32" operator="lessThan">
      <formula>0</formula>
    </cfRule>
  </conditionalFormatting>
  <conditionalFormatting sqref="F177">
    <cfRule type="cellIs" dxfId="1265" priority="31" operator="lessThan">
      <formula>0</formula>
    </cfRule>
  </conditionalFormatting>
  <conditionalFormatting sqref="F162">
    <cfRule type="cellIs" dxfId="1264" priority="30" operator="lessThan">
      <formula>0</formula>
    </cfRule>
  </conditionalFormatting>
  <conditionalFormatting sqref="H162">
    <cfRule type="cellIs" dxfId="1263" priority="29" operator="lessThan">
      <formula>0</formula>
    </cfRule>
  </conditionalFormatting>
  <conditionalFormatting sqref="L162">
    <cfRule type="cellIs" dxfId="1262" priority="28" operator="lessThan">
      <formula>0</formula>
    </cfRule>
  </conditionalFormatting>
  <conditionalFormatting sqref="L147">
    <cfRule type="cellIs" dxfId="1261" priority="27" operator="lessThan">
      <formula>0</formula>
    </cfRule>
  </conditionalFormatting>
  <conditionalFormatting sqref="H147">
    <cfRule type="cellIs" dxfId="1260" priority="26" operator="lessThan">
      <formula>0</formula>
    </cfRule>
  </conditionalFormatting>
  <conditionalFormatting sqref="F147">
    <cfRule type="cellIs" dxfId="1259" priority="25" operator="lessThan">
      <formula>0</formula>
    </cfRule>
  </conditionalFormatting>
  <conditionalFormatting sqref="F132">
    <cfRule type="cellIs" dxfId="1258" priority="24" operator="lessThan">
      <formula>0</formula>
    </cfRule>
  </conditionalFormatting>
  <conditionalFormatting sqref="H132">
    <cfRule type="cellIs" dxfId="1257" priority="23" operator="lessThan">
      <formula>0</formula>
    </cfRule>
  </conditionalFormatting>
  <conditionalFormatting sqref="L132">
    <cfRule type="cellIs" dxfId="1256" priority="22" operator="lessThan">
      <formula>0</formula>
    </cfRule>
  </conditionalFormatting>
  <conditionalFormatting sqref="L117">
    <cfRule type="cellIs" dxfId="1255" priority="21" operator="lessThan">
      <formula>0</formula>
    </cfRule>
  </conditionalFormatting>
  <conditionalFormatting sqref="H117">
    <cfRule type="cellIs" dxfId="1254" priority="20" operator="lessThan">
      <formula>0</formula>
    </cfRule>
  </conditionalFormatting>
  <conditionalFormatting sqref="F117">
    <cfRule type="cellIs" dxfId="1253" priority="19" operator="lessThan">
      <formula>0</formula>
    </cfRule>
  </conditionalFormatting>
  <conditionalFormatting sqref="F102">
    <cfRule type="cellIs" dxfId="1252" priority="18" operator="lessThan">
      <formula>0</formula>
    </cfRule>
  </conditionalFormatting>
  <conditionalFormatting sqref="H102">
    <cfRule type="cellIs" dxfId="1251" priority="17" operator="lessThan">
      <formula>0</formula>
    </cfRule>
  </conditionalFormatting>
  <conditionalFormatting sqref="L102">
    <cfRule type="cellIs" dxfId="1250" priority="16" operator="lessThan">
      <formula>0</formula>
    </cfRule>
  </conditionalFormatting>
  <conditionalFormatting sqref="L87">
    <cfRule type="cellIs" dxfId="1249" priority="15" operator="lessThan">
      <formula>0</formula>
    </cfRule>
  </conditionalFormatting>
  <conditionalFormatting sqref="H87">
    <cfRule type="cellIs" dxfId="1248" priority="14" operator="lessThan">
      <formula>0</formula>
    </cfRule>
  </conditionalFormatting>
  <conditionalFormatting sqref="F87">
    <cfRule type="cellIs" dxfId="1247" priority="13" operator="lessThan">
      <formula>0</formula>
    </cfRule>
  </conditionalFormatting>
  <conditionalFormatting sqref="F72">
    <cfRule type="cellIs" dxfId="1246" priority="12" operator="lessThan">
      <formula>0</formula>
    </cfRule>
  </conditionalFormatting>
  <conditionalFormatting sqref="H72">
    <cfRule type="cellIs" dxfId="1245" priority="11" operator="lessThan">
      <formula>0</formula>
    </cfRule>
  </conditionalFormatting>
  <conditionalFormatting sqref="L72">
    <cfRule type="cellIs" dxfId="1244" priority="10" operator="lessThan">
      <formula>0</formula>
    </cfRule>
  </conditionalFormatting>
  <conditionalFormatting sqref="L57">
    <cfRule type="cellIs" dxfId="1243" priority="9" operator="lessThan">
      <formula>0</formula>
    </cfRule>
  </conditionalFormatting>
  <conditionalFormatting sqref="H57">
    <cfRule type="cellIs" dxfId="1242" priority="8" operator="lessThan">
      <formula>0</formula>
    </cfRule>
  </conditionalFormatting>
  <conditionalFormatting sqref="F57">
    <cfRule type="cellIs" dxfId="1241" priority="7" operator="lessThan">
      <formula>0</formula>
    </cfRule>
  </conditionalFormatting>
  <conditionalFormatting sqref="F42">
    <cfRule type="cellIs" dxfId="1240" priority="6" operator="lessThan">
      <formula>0</formula>
    </cfRule>
  </conditionalFormatting>
  <conditionalFormatting sqref="H42">
    <cfRule type="cellIs" dxfId="1239" priority="5" operator="lessThan">
      <formula>0</formula>
    </cfRule>
  </conditionalFormatting>
  <conditionalFormatting sqref="L42">
    <cfRule type="cellIs" dxfId="1238" priority="4" operator="lessThan">
      <formula>0</formula>
    </cfRule>
  </conditionalFormatting>
  <conditionalFormatting sqref="L27">
    <cfRule type="cellIs" dxfId="1237" priority="3" operator="lessThan">
      <formula>0</formula>
    </cfRule>
  </conditionalFormatting>
  <conditionalFormatting sqref="H27">
    <cfRule type="cellIs" dxfId="1236" priority="2" operator="lessThan">
      <formula>0</formula>
    </cfRule>
  </conditionalFormatting>
  <conditionalFormatting sqref="F27">
    <cfRule type="cellIs" dxfId="1235" priority="1" operator="lessThan">
      <formula>0</formula>
    </cfRule>
  </conditionalFormatting>
  <dataValidations count="1">
    <dataValidation type="list" allowBlank="1" showInputMessage="1" showErrorMessage="1" sqref="B3:B4" xr:uid="{C414EF3D-B834-4C25-8FE3-41949E9E1B6A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059D-2285-4746-8560-EE89D5BD505C}">
  <sheetPr codeName="Tabelle57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0</v>
      </c>
      <c r="N1" s="73" t="s">
        <v>28</v>
      </c>
    </row>
    <row r="2" spans="1:14" ht="15.75" thickBot="1" x14ac:dyDescent="0.3">
      <c r="M2" s="72">
        <v>0</v>
      </c>
      <c r="N2" s="73" t="s">
        <v>29</v>
      </c>
    </row>
    <row r="3" spans="1:14" s="70" customFormat="1" ht="13.5" customHeight="1" thickBot="1" x14ac:dyDescent="0.25">
      <c r="A3" s="144"/>
      <c r="B3" s="155" t="s">
        <v>170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56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3599964</v>
      </c>
      <c r="D5" s="84">
        <v>2342636</v>
      </c>
      <c r="E5" s="84">
        <v>2464299</v>
      </c>
      <c r="F5" s="85">
        <v>-1135665</v>
      </c>
      <c r="G5" s="84">
        <v>2202839</v>
      </c>
      <c r="H5" s="85">
        <v>261460</v>
      </c>
      <c r="I5" s="20">
        <v>-0.31546565465654652</v>
      </c>
      <c r="J5" s="86">
        <v>0.11869228754348371</v>
      </c>
      <c r="K5" s="87">
        <v>2455651</v>
      </c>
      <c r="L5" s="85">
        <v>8648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2874736</v>
      </c>
      <c r="D6" s="90">
        <v>1994447</v>
      </c>
      <c r="E6" s="90">
        <v>2052824</v>
      </c>
      <c r="F6" s="91">
        <v>-821912</v>
      </c>
      <c r="G6" s="90">
        <v>1740281</v>
      </c>
      <c r="H6" s="91">
        <v>312543</v>
      </c>
      <c r="I6" s="21">
        <v>-0.2859086886587151</v>
      </c>
      <c r="J6" s="92">
        <v>0.17959341048945543</v>
      </c>
      <c r="K6" s="93">
        <v>2039547</v>
      </c>
      <c r="L6" s="91">
        <v>13277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549031</v>
      </c>
      <c r="D7" s="90">
        <v>311226</v>
      </c>
      <c r="E7" s="90">
        <v>364225</v>
      </c>
      <c r="F7" s="91">
        <v>-184806</v>
      </c>
      <c r="G7" s="90">
        <v>357158</v>
      </c>
      <c r="H7" s="91">
        <v>7067</v>
      </c>
      <c r="I7" s="21">
        <v>-0.33660394403958971</v>
      </c>
      <c r="J7" s="92">
        <v>1.9786761041331813E-2</v>
      </c>
      <c r="K7" s="93">
        <v>366194</v>
      </c>
      <c r="L7" s="91">
        <v>-1969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176197</v>
      </c>
      <c r="D8" s="90">
        <v>36963</v>
      </c>
      <c r="E8" s="90">
        <v>47250</v>
      </c>
      <c r="F8" s="91">
        <v>-128947</v>
      </c>
      <c r="G8" s="90">
        <v>105400</v>
      </c>
      <c r="H8" s="91">
        <v>-58150</v>
      </c>
      <c r="I8" s="21">
        <v>-0.73183425370466004</v>
      </c>
      <c r="J8" s="92">
        <v>-0.55170777988614805</v>
      </c>
      <c r="K8" s="93">
        <v>49910</v>
      </c>
      <c r="L8" s="91">
        <v>-2660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23725</v>
      </c>
      <c r="D10" s="90">
        <v>23725</v>
      </c>
      <c r="E10" s="90">
        <v>23725</v>
      </c>
      <c r="F10" s="91">
        <v>0</v>
      </c>
      <c r="G10" s="90">
        <v>23790</v>
      </c>
      <c r="H10" s="91">
        <v>-65</v>
      </c>
      <c r="I10" s="96"/>
      <c r="J10" s="97"/>
      <c r="K10" s="93">
        <v>23725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20677</v>
      </c>
      <c r="D11" s="90">
        <v>11349</v>
      </c>
      <c r="E11" s="90">
        <v>11672</v>
      </c>
      <c r="F11" s="91">
        <v>-9005</v>
      </c>
      <c r="G11" s="90">
        <v>10521</v>
      </c>
      <c r="H11" s="91">
        <v>1151</v>
      </c>
      <c r="I11" s="96"/>
      <c r="J11" s="97"/>
      <c r="K11" s="93">
        <v>11748</v>
      </c>
      <c r="L11" s="91">
        <v>-76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0.87152792413066382</v>
      </c>
      <c r="D12" s="86">
        <v>0.47835616438356166</v>
      </c>
      <c r="E12" s="86">
        <v>0.4919704952581665</v>
      </c>
      <c r="F12" s="100">
        <v>-0.37955742887249733</v>
      </c>
      <c r="G12" s="86">
        <v>0.44224464060529634</v>
      </c>
      <c r="H12" s="100">
        <v>4.9725854652870161E-2</v>
      </c>
      <c r="I12" s="20">
        <v>-0.43550805242540014</v>
      </c>
      <c r="J12" s="86">
        <v>0.11243969985664681</v>
      </c>
      <c r="K12" s="101">
        <v>0.49517386722866175</v>
      </c>
      <c r="L12" s="100">
        <v>-3.2033719704952501E-3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39988</v>
      </c>
      <c r="D14" s="90">
        <v>21789</v>
      </c>
      <c r="E14" s="90">
        <v>22356</v>
      </c>
      <c r="F14" s="91">
        <v>-17632</v>
      </c>
      <c r="G14" s="90">
        <v>21422</v>
      </c>
      <c r="H14" s="91">
        <v>934</v>
      </c>
      <c r="I14" s="21">
        <v>-0.44093227968390514</v>
      </c>
      <c r="J14" s="92">
        <v>4.3600037344785791E-2</v>
      </c>
      <c r="K14" s="93">
        <v>22481</v>
      </c>
      <c r="L14" s="91">
        <v>-125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1.9339362576776129</v>
      </c>
      <c r="D15" s="105">
        <v>1.9199048374306107</v>
      </c>
      <c r="E15" s="105">
        <v>1.9153529814941741</v>
      </c>
      <c r="F15" s="106">
        <v>-1.8583276183438802E-2</v>
      </c>
      <c r="G15" s="105">
        <v>2.0361182397110542</v>
      </c>
      <c r="H15" s="106">
        <v>-0.12076525821688011</v>
      </c>
      <c r="I15" s="21"/>
      <c r="J15" s="92"/>
      <c r="K15" s="107">
        <v>1.9136023152877086</v>
      </c>
      <c r="L15" s="106">
        <v>1.7506662064654677E-3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139.03061372539537</v>
      </c>
      <c r="D17" s="105">
        <v>175.73768613974801</v>
      </c>
      <c r="E17" s="105">
        <v>175.8759424263194</v>
      </c>
      <c r="F17" s="106">
        <v>36.845328700924028</v>
      </c>
      <c r="G17" s="105">
        <v>165.41022716471818</v>
      </c>
      <c r="H17" s="106">
        <v>10.465715261601218</v>
      </c>
      <c r="I17" s="20">
        <v>0.26501593939374124</v>
      </c>
      <c r="J17" s="86">
        <v>6.3271270712779382E-2</v>
      </c>
      <c r="K17" s="107">
        <v>173.60801838610828</v>
      </c>
      <c r="L17" s="106">
        <v>2.2679240402111134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121.16906217070601</v>
      </c>
      <c r="D18" s="108">
        <v>84.065205479452061</v>
      </c>
      <c r="E18" s="108">
        <v>86.52577449947313</v>
      </c>
      <c r="F18" s="109">
        <v>-34.643287671232883</v>
      </c>
      <c r="G18" s="108">
        <v>73.151786464901221</v>
      </c>
      <c r="H18" s="109">
        <v>13.373988034571909</v>
      </c>
      <c r="I18" s="20">
        <v>-0.2859086886587151</v>
      </c>
      <c r="J18" s="86">
        <v>0.18282517325791958</v>
      </c>
      <c r="K18" s="110">
        <v>85.966153846153844</v>
      </c>
      <c r="L18" s="109">
        <v>0.55962065331928557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174.10475407457562</v>
      </c>
      <c r="D19" s="113">
        <v>206.41783417041148</v>
      </c>
      <c r="E19" s="113">
        <v>211.12911240575735</v>
      </c>
      <c r="F19" s="106">
        <v>37.02435833118173</v>
      </c>
      <c r="G19" s="113">
        <v>209.37543959699647</v>
      </c>
      <c r="H19" s="106">
        <v>1.7536728087608822</v>
      </c>
      <c r="I19" s="38">
        <v>0.21265564244915902</v>
      </c>
      <c r="J19" s="114">
        <v>8.3757331429910042E-3</v>
      </c>
      <c r="K19" s="115">
        <v>209.02715355805245</v>
      </c>
      <c r="L19" s="106">
        <v>2.1019588477049069</v>
      </c>
      <c r="M19" s="142"/>
      <c r="N19" s="143"/>
    </row>
    <row r="20" spans="1:14" s="70" customFormat="1" ht="15" customHeight="1" x14ac:dyDescent="0.25">
      <c r="A20" s="116"/>
      <c r="B20" s="117" t="s">
        <v>21</v>
      </c>
      <c r="C20" s="84">
        <v>246951.18143082058</v>
      </c>
      <c r="D20" s="84">
        <v>0</v>
      </c>
      <c r="E20" s="84">
        <v>0</v>
      </c>
      <c r="F20" s="118">
        <v>-246951.18143082058</v>
      </c>
      <c r="G20" s="84">
        <v>244433.52000000002</v>
      </c>
      <c r="H20" s="118">
        <v>-244433.52000000002</v>
      </c>
      <c r="I20" s="20">
        <v>-1</v>
      </c>
      <c r="J20" s="86">
        <v>-1</v>
      </c>
      <c r="K20" s="87">
        <v>0</v>
      </c>
      <c r="L20" s="118">
        <v>0</v>
      </c>
      <c r="M20" s="157"/>
      <c r="N20" s="158"/>
    </row>
    <row r="21" spans="1:14" s="70" customFormat="1" ht="15" customHeight="1" x14ac:dyDescent="0.25">
      <c r="A21" s="88"/>
      <c r="B21" s="89" t="s">
        <v>5</v>
      </c>
      <c r="C21" s="90">
        <v>196082.5788701828</v>
      </c>
      <c r="D21" s="90">
        <v>0</v>
      </c>
      <c r="E21" s="90">
        <v>0</v>
      </c>
      <c r="F21" s="91">
        <v>-196082.5788701828</v>
      </c>
      <c r="G21" s="90">
        <v>189290.48</v>
      </c>
      <c r="H21" s="91">
        <v>-189290.48</v>
      </c>
      <c r="I21" s="21">
        <v>-1</v>
      </c>
      <c r="J21" s="92">
        <v>-1</v>
      </c>
      <c r="K21" s="93">
        <v>0</v>
      </c>
      <c r="L21" s="91">
        <v>0</v>
      </c>
      <c r="M21" s="159"/>
      <c r="N21" s="160"/>
    </row>
    <row r="22" spans="1:14" s="70" customFormat="1" ht="15" customHeight="1" x14ac:dyDescent="0.25">
      <c r="A22" s="88"/>
      <c r="B22" s="89" t="s">
        <v>6</v>
      </c>
      <c r="C22" s="90">
        <v>37456.442889621001</v>
      </c>
      <c r="D22" s="90">
        <v>0</v>
      </c>
      <c r="E22" s="90">
        <v>0</v>
      </c>
      <c r="F22" s="91">
        <v>-37456.442889621001</v>
      </c>
      <c r="G22" s="90">
        <v>46238.07</v>
      </c>
      <c r="H22" s="91">
        <v>-46238.07</v>
      </c>
      <c r="I22" s="21">
        <v>-1</v>
      </c>
      <c r="J22" s="92">
        <v>-1</v>
      </c>
      <c r="K22" s="93">
        <v>0</v>
      </c>
      <c r="L22" s="91">
        <v>0</v>
      </c>
      <c r="M22" s="159"/>
      <c r="N22" s="160"/>
    </row>
    <row r="23" spans="1:14" s="70" customFormat="1" ht="15" customHeight="1" x14ac:dyDescent="0.25">
      <c r="A23" s="88"/>
      <c r="B23" s="89" t="s">
        <v>7</v>
      </c>
      <c r="C23" s="90">
        <v>13412.159671016769</v>
      </c>
      <c r="D23" s="90">
        <v>0</v>
      </c>
      <c r="E23" s="90">
        <v>0</v>
      </c>
      <c r="F23" s="91">
        <v>-13412.159671016769</v>
      </c>
      <c r="G23" s="90">
        <v>8904.9700000000012</v>
      </c>
      <c r="H23" s="91">
        <v>-8904.9700000000012</v>
      </c>
      <c r="I23" s="21">
        <v>-1</v>
      </c>
      <c r="J23" s="92">
        <v>-1</v>
      </c>
      <c r="K23" s="93">
        <v>0</v>
      </c>
      <c r="L23" s="91">
        <v>0</v>
      </c>
      <c r="M23" s="159"/>
      <c r="N23" s="160"/>
    </row>
    <row r="24" spans="1:14" s="70" customFormat="1" ht="5.0999999999999996" customHeight="1" x14ac:dyDescent="0.25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59"/>
      <c r="N24" s="160"/>
    </row>
    <row r="25" spans="1:14" s="70" customFormat="1" ht="15" customHeight="1" x14ac:dyDescent="0.25">
      <c r="A25" s="88"/>
      <c r="B25" s="89" t="s">
        <v>8</v>
      </c>
      <c r="C25" s="90">
        <v>2015</v>
      </c>
      <c r="D25" s="90">
        <v>2015</v>
      </c>
      <c r="E25" s="90">
        <v>2015</v>
      </c>
      <c r="F25" s="91">
        <v>0</v>
      </c>
      <c r="G25" s="90">
        <v>2015</v>
      </c>
      <c r="H25" s="91">
        <v>0</v>
      </c>
      <c r="I25" s="96"/>
      <c r="J25" s="97"/>
      <c r="K25" s="93">
        <v>2015</v>
      </c>
      <c r="L25" s="91">
        <v>0</v>
      </c>
      <c r="M25" s="159"/>
      <c r="N25" s="160"/>
    </row>
    <row r="26" spans="1:14" s="70" customFormat="1" ht="15" customHeight="1" x14ac:dyDescent="0.25">
      <c r="A26" s="88"/>
      <c r="B26" s="89" t="s">
        <v>9</v>
      </c>
      <c r="C26" s="90">
        <v>1344</v>
      </c>
      <c r="D26" s="90">
        <v>0</v>
      </c>
      <c r="E26" s="90">
        <v>0</v>
      </c>
      <c r="F26" s="91">
        <v>-1344</v>
      </c>
      <c r="G26" s="90">
        <v>1095</v>
      </c>
      <c r="H26" s="91">
        <v>-1095</v>
      </c>
      <c r="I26" s="96"/>
      <c r="J26" s="97"/>
      <c r="K26" s="93">
        <v>0</v>
      </c>
      <c r="L26" s="91">
        <v>0</v>
      </c>
      <c r="M26" s="159"/>
      <c r="N26" s="160"/>
    </row>
    <row r="27" spans="1:14" s="102" customFormat="1" ht="15" customHeight="1" x14ac:dyDescent="0.25">
      <c r="A27" s="98"/>
      <c r="B27" s="99" t="s">
        <v>10</v>
      </c>
      <c r="C27" s="86">
        <v>0.66699751861042189</v>
      </c>
      <c r="D27" s="86">
        <v>0</v>
      </c>
      <c r="E27" s="86">
        <v>0</v>
      </c>
      <c r="F27" s="100">
        <v>-0.66699751861042189</v>
      </c>
      <c r="G27" s="86">
        <v>0.54342431761786603</v>
      </c>
      <c r="H27" s="100">
        <v>-0.54342431761786603</v>
      </c>
      <c r="I27" s="20">
        <v>-1</v>
      </c>
      <c r="J27" s="86">
        <v>-1</v>
      </c>
      <c r="K27" s="101">
        <v>0</v>
      </c>
      <c r="L27" s="100">
        <v>0</v>
      </c>
      <c r="M27" s="159"/>
      <c r="N27" s="160"/>
    </row>
    <row r="28" spans="1:14" s="70" customFormat="1" ht="5.0999999999999996" customHeight="1" x14ac:dyDescent="0.25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59"/>
      <c r="N28" s="160"/>
    </row>
    <row r="29" spans="1:14" s="70" customFormat="1" ht="15" customHeight="1" x14ac:dyDescent="0.25">
      <c r="A29" s="88"/>
      <c r="B29" s="89" t="s">
        <v>11</v>
      </c>
      <c r="C29" s="90">
        <v>2620.41</v>
      </c>
      <c r="D29" s="90">
        <v>0</v>
      </c>
      <c r="E29" s="90">
        <v>0</v>
      </c>
      <c r="F29" s="91">
        <v>-2620.41</v>
      </c>
      <c r="G29" s="90">
        <v>2036</v>
      </c>
      <c r="H29" s="91">
        <v>-2036</v>
      </c>
      <c r="I29" s="21"/>
      <c r="J29" s="92"/>
      <c r="K29" s="93">
        <v>0</v>
      </c>
      <c r="L29" s="91">
        <v>0</v>
      </c>
      <c r="M29" s="159"/>
      <c r="N29" s="160"/>
    </row>
    <row r="30" spans="1:14" s="70" customFormat="1" ht="15" customHeight="1" x14ac:dyDescent="0.25">
      <c r="A30" s="88"/>
      <c r="B30" s="89" t="s">
        <v>12</v>
      </c>
      <c r="C30" s="105">
        <v>1.9497098214285713</v>
      </c>
      <c r="D30" s="105">
        <v>0</v>
      </c>
      <c r="E30" s="105">
        <v>0</v>
      </c>
      <c r="F30" s="106">
        <v>-1.9497098214285713</v>
      </c>
      <c r="G30" s="105">
        <v>1.8593607305936073</v>
      </c>
      <c r="H30" s="106">
        <v>-1.8593607305936073</v>
      </c>
      <c r="I30" s="21"/>
      <c r="J30" s="92"/>
      <c r="K30" s="107">
        <v>0</v>
      </c>
      <c r="L30" s="106">
        <v>0</v>
      </c>
      <c r="M30" s="159"/>
      <c r="N30" s="160"/>
    </row>
    <row r="31" spans="1:14" s="70" customFormat="1" ht="5.0999999999999996" customHeight="1" x14ac:dyDescent="0.25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59"/>
      <c r="N31" s="160"/>
    </row>
    <row r="32" spans="1:14" s="70" customFormat="1" ht="15" customHeight="1" x14ac:dyDescent="0.25">
      <c r="A32" s="88"/>
      <c r="B32" s="89" t="s">
        <v>13</v>
      </c>
      <c r="C32" s="105">
        <v>145.89477594507647</v>
      </c>
      <c r="D32" s="105">
        <v>0</v>
      </c>
      <c r="E32" s="105">
        <v>0</v>
      </c>
      <c r="F32" s="106">
        <v>-145.89477594507647</v>
      </c>
      <c r="G32" s="105">
        <v>172.8680182648402</v>
      </c>
      <c r="H32" s="106">
        <v>-172.8680182648402</v>
      </c>
      <c r="I32" s="21">
        <v>-1</v>
      </c>
      <c r="J32" s="92">
        <v>-1</v>
      </c>
      <c r="K32" s="107">
        <v>0</v>
      </c>
      <c r="L32" s="106">
        <v>0</v>
      </c>
      <c r="M32" s="159"/>
      <c r="N32" s="160"/>
    </row>
    <row r="33" spans="1:14" s="102" customFormat="1" ht="15" customHeight="1" x14ac:dyDescent="0.25">
      <c r="A33" s="98"/>
      <c r="B33" s="99" t="s">
        <v>14</v>
      </c>
      <c r="C33" s="108">
        <v>97.311453533589471</v>
      </c>
      <c r="D33" s="108">
        <v>0</v>
      </c>
      <c r="E33" s="108">
        <v>0</v>
      </c>
      <c r="F33" s="109">
        <v>-97.311453533589471</v>
      </c>
      <c r="G33" s="108">
        <v>93.940684863523572</v>
      </c>
      <c r="H33" s="109">
        <v>-93.940684863523572</v>
      </c>
      <c r="I33" s="20">
        <v>-1</v>
      </c>
      <c r="J33" s="86">
        <v>-1</v>
      </c>
      <c r="K33" s="110">
        <v>0</v>
      </c>
      <c r="L33" s="109">
        <v>0</v>
      </c>
      <c r="M33" s="159"/>
      <c r="N33" s="160"/>
    </row>
    <row r="34" spans="1:14" ht="15" customHeight="1" thickBot="1" x14ac:dyDescent="0.3">
      <c r="A34" s="111"/>
      <c r="B34" s="112" t="s">
        <v>34</v>
      </c>
      <c r="C34" s="113">
        <v>183.74343856459865</v>
      </c>
      <c r="D34" s="113">
        <v>0</v>
      </c>
      <c r="E34" s="113">
        <v>0</v>
      </c>
      <c r="F34" s="119">
        <v>-183.74343856459865</v>
      </c>
      <c r="G34" s="113">
        <v>223.22695890410961</v>
      </c>
      <c r="H34" s="119">
        <v>-223.22695890410961</v>
      </c>
      <c r="I34" s="25">
        <v>-1</v>
      </c>
      <c r="J34" s="120">
        <v>-1</v>
      </c>
      <c r="K34" s="115">
        <v>0</v>
      </c>
      <c r="L34" s="119">
        <v>0</v>
      </c>
      <c r="M34" s="161"/>
      <c r="N34" s="162"/>
    </row>
    <row r="35" spans="1:14" s="70" customFormat="1" ht="15" customHeight="1" x14ac:dyDescent="0.25">
      <c r="A35" s="116"/>
      <c r="B35" s="117" t="s">
        <v>22</v>
      </c>
      <c r="C35" s="84">
        <v>304272.13173656748</v>
      </c>
      <c r="D35" s="84">
        <v>0</v>
      </c>
      <c r="E35" s="84">
        <v>0</v>
      </c>
      <c r="F35" s="118">
        <v>-304272.13173656748</v>
      </c>
      <c r="G35" s="84">
        <v>158953.46</v>
      </c>
      <c r="H35" s="118">
        <v>-158953.46</v>
      </c>
      <c r="I35" s="20">
        <v>-1</v>
      </c>
      <c r="J35" s="86">
        <v>-1</v>
      </c>
      <c r="K35" s="87">
        <v>0</v>
      </c>
      <c r="L35" s="118">
        <v>0</v>
      </c>
      <c r="M35" s="157"/>
      <c r="N35" s="158"/>
    </row>
    <row r="36" spans="1:14" s="70" customFormat="1" ht="15" customHeight="1" x14ac:dyDescent="0.25">
      <c r="A36" s="88"/>
      <c r="B36" s="89" t="s">
        <v>5</v>
      </c>
      <c r="C36" s="90">
        <v>243086.577146</v>
      </c>
      <c r="D36" s="90">
        <v>0</v>
      </c>
      <c r="E36" s="90">
        <v>0</v>
      </c>
      <c r="F36" s="91">
        <v>-243086.577146</v>
      </c>
      <c r="G36" s="90">
        <v>123563.57</v>
      </c>
      <c r="H36" s="91">
        <v>-123563.57</v>
      </c>
      <c r="I36" s="21">
        <v>-1</v>
      </c>
      <c r="J36" s="92">
        <v>-1</v>
      </c>
      <c r="K36" s="93">
        <v>0</v>
      </c>
      <c r="L36" s="91">
        <v>0</v>
      </c>
      <c r="M36" s="159"/>
      <c r="N36" s="160"/>
    </row>
    <row r="37" spans="1:14" s="70" customFormat="1" ht="15" customHeight="1" x14ac:dyDescent="0.25">
      <c r="A37" s="88"/>
      <c r="B37" s="89" t="s">
        <v>6</v>
      </c>
      <c r="C37" s="90">
        <v>45537.435531743999</v>
      </c>
      <c r="D37" s="90">
        <v>0</v>
      </c>
      <c r="E37" s="90">
        <v>0</v>
      </c>
      <c r="F37" s="91">
        <v>-45537.435531743999</v>
      </c>
      <c r="G37" s="90">
        <v>27353.77</v>
      </c>
      <c r="H37" s="91">
        <v>-27353.77</v>
      </c>
      <c r="I37" s="21">
        <v>-1</v>
      </c>
      <c r="J37" s="92">
        <v>-1</v>
      </c>
      <c r="K37" s="93">
        <v>0</v>
      </c>
      <c r="L37" s="91">
        <v>0</v>
      </c>
      <c r="M37" s="159"/>
      <c r="N37" s="160"/>
    </row>
    <row r="38" spans="1:14" s="70" customFormat="1" ht="15" customHeight="1" x14ac:dyDescent="0.25">
      <c r="A38" s="88"/>
      <c r="B38" s="89" t="s">
        <v>7</v>
      </c>
      <c r="C38" s="90">
        <v>15648.1190588235</v>
      </c>
      <c r="D38" s="90">
        <v>0</v>
      </c>
      <c r="E38" s="90">
        <v>0</v>
      </c>
      <c r="F38" s="91">
        <v>-15648.1190588235</v>
      </c>
      <c r="G38" s="90">
        <v>8036.1200000000017</v>
      </c>
      <c r="H38" s="91">
        <v>-8036.1200000000017</v>
      </c>
      <c r="I38" s="21">
        <v>-1</v>
      </c>
      <c r="J38" s="92">
        <v>-1</v>
      </c>
      <c r="K38" s="93">
        <v>0</v>
      </c>
      <c r="L38" s="91">
        <v>0</v>
      </c>
      <c r="M38" s="159"/>
      <c r="N38" s="160"/>
    </row>
    <row r="39" spans="1:14" s="70" customFormat="1" ht="5.0999999999999996" customHeight="1" x14ac:dyDescent="0.25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59"/>
      <c r="N39" s="160"/>
    </row>
    <row r="40" spans="1:14" s="70" customFormat="1" ht="15" customHeight="1" x14ac:dyDescent="0.25">
      <c r="A40" s="88"/>
      <c r="B40" s="89" t="s">
        <v>8</v>
      </c>
      <c r="C40" s="90">
        <v>1820</v>
      </c>
      <c r="D40" s="90">
        <v>1820</v>
      </c>
      <c r="E40" s="90">
        <v>1820</v>
      </c>
      <c r="F40" s="91">
        <v>0</v>
      </c>
      <c r="G40" s="90">
        <v>1885</v>
      </c>
      <c r="H40" s="91">
        <v>-65</v>
      </c>
      <c r="I40" s="96"/>
      <c r="J40" s="97"/>
      <c r="K40" s="93">
        <v>1820</v>
      </c>
      <c r="L40" s="91">
        <v>0</v>
      </c>
      <c r="M40" s="159"/>
      <c r="N40" s="160"/>
    </row>
    <row r="41" spans="1:14" s="70" customFormat="1" ht="15" customHeight="1" x14ac:dyDescent="0.25">
      <c r="A41" s="88"/>
      <c r="B41" s="89" t="s">
        <v>9</v>
      </c>
      <c r="C41" s="90">
        <v>1526</v>
      </c>
      <c r="D41" s="90">
        <v>0</v>
      </c>
      <c r="E41" s="90">
        <v>0</v>
      </c>
      <c r="F41" s="91">
        <v>-1526</v>
      </c>
      <c r="G41" s="90">
        <v>751</v>
      </c>
      <c r="H41" s="91">
        <v>-751</v>
      </c>
      <c r="I41" s="96"/>
      <c r="J41" s="97"/>
      <c r="K41" s="93">
        <v>0</v>
      </c>
      <c r="L41" s="91">
        <v>0</v>
      </c>
      <c r="M41" s="159"/>
      <c r="N41" s="160"/>
    </row>
    <row r="42" spans="1:14" s="102" customFormat="1" ht="15" customHeight="1" x14ac:dyDescent="0.25">
      <c r="A42" s="98"/>
      <c r="B42" s="99" t="s">
        <v>10</v>
      </c>
      <c r="C42" s="86">
        <v>0.83846153846153848</v>
      </c>
      <c r="D42" s="86">
        <v>0</v>
      </c>
      <c r="E42" s="86">
        <v>0</v>
      </c>
      <c r="F42" s="100">
        <v>-0.83846153846153848</v>
      </c>
      <c r="G42" s="86">
        <v>0.39840848806366047</v>
      </c>
      <c r="H42" s="100">
        <v>-0.39840848806366047</v>
      </c>
      <c r="I42" s="20">
        <v>-1</v>
      </c>
      <c r="J42" s="86">
        <v>-1</v>
      </c>
      <c r="K42" s="101">
        <v>0</v>
      </c>
      <c r="L42" s="100">
        <v>0</v>
      </c>
      <c r="M42" s="159"/>
      <c r="N42" s="160"/>
    </row>
    <row r="43" spans="1:14" s="70" customFormat="1" ht="5.0999999999999996" customHeight="1" x14ac:dyDescent="0.25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59"/>
      <c r="N43" s="160"/>
    </row>
    <row r="44" spans="1:14" s="70" customFormat="1" ht="15" customHeight="1" x14ac:dyDescent="0.25">
      <c r="A44" s="88"/>
      <c r="B44" s="89" t="s">
        <v>11</v>
      </c>
      <c r="C44" s="90">
        <v>2929.92</v>
      </c>
      <c r="D44" s="90">
        <v>0</v>
      </c>
      <c r="E44" s="90">
        <v>0</v>
      </c>
      <c r="F44" s="91">
        <v>-2929.92</v>
      </c>
      <c r="G44" s="90">
        <v>1552</v>
      </c>
      <c r="H44" s="91">
        <v>-1552</v>
      </c>
      <c r="I44" s="21"/>
      <c r="J44" s="92"/>
      <c r="K44" s="93">
        <v>0</v>
      </c>
      <c r="L44" s="91">
        <v>0</v>
      </c>
      <c r="M44" s="159"/>
      <c r="N44" s="160"/>
    </row>
    <row r="45" spans="1:14" s="70" customFormat="1" ht="15" customHeight="1" x14ac:dyDescent="0.25">
      <c r="A45" s="88"/>
      <c r="B45" s="89" t="s">
        <v>12</v>
      </c>
      <c r="C45" s="105">
        <v>1.9200000000000002</v>
      </c>
      <c r="D45" s="105">
        <v>0</v>
      </c>
      <c r="E45" s="105">
        <v>0</v>
      </c>
      <c r="F45" s="106">
        <v>-1.9200000000000002</v>
      </c>
      <c r="G45" s="105">
        <v>2.0665778961384822</v>
      </c>
      <c r="H45" s="106">
        <v>-2.0665778961384822</v>
      </c>
      <c r="I45" s="21"/>
      <c r="J45" s="92"/>
      <c r="K45" s="107">
        <v>0</v>
      </c>
      <c r="L45" s="106">
        <v>0</v>
      </c>
      <c r="M45" s="159"/>
      <c r="N45" s="160"/>
    </row>
    <row r="46" spans="1:14" s="70" customFormat="1" ht="5.0999999999999996" customHeight="1" x14ac:dyDescent="0.25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59"/>
      <c r="N46" s="160"/>
    </row>
    <row r="47" spans="1:14" s="70" customFormat="1" ht="15" customHeight="1" x14ac:dyDescent="0.25">
      <c r="A47" s="88"/>
      <c r="B47" s="89" t="s">
        <v>13</v>
      </c>
      <c r="C47" s="105">
        <v>159.29657742201834</v>
      </c>
      <c r="D47" s="105">
        <v>0</v>
      </c>
      <c r="E47" s="105">
        <v>0</v>
      </c>
      <c r="F47" s="106">
        <v>-159.29657742201834</v>
      </c>
      <c r="G47" s="105">
        <v>164.53205059920109</v>
      </c>
      <c r="H47" s="106">
        <v>-164.53205059920109</v>
      </c>
      <c r="I47" s="21">
        <v>-1</v>
      </c>
      <c r="J47" s="92">
        <v>-1</v>
      </c>
      <c r="K47" s="107">
        <v>0</v>
      </c>
      <c r="L47" s="106">
        <v>0</v>
      </c>
      <c r="M47" s="159"/>
      <c r="N47" s="160"/>
    </row>
    <row r="48" spans="1:14" s="102" customFormat="1" ht="15" customHeight="1" x14ac:dyDescent="0.25">
      <c r="A48" s="98"/>
      <c r="B48" s="99" t="s">
        <v>14</v>
      </c>
      <c r="C48" s="108">
        <v>133.56405337692308</v>
      </c>
      <c r="D48" s="108">
        <v>0</v>
      </c>
      <c r="E48" s="108">
        <v>0</v>
      </c>
      <c r="F48" s="109">
        <v>-133.56405337692308</v>
      </c>
      <c r="G48" s="108">
        <v>65.55096551724138</v>
      </c>
      <c r="H48" s="109">
        <v>-65.55096551724138</v>
      </c>
      <c r="I48" s="20">
        <v>-1</v>
      </c>
      <c r="J48" s="86">
        <v>-1</v>
      </c>
      <c r="K48" s="110">
        <v>0</v>
      </c>
      <c r="L48" s="109">
        <v>0</v>
      </c>
      <c r="M48" s="159"/>
      <c r="N48" s="160"/>
    </row>
    <row r="49" spans="1:14" ht="15" customHeight="1" thickBot="1" x14ac:dyDescent="0.3">
      <c r="A49" s="111"/>
      <c r="B49" s="112" t="s">
        <v>34</v>
      </c>
      <c r="C49" s="113">
        <v>199.39196050889089</v>
      </c>
      <c r="D49" s="113">
        <v>0</v>
      </c>
      <c r="E49" s="113">
        <v>0</v>
      </c>
      <c r="F49" s="119">
        <v>-199.39196050889089</v>
      </c>
      <c r="G49" s="113">
        <v>211.65573901464714</v>
      </c>
      <c r="H49" s="119">
        <v>-211.65573901464714</v>
      </c>
      <c r="I49" s="25">
        <v>-1</v>
      </c>
      <c r="J49" s="120">
        <v>-1</v>
      </c>
      <c r="K49" s="115">
        <v>0</v>
      </c>
      <c r="L49" s="119">
        <v>0</v>
      </c>
      <c r="M49" s="161"/>
      <c r="N49" s="162"/>
    </row>
    <row r="50" spans="1:14" s="70" customFormat="1" ht="15" customHeight="1" thickBot="1" x14ac:dyDescent="0.3">
      <c r="A50" s="116"/>
      <c r="B50" s="117" t="s">
        <v>23</v>
      </c>
      <c r="C50" s="84">
        <v>265383.02717082022</v>
      </c>
      <c r="D50" s="84">
        <v>-10584</v>
      </c>
      <c r="E50" s="84">
        <v>-10584</v>
      </c>
      <c r="F50" s="118">
        <v>-275967.02717082022</v>
      </c>
      <c r="G50" s="84">
        <v>61494.080000000002</v>
      </c>
      <c r="H50" s="118">
        <v>-72078.080000000002</v>
      </c>
      <c r="I50" s="20">
        <v>-1.0398819778070711</v>
      </c>
      <c r="J50" s="86">
        <v>-1.1721141287096253</v>
      </c>
      <c r="K50" s="87">
        <v>-10584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206172.58156423</v>
      </c>
      <c r="D51" s="90">
        <v>0</v>
      </c>
      <c r="E51" s="90">
        <v>0</v>
      </c>
      <c r="F51" s="91">
        <v>-206172.58156423</v>
      </c>
      <c r="G51" s="90">
        <v>41864.93</v>
      </c>
      <c r="H51" s="91">
        <v>-41864.93</v>
      </c>
      <c r="I51" s="21">
        <v>-1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46339.758136001998</v>
      </c>
      <c r="D52" s="90">
        <v>0</v>
      </c>
      <c r="E52" s="90">
        <v>0</v>
      </c>
      <c r="F52" s="91">
        <v>-46339.758136001998</v>
      </c>
      <c r="G52" s="90">
        <v>15262.83</v>
      </c>
      <c r="H52" s="91">
        <v>-15262.83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12870.6874705882</v>
      </c>
      <c r="D53" s="90">
        <v>-10584</v>
      </c>
      <c r="E53" s="90">
        <v>-10584</v>
      </c>
      <c r="F53" s="91">
        <v>-23454.6874705882</v>
      </c>
      <c r="G53" s="90">
        <v>4366.3200000000006</v>
      </c>
      <c r="H53" s="91">
        <v>-14950.32</v>
      </c>
      <c r="I53" s="21">
        <v>-1.8223336961748402</v>
      </c>
      <c r="J53" s="92">
        <v>-3.4240092343208923</v>
      </c>
      <c r="K53" s="93">
        <v>-10584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2015</v>
      </c>
      <c r="D55" s="90">
        <v>2015</v>
      </c>
      <c r="E55" s="90">
        <v>2015</v>
      </c>
      <c r="F55" s="91">
        <v>0</v>
      </c>
      <c r="G55" s="90">
        <v>2015</v>
      </c>
      <c r="H55" s="91">
        <v>0</v>
      </c>
      <c r="I55" s="96"/>
      <c r="J55" s="97"/>
      <c r="K55" s="93">
        <v>2015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1617</v>
      </c>
      <c r="D56" s="90">
        <v>0</v>
      </c>
      <c r="E56" s="90">
        <v>0</v>
      </c>
      <c r="F56" s="91">
        <v>-1617</v>
      </c>
      <c r="G56" s="90">
        <v>379</v>
      </c>
      <c r="H56" s="91">
        <v>-379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0.80248138957816373</v>
      </c>
      <c r="D57" s="86">
        <v>0</v>
      </c>
      <c r="E57" s="86">
        <v>0</v>
      </c>
      <c r="F57" s="100">
        <v>-0.80248138957816373</v>
      </c>
      <c r="G57" s="86">
        <v>0.1880893300248139</v>
      </c>
      <c r="H57" s="100">
        <v>-0.1880893300248139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3126.79</v>
      </c>
      <c r="D59" s="90">
        <v>0</v>
      </c>
      <c r="E59" s="90">
        <v>0</v>
      </c>
      <c r="F59" s="91">
        <v>-3126.79</v>
      </c>
      <c r="G59" s="90">
        <v>688</v>
      </c>
      <c r="H59" s="91">
        <v>-688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1.9336982065553494</v>
      </c>
      <c r="D60" s="105">
        <v>0</v>
      </c>
      <c r="E60" s="105">
        <v>0</v>
      </c>
      <c r="F60" s="106">
        <v>-1.9336982065553494</v>
      </c>
      <c r="G60" s="105">
        <v>1.8153034300791557</v>
      </c>
      <c r="H60" s="106">
        <v>-1.8153034300791557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127.50314258764998</v>
      </c>
      <c r="D62" s="105">
        <v>0</v>
      </c>
      <c r="E62" s="105">
        <v>0</v>
      </c>
      <c r="F62" s="106">
        <v>-127.50314258764998</v>
      </c>
      <c r="G62" s="105">
        <v>110.4615567282322</v>
      </c>
      <c r="H62" s="106">
        <v>-110.4615567282322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102.3188990393201</v>
      </c>
      <c r="D63" s="108">
        <v>0</v>
      </c>
      <c r="E63" s="108">
        <v>0</v>
      </c>
      <c r="F63" s="109">
        <v>-102.3188990393201</v>
      </c>
      <c r="G63" s="108">
        <v>20.776640198511167</v>
      </c>
      <c r="H63" s="109">
        <v>-20.776640198511167</v>
      </c>
      <c r="I63" s="20">
        <v>-1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164.12061049525059</v>
      </c>
      <c r="D64" s="113">
        <v>0</v>
      </c>
      <c r="E64" s="113">
        <v>0</v>
      </c>
      <c r="F64" s="119">
        <v>-164.12061049525059</v>
      </c>
      <c r="G64" s="113">
        <v>162.2535092348285</v>
      </c>
      <c r="H64" s="119">
        <v>-162.2535092348285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236328.02378674201</v>
      </c>
      <c r="D65" s="84">
        <v>0</v>
      </c>
      <c r="E65" s="84">
        <v>0</v>
      </c>
      <c r="F65" s="118">
        <v>-236328.02378674201</v>
      </c>
      <c r="G65" s="84">
        <v>29353.160000000003</v>
      </c>
      <c r="H65" s="118">
        <v>-29353.160000000003</v>
      </c>
      <c r="I65" s="20">
        <v>-1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183550.963709</v>
      </c>
      <c r="D66" s="90">
        <v>0</v>
      </c>
      <c r="E66" s="90">
        <v>0</v>
      </c>
      <c r="F66" s="91">
        <v>-183550.963709</v>
      </c>
      <c r="G66" s="90">
        <v>17251.59</v>
      </c>
      <c r="H66" s="91">
        <v>-17251.59</v>
      </c>
      <c r="I66" s="21">
        <v>-1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40951.171077742001</v>
      </c>
      <c r="D67" s="90">
        <v>0</v>
      </c>
      <c r="E67" s="90">
        <v>0</v>
      </c>
      <c r="F67" s="91">
        <v>-40951.171077742001</v>
      </c>
      <c r="G67" s="90">
        <v>6816.81</v>
      </c>
      <c r="H67" s="91">
        <v>-6816.81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11825.888999999999</v>
      </c>
      <c r="D68" s="90">
        <v>0</v>
      </c>
      <c r="E68" s="90">
        <v>0</v>
      </c>
      <c r="F68" s="91">
        <v>-11825.888999999999</v>
      </c>
      <c r="G68" s="90">
        <v>5284.76</v>
      </c>
      <c r="H68" s="91">
        <v>-5284.76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1950</v>
      </c>
      <c r="D70" s="90">
        <v>1950</v>
      </c>
      <c r="E70" s="90">
        <v>1950</v>
      </c>
      <c r="F70" s="91">
        <v>0</v>
      </c>
      <c r="G70" s="90">
        <v>1950</v>
      </c>
      <c r="H70" s="91">
        <v>0</v>
      </c>
      <c r="I70" s="96"/>
      <c r="J70" s="97"/>
      <c r="K70" s="93">
        <v>1950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1649</v>
      </c>
      <c r="D71" s="90">
        <v>0</v>
      </c>
      <c r="E71" s="90">
        <v>0</v>
      </c>
      <c r="F71" s="91">
        <v>-1649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0.84564102564102561</v>
      </c>
      <c r="D72" s="86">
        <v>0</v>
      </c>
      <c r="E72" s="86">
        <v>0</v>
      </c>
      <c r="F72" s="100">
        <v>-0.84564102564102561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3206.8900000000003</v>
      </c>
      <c r="D74" s="90">
        <v>0</v>
      </c>
      <c r="E74" s="90">
        <v>0</v>
      </c>
      <c r="F74" s="91">
        <v>-3206.8900000000003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1.94474833232262</v>
      </c>
      <c r="D75" s="105">
        <v>0</v>
      </c>
      <c r="E75" s="105">
        <v>0</v>
      </c>
      <c r="F75" s="106">
        <v>-1.94474833232262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111.31046919890844</v>
      </c>
      <c r="D77" s="105">
        <v>0</v>
      </c>
      <c r="E77" s="105">
        <v>0</v>
      </c>
      <c r="F77" s="106">
        <v>-111.31046919890844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94.128699337948717</v>
      </c>
      <c r="D78" s="108">
        <v>0</v>
      </c>
      <c r="E78" s="108">
        <v>0</v>
      </c>
      <c r="F78" s="109">
        <v>-94.128699337948717</v>
      </c>
      <c r="G78" s="108">
        <v>8.8469692307692309</v>
      </c>
      <c r="H78" s="109">
        <v>-8.8469692307692309</v>
      </c>
      <c r="I78" s="20">
        <v>-1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143.31596348498604</v>
      </c>
      <c r="D79" s="113">
        <v>0</v>
      </c>
      <c r="E79" s="113">
        <v>0</v>
      </c>
      <c r="F79" s="119">
        <v>-143.31596348498604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274460.86447578639</v>
      </c>
      <c r="D80" s="84">
        <v>76781.150000000009</v>
      </c>
      <c r="E80" s="84">
        <v>76781.150000000009</v>
      </c>
      <c r="F80" s="118">
        <v>-197679.7144757864</v>
      </c>
      <c r="G80" s="84">
        <v>38151.11</v>
      </c>
      <c r="H80" s="118">
        <v>38630.040000000008</v>
      </c>
      <c r="I80" s="20">
        <v>-0.72024736515112942</v>
      </c>
      <c r="J80" s="86">
        <v>1.0125535010645828</v>
      </c>
      <c r="K80" s="87">
        <v>76781.149999999994</v>
      </c>
      <c r="L80" s="118">
        <v>7.1622707764618099E-12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209235.16938599999</v>
      </c>
      <c r="D81" s="90">
        <v>61341.57</v>
      </c>
      <c r="E81" s="90">
        <v>61341.57</v>
      </c>
      <c r="F81" s="91">
        <v>-147893.59938599999</v>
      </c>
      <c r="G81" s="90">
        <v>26091.39</v>
      </c>
      <c r="H81" s="91">
        <v>35250.18</v>
      </c>
      <c r="I81" s="21">
        <v>-0.70682954409621157</v>
      </c>
      <c r="J81" s="92">
        <v>1.3510272929115699</v>
      </c>
      <c r="K81" s="93">
        <v>61341.569999999992</v>
      </c>
      <c r="L81" s="91">
        <v>7.2759576141834259E-12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49415.928683904007</v>
      </c>
      <c r="D82" s="90">
        <v>15405.7</v>
      </c>
      <c r="E82" s="90">
        <v>15405.7</v>
      </c>
      <c r="F82" s="91">
        <v>-34010.228683904003</v>
      </c>
      <c r="G82" s="90">
        <v>11261.92</v>
      </c>
      <c r="H82" s="91">
        <v>4143.7800000000007</v>
      </c>
      <c r="I82" s="21">
        <v>-0.68824424815438068</v>
      </c>
      <c r="J82" s="92">
        <v>0.36794614062255815</v>
      </c>
      <c r="K82" s="93">
        <v>15405.7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15809.766405882401</v>
      </c>
      <c r="D83" s="90">
        <v>33.879999999999882</v>
      </c>
      <c r="E83" s="90">
        <v>33.879999999999882</v>
      </c>
      <c r="F83" s="91">
        <v>-15775.886405882402</v>
      </c>
      <c r="G83" s="90">
        <v>797.8</v>
      </c>
      <c r="H83" s="91">
        <v>-763.92000000000007</v>
      </c>
      <c r="I83" s="21">
        <v>-0.99785702083571626</v>
      </c>
      <c r="J83" s="92">
        <v>-0.95753321634494881</v>
      </c>
      <c r="K83" s="93">
        <v>33.879999999999995</v>
      </c>
      <c r="L83" s="91">
        <v>-1.1368683772161603E-13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2015</v>
      </c>
      <c r="D85" s="90">
        <v>2015</v>
      </c>
      <c r="E85" s="90">
        <v>2015</v>
      </c>
      <c r="F85" s="91">
        <v>0</v>
      </c>
      <c r="G85" s="90">
        <v>2015</v>
      </c>
      <c r="H85" s="91">
        <v>0</v>
      </c>
      <c r="I85" s="96"/>
      <c r="J85" s="97"/>
      <c r="K85" s="93">
        <v>2015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1873</v>
      </c>
      <c r="D86" s="90">
        <v>340</v>
      </c>
      <c r="E86" s="90">
        <v>340</v>
      </c>
      <c r="F86" s="91">
        <v>-1533</v>
      </c>
      <c r="G86" s="90">
        <v>68</v>
      </c>
      <c r="H86" s="91">
        <v>272</v>
      </c>
      <c r="I86" s="96"/>
      <c r="J86" s="97"/>
      <c r="K86" s="93">
        <v>340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0.92952853598014884</v>
      </c>
      <c r="D87" s="86">
        <v>0.16873449131513649</v>
      </c>
      <c r="E87" s="86">
        <v>0.16873449131513649</v>
      </c>
      <c r="F87" s="100">
        <v>-0.76079404466501233</v>
      </c>
      <c r="G87" s="86">
        <v>3.3746898263027299E-2</v>
      </c>
      <c r="H87" s="100">
        <v>0.13498759305210919</v>
      </c>
      <c r="I87" s="20">
        <v>-0.81847303790710091</v>
      </c>
      <c r="J87" s="86">
        <v>4</v>
      </c>
      <c r="K87" s="101">
        <v>0.16873449131513649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3640.41</v>
      </c>
      <c r="D89" s="90">
        <v>648</v>
      </c>
      <c r="E89" s="90">
        <v>648</v>
      </c>
      <c r="F89" s="91">
        <v>-2992.41</v>
      </c>
      <c r="G89" s="90">
        <v>134</v>
      </c>
      <c r="H89" s="91">
        <v>514</v>
      </c>
      <c r="I89" s="21"/>
      <c r="J89" s="92"/>
      <c r="K89" s="93">
        <v>648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1.943625200213561</v>
      </c>
      <c r="D90" s="105">
        <v>1.9058823529411764</v>
      </c>
      <c r="E90" s="105">
        <v>1.9058823529411764</v>
      </c>
      <c r="F90" s="106">
        <v>-3.7742847272384639E-2</v>
      </c>
      <c r="G90" s="105">
        <v>1.9705882352941178</v>
      </c>
      <c r="H90" s="106">
        <v>-6.4705882352941391E-2</v>
      </c>
      <c r="I90" s="21"/>
      <c r="J90" s="92"/>
      <c r="K90" s="107">
        <v>1.9058823529411764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111.71124900480513</v>
      </c>
      <c r="D92" s="105">
        <v>180.41638235294118</v>
      </c>
      <c r="E92" s="105">
        <v>180.41638235294118</v>
      </c>
      <c r="F92" s="106">
        <v>68.705133348136059</v>
      </c>
      <c r="G92" s="105">
        <v>383.69691176470587</v>
      </c>
      <c r="H92" s="106">
        <v>-203.28052941176469</v>
      </c>
      <c r="I92" s="21">
        <v>0.6150243056111635</v>
      </c>
      <c r="J92" s="92">
        <v>-0.52979454141768612</v>
      </c>
      <c r="K92" s="107">
        <v>180.41638235294116</v>
      </c>
      <c r="L92" s="106">
        <v>2.8421709430404007E-14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103.83879373995038</v>
      </c>
      <c r="D93" s="108">
        <v>30.442466501240695</v>
      </c>
      <c r="E93" s="108">
        <v>30.442466501240695</v>
      </c>
      <c r="F93" s="109">
        <v>-73.396327238709688</v>
      </c>
      <c r="G93" s="108">
        <v>12.948580645161289</v>
      </c>
      <c r="H93" s="109">
        <v>17.493885856079405</v>
      </c>
      <c r="I93" s="20">
        <v>-0.70682954409621168</v>
      </c>
      <c r="J93" s="86">
        <v>1.3510272929115699</v>
      </c>
      <c r="K93" s="110">
        <v>30.442466501240691</v>
      </c>
      <c r="L93" s="109">
        <v>3.5527136788005009E-15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146.53543218141292</v>
      </c>
      <c r="D94" s="113">
        <v>225.8269117647059</v>
      </c>
      <c r="E94" s="113">
        <v>225.8269117647059</v>
      </c>
      <c r="F94" s="119">
        <v>79.291479583292983</v>
      </c>
      <c r="G94" s="113">
        <v>561.04573529411766</v>
      </c>
      <c r="H94" s="119">
        <v>-335.21882352941179</v>
      </c>
      <c r="I94" s="25">
        <v>0.54110789727039554</v>
      </c>
      <c r="J94" s="120">
        <v>-0.59748929978708354</v>
      </c>
      <c r="K94" s="115">
        <v>225.82691176470587</v>
      </c>
      <c r="L94" s="119">
        <v>2.8421709430404007E-14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342559.3730235126</v>
      </c>
      <c r="D95" s="84">
        <v>272919.74</v>
      </c>
      <c r="E95" s="84">
        <v>272919.74</v>
      </c>
      <c r="F95" s="118">
        <v>-69639.633023512593</v>
      </c>
      <c r="G95" s="84">
        <v>141667.12999999998</v>
      </c>
      <c r="H95" s="118">
        <v>131252.61000000002</v>
      </c>
      <c r="I95" s="20">
        <v>-0.20329215460915928</v>
      </c>
      <c r="J95" s="86">
        <v>0.92648598161055462</v>
      </c>
      <c r="K95" s="87">
        <v>272919.74000000005</v>
      </c>
      <c r="L95" s="118">
        <v>-9.276845958083868E-11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277587.75910999998</v>
      </c>
      <c r="D96" s="90">
        <v>222905.84</v>
      </c>
      <c r="E96" s="90">
        <v>222905.84</v>
      </c>
      <c r="F96" s="91">
        <v>-54681.919109999988</v>
      </c>
      <c r="G96" s="90">
        <v>113030.55</v>
      </c>
      <c r="H96" s="91">
        <v>109875.29</v>
      </c>
      <c r="I96" s="21">
        <v>-0.19698966296396059</v>
      </c>
      <c r="J96" s="92">
        <v>0.97208489209333226</v>
      </c>
      <c r="K96" s="93">
        <v>222905.84000000011</v>
      </c>
      <c r="L96" s="91">
        <v>-1.1641532182693481E-10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48883.145819395002</v>
      </c>
      <c r="D97" s="90">
        <v>43730.969999999994</v>
      </c>
      <c r="E97" s="90">
        <v>43730.969999999994</v>
      </c>
      <c r="F97" s="91">
        <v>-5152.1758193950081</v>
      </c>
      <c r="G97" s="90">
        <v>20220.399999999991</v>
      </c>
      <c r="H97" s="91">
        <v>23510.570000000003</v>
      </c>
      <c r="I97" s="21">
        <v>-0.1053977957644211</v>
      </c>
      <c r="J97" s="92">
        <v>1.1627153765504152</v>
      </c>
      <c r="K97" s="93">
        <v>43730.969999999972</v>
      </c>
      <c r="L97" s="91">
        <v>2.1827872842550278E-11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16088.468094117599</v>
      </c>
      <c r="D98" s="90">
        <v>6282.9300000000048</v>
      </c>
      <c r="E98" s="90">
        <v>6282.9300000000048</v>
      </c>
      <c r="F98" s="91">
        <v>-9805.5380941175936</v>
      </c>
      <c r="G98" s="90">
        <v>8416.18</v>
      </c>
      <c r="H98" s="91">
        <v>-2133.2499999999955</v>
      </c>
      <c r="I98" s="21">
        <v>-0.60947618112272473</v>
      </c>
      <c r="J98" s="92">
        <v>-0.25347010163755945</v>
      </c>
      <c r="K98" s="93">
        <v>6282.930000000003</v>
      </c>
      <c r="L98" s="91">
        <v>1.8189894035458565E-12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1950</v>
      </c>
      <c r="D100" s="90">
        <v>1950</v>
      </c>
      <c r="E100" s="90">
        <v>1950</v>
      </c>
      <c r="F100" s="91">
        <v>0</v>
      </c>
      <c r="G100" s="90">
        <v>1950</v>
      </c>
      <c r="H100" s="91">
        <v>0</v>
      </c>
      <c r="I100" s="96"/>
      <c r="J100" s="97"/>
      <c r="K100" s="93">
        <v>1950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1884</v>
      </c>
      <c r="D101" s="90">
        <v>1469</v>
      </c>
      <c r="E101" s="90">
        <v>1469</v>
      </c>
      <c r="F101" s="91">
        <v>-415</v>
      </c>
      <c r="G101" s="90">
        <v>932</v>
      </c>
      <c r="H101" s="91">
        <v>537</v>
      </c>
      <c r="I101" s="96"/>
      <c r="J101" s="97"/>
      <c r="K101" s="93">
        <v>1469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0.96615384615384614</v>
      </c>
      <c r="D102" s="86">
        <v>0.7533333333333333</v>
      </c>
      <c r="E102" s="86">
        <v>0.7533333333333333</v>
      </c>
      <c r="F102" s="100">
        <v>-0.21282051282051284</v>
      </c>
      <c r="G102" s="86">
        <v>0.47794871794871796</v>
      </c>
      <c r="H102" s="100">
        <v>0.27538461538461534</v>
      </c>
      <c r="I102" s="20">
        <v>-0.22027600849256901</v>
      </c>
      <c r="J102" s="86">
        <v>0.57618025751072954</v>
      </c>
      <c r="K102" s="101">
        <v>0.7533333333333333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3683.1800000000003</v>
      </c>
      <c r="D104" s="90">
        <v>2880</v>
      </c>
      <c r="E104" s="90">
        <v>2880</v>
      </c>
      <c r="F104" s="91">
        <v>-803.18000000000029</v>
      </c>
      <c r="G104" s="90">
        <v>1891</v>
      </c>
      <c r="H104" s="91">
        <v>989</v>
      </c>
      <c r="I104" s="21"/>
      <c r="J104" s="92"/>
      <c r="K104" s="93">
        <v>2880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1.9549787685774949</v>
      </c>
      <c r="D105" s="105">
        <v>1.9605173587474471</v>
      </c>
      <c r="E105" s="105">
        <v>1.9605173587474471</v>
      </c>
      <c r="F105" s="106">
        <v>5.5385901699522844E-3</v>
      </c>
      <c r="G105" s="105">
        <v>2.0289699570815452</v>
      </c>
      <c r="H105" s="106">
        <v>-6.8452598334098003E-2</v>
      </c>
      <c r="I105" s="21"/>
      <c r="J105" s="92"/>
      <c r="K105" s="107">
        <v>1.9605173587474471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147.33957489915073</v>
      </c>
      <c r="D107" s="105">
        <v>151.7398502382573</v>
      </c>
      <c r="E107" s="105">
        <v>151.7398502382573</v>
      </c>
      <c r="F107" s="106">
        <v>4.400275339106571</v>
      </c>
      <c r="G107" s="105">
        <v>121.27741416309013</v>
      </c>
      <c r="H107" s="106">
        <v>30.462436075167176</v>
      </c>
      <c r="I107" s="21">
        <v>2.9864857029202163E-2</v>
      </c>
      <c r="J107" s="92">
        <v>0.25117979539209356</v>
      </c>
      <c r="K107" s="107">
        <v>151.73985023825739</v>
      </c>
      <c r="L107" s="106">
        <v>-8.5265128291212022E-14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142.35269697948718</v>
      </c>
      <c r="D108" s="108">
        <v>114.31068717948718</v>
      </c>
      <c r="E108" s="108">
        <v>114.31068717948718</v>
      </c>
      <c r="F108" s="109">
        <v>-28.042009800000002</v>
      </c>
      <c r="G108" s="108">
        <v>57.964384615384617</v>
      </c>
      <c r="H108" s="109">
        <v>56.346302564102558</v>
      </c>
      <c r="I108" s="20">
        <v>-0.1969896629639607</v>
      </c>
      <c r="J108" s="86">
        <v>0.97208489209333226</v>
      </c>
      <c r="K108" s="110">
        <v>114.31068717948723</v>
      </c>
      <c r="L108" s="109">
        <v>-5.6843418860808015E-14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181.82556954538884</v>
      </c>
      <c r="D109" s="113">
        <v>185.78607215793056</v>
      </c>
      <c r="E109" s="113">
        <v>185.78607215793056</v>
      </c>
      <c r="F109" s="119">
        <v>3.9605026125417169</v>
      </c>
      <c r="G109" s="113">
        <v>152.00335836909869</v>
      </c>
      <c r="H109" s="119">
        <v>33.78271378883187</v>
      </c>
      <c r="I109" s="25">
        <v>2.1781879316775887E-2</v>
      </c>
      <c r="J109" s="120">
        <v>0.2222497854738168</v>
      </c>
      <c r="K109" s="115">
        <v>185.78607215793059</v>
      </c>
      <c r="L109" s="119">
        <v>-2.8421709430404007E-14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367109.72835960938</v>
      </c>
      <c r="D110" s="123">
        <v>404369.46000000008</v>
      </c>
      <c r="E110" s="123">
        <v>404369.46000000008</v>
      </c>
      <c r="F110" s="118">
        <v>37259.731640390724</v>
      </c>
      <c r="G110" s="123">
        <v>353760.20000000007</v>
      </c>
      <c r="H110" s="118">
        <v>50609.260000000009</v>
      </c>
      <c r="I110" s="59">
        <v>0.10149480866900973</v>
      </c>
      <c r="J110" s="124">
        <v>0.14306092092892309</v>
      </c>
      <c r="K110" s="125">
        <v>404369.46000000014</v>
      </c>
      <c r="L110" s="118">
        <v>-9.0949470177292824E-12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302866.27715699997</v>
      </c>
      <c r="D111" s="90">
        <v>341072.21000000008</v>
      </c>
      <c r="E111" s="90">
        <v>341072.21000000008</v>
      </c>
      <c r="F111" s="91">
        <v>38205.932843000104</v>
      </c>
      <c r="G111" s="90">
        <v>286053.78000000009</v>
      </c>
      <c r="H111" s="91">
        <v>55018.429999999993</v>
      </c>
      <c r="I111" s="21">
        <v>0.12614786037467907</v>
      </c>
      <c r="J111" s="92">
        <v>0.19233596563555277</v>
      </c>
      <c r="K111" s="93">
        <v>341072.21000000008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47511.547379080002</v>
      </c>
      <c r="D112" s="90">
        <v>52467.700000000012</v>
      </c>
      <c r="E112" s="90">
        <v>52467.700000000012</v>
      </c>
      <c r="F112" s="91">
        <v>4956.1526209200092</v>
      </c>
      <c r="G112" s="90">
        <v>49819.57</v>
      </c>
      <c r="H112" s="91">
        <v>2648.1300000000119</v>
      </c>
      <c r="I112" s="21">
        <v>0.10431469599119536</v>
      </c>
      <c r="J112" s="92">
        <v>5.3154413014805391E-2</v>
      </c>
      <c r="K112" s="93">
        <v>52467.700000000012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16731.903823529399</v>
      </c>
      <c r="D113" s="90">
        <v>10829.55000000001</v>
      </c>
      <c r="E113" s="90">
        <v>10829.55000000001</v>
      </c>
      <c r="F113" s="91">
        <v>-5902.353823529389</v>
      </c>
      <c r="G113" s="90">
        <v>17886.849999999991</v>
      </c>
      <c r="H113" s="91">
        <v>-7057.2999999999811</v>
      </c>
      <c r="I113" s="21">
        <v>-0.35276044410613616</v>
      </c>
      <c r="J113" s="92">
        <v>-0.39455242258977874</v>
      </c>
      <c r="K113" s="93">
        <v>10829.550000000019</v>
      </c>
      <c r="L113" s="91">
        <v>-9.0949470177292824E-12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2015</v>
      </c>
      <c r="D115" s="90">
        <v>2015</v>
      </c>
      <c r="E115" s="90">
        <v>2015</v>
      </c>
      <c r="F115" s="91">
        <v>0</v>
      </c>
      <c r="G115" s="90">
        <v>2015</v>
      </c>
      <c r="H115" s="91">
        <v>0</v>
      </c>
      <c r="I115" s="96"/>
      <c r="J115" s="97"/>
      <c r="K115" s="93">
        <v>2015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1950</v>
      </c>
      <c r="D116" s="90">
        <v>1828</v>
      </c>
      <c r="E116" s="90">
        <v>1828</v>
      </c>
      <c r="F116" s="91">
        <v>-122</v>
      </c>
      <c r="G116" s="90">
        <v>1730</v>
      </c>
      <c r="H116" s="91">
        <v>98</v>
      </c>
      <c r="I116" s="96"/>
      <c r="J116" s="97"/>
      <c r="K116" s="93">
        <v>1828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0.967741935483871</v>
      </c>
      <c r="D117" s="86">
        <v>0.90719602977667491</v>
      </c>
      <c r="E117" s="86">
        <v>0.90719602977667491</v>
      </c>
      <c r="F117" s="100">
        <v>-6.054590570719609E-2</v>
      </c>
      <c r="G117" s="86">
        <v>0.85856079404466501</v>
      </c>
      <c r="H117" s="100">
        <v>4.8635235732009896E-2</v>
      </c>
      <c r="I117" s="20">
        <v>-6.2564102564102608E-2</v>
      </c>
      <c r="J117" s="86">
        <v>5.6647398843930663E-2</v>
      </c>
      <c r="K117" s="101">
        <v>0.90719602977667491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3791.25</v>
      </c>
      <c r="D119" s="90">
        <v>3609</v>
      </c>
      <c r="E119" s="90">
        <v>3609</v>
      </c>
      <c r="F119" s="91">
        <v>-182.25</v>
      </c>
      <c r="G119" s="90">
        <v>3613</v>
      </c>
      <c r="H119" s="91">
        <v>-4</v>
      </c>
      <c r="I119" s="21"/>
      <c r="J119" s="92"/>
      <c r="K119" s="93">
        <v>3609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1.9442307692307692</v>
      </c>
      <c r="D120" s="105">
        <v>1.974288840262582</v>
      </c>
      <c r="E120" s="105">
        <v>1.974288840262582</v>
      </c>
      <c r="F120" s="106">
        <v>3.0058071031812794E-2</v>
      </c>
      <c r="G120" s="105">
        <v>2.0884393063583815</v>
      </c>
      <c r="H120" s="106">
        <v>-0.11415046609579949</v>
      </c>
      <c r="I120" s="21"/>
      <c r="J120" s="92"/>
      <c r="K120" s="107">
        <v>1.974288840262582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155.31603956769229</v>
      </c>
      <c r="D122" s="105">
        <v>186.58217177242892</v>
      </c>
      <c r="E122" s="105">
        <v>186.58217177242892</v>
      </c>
      <c r="F122" s="106">
        <v>31.266132204736635</v>
      </c>
      <c r="G122" s="105">
        <v>165.34900578034686</v>
      </c>
      <c r="H122" s="106">
        <v>21.233165992082064</v>
      </c>
      <c r="I122" s="21">
        <v>0.20130652501675295</v>
      </c>
      <c r="J122" s="92">
        <v>0.12841423443627265</v>
      </c>
      <c r="K122" s="107">
        <v>186.58217177242892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150.30584474292803</v>
      </c>
      <c r="D123" s="108">
        <v>169.2666054590571</v>
      </c>
      <c r="E123" s="108">
        <v>169.2666054590571</v>
      </c>
      <c r="F123" s="109">
        <v>18.960760716129073</v>
      </c>
      <c r="G123" s="108">
        <v>141.96217369727052</v>
      </c>
      <c r="H123" s="109">
        <v>27.304431761786589</v>
      </c>
      <c r="I123" s="20">
        <v>0.12614786037467907</v>
      </c>
      <c r="J123" s="86">
        <v>0.19233596563555277</v>
      </c>
      <c r="K123" s="110">
        <v>169.2666054590571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188.26139915877403</v>
      </c>
      <c r="D124" s="113">
        <v>221.20867614879654</v>
      </c>
      <c r="E124" s="113">
        <v>221.20867614879654</v>
      </c>
      <c r="F124" s="119">
        <v>32.947276990022516</v>
      </c>
      <c r="G124" s="113">
        <v>204.48566473988444</v>
      </c>
      <c r="H124" s="119">
        <v>16.7230114089121</v>
      </c>
      <c r="I124" s="25">
        <v>0.17500813835042073</v>
      </c>
      <c r="J124" s="120">
        <v>8.1780849675621825E-2</v>
      </c>
      <c r="K124" s="115">
        <v>221.20867614879657</v>
      </c>
      <c r="L124" s="119">
        <v>-2.8421709430404007E-14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374025.7509611912</v>
      </c>
      <c r="D125" s="84">
        <v>463097.01999999996</v>
      </c>
      <c r="E125" s="84">
        <v>463097.01999999996</v>
      </c>
      <c r="F125" s="118">
        <v>89071.269038808823</v>
      </c>
      <c r="G125" s="84">
        <v>408278.61</v>
      </c>
      <c r="H125" s="118">
        <v>54818.409999999974</v>
      </c>
      <c r="I125" s="20">
        <v>0.2381420766081177</v>
      </c>
      <c r="J125" s="86">
        <v>0.134267161338675</v>
      </c>
      <c r="K125" s="87">
        <v>463097.02</v>
      </c>
      <c r="L125" s="118">
        <v>-7.2759576141834259E-12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313165.71379529999</v>
      </c>
      <c r="D126" s="90">
        <v>394608.27</v>
      </c>
      <c r="E126" s="90">
        <v>394608.27</v>
      </c>
      <c r="F126" s="91">
        <v>81442.556204700028</v>
      </c>
      <c r="G126" s="90">
        <v>338433</v>
      </c>
      <c r="H126" s="91">
        <v>56175.270000000019</v>
      </c>
      <c r="I126" s="21">
        <v>0.26006217353006522</v>
      </c>
      <c r="J126" s="92">
        <v>0.16598638430649504</v>
      </c>
      <c r="K126" s="93">
        <v>394608.27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47905.715112949998</v>
      </c>
      <c r="D127" s="90">
        <v>57445.449999999983</v>
      </c>
      <c r="E127" s="90">
        <v>57445.449999999983</v>
      </c>
      <c r="F127" s="91">
        <v>9539.7348870499845</v>
      </c>
      <c r="G127" s="90">
        <v>60513.5</v>
      </c>
      <c r="H127" s="91">
        <v>-3068.0500000000175</v>
      </c>
      <c r="I127" s="21">
        <v>0.19913563266006196</v>
      </c>
      <c r="J127" s="92">
        <v>-5.0700256967453838E-2</v>
      </c>
      <c r="K127" s="93">
        <v>57445.44999999999</v>
      </c>
      <c r="L127" s="91">
        <v>-7.2759576141834259E-12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12954.322052941199</v>
      </c>
      <c r="D128" s="90">
        <v>11043.30000000001</v>
      </c>
      <c r="E128" s="90">
        <v>11043.30000000001</v>
      </c>
      <c r="F128" s="91">
        <v>-1911.022052941189</v>
      </c>
      <c r="G128" s="90">
        <v>9332.1099999999951</v>
      </c>
      <c r="H128" s="91">
        <v>1711.1900000000151</v>
      </c>
      <c r="I128" s="21">
        <v>-0.14752003579433193</v>
      </c>
      <c r="J128" s="92">
        <v>0.18336581973423116</v>
      </c>
      <c r="K128" s="93">
        <v>11043.30000000001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2015</v>
      </c>
      <c r="D130" s="90">
        <v>2015</v>
      </c>
      <c r="E130" s="90">
        <v>2015</v>
      </c>
      <c r="F130" s="91">
        <v>0</v>
      </c>
      <c r="G130" s="90">
        <v>2015</v>
      </c>
      <c r="H130" s="91">
        <v>0</v>
      </c>
      <c r="I130" s="96"/>
      <c r="J130" s="97"/>
      <c r="K130" s="93">
        <v>2015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1931</v>
      </c>
      <c r="D131" s="90">
        <v>1951</v>
      </c>
      <c r="E131" s="90">
        <v>1951</v>
      </c>
      <c r="F131" s="91">
        <v>20</v>
      </c>
      <c r="G131" s="90">
        <v>1903</v>
      </c>
      <c r="H131" s="91">
        <v>48</v>
      </c>
      <c r="I131" s="96"/>
      <c r="J131" s="97"/>
      <c r="K131" s="93">
        <v>1951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0.9583126550868486</v>
      </c>
      <c r="D132" s="86">
        <v>0.96823821339950367</v>
      </c>
      <c r="E132" s="86">
        <v>0.96823821339950367</v>
      </c>
      <c r="F132" s="100">
        <v>9.9255583126550695E-3</v>
      </c>
      <c r="G132" s="86">
        <v>0.9444168734491315</v>
      </c>
      <c r="H132" s="100">
        <v>2.3821339950372167E-2</v>
      </c>
      <c r="I132" s="20">
        <v>1.035732780942511E-2</v>
      </c>
      <c r="J132" s="86">
        <v>2.5223331581712971E-2</v>
      </c>
      <c r="K132" s="101">
        <v>0.96823821339950367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3813.4</v>
      </c>
      <c r="D134" s="90">
        <v>3824</v>
      </c>
      <c r="E134" s="90">
        <v>3824</v>
      </c>
      <c r="F134" s="91">
        <v>10.599999999999909</v>
      </c>
      <c r="G134" s="90">
        <v>4017</v>
      </c>
      <c r="H134" s="91">
        <v>-193</v>
      </c>
      <c r="I134" s="21"/>
      <c r="J134" s="92"/>
      <c r="K134" s="93">
        <v>3824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1.9748316934230969</v>
      </c>
      <c r="D135" s="105">
        <v>1.9600205023065096</v>
      </c>
      <c r="E135" s="105">
        <v>1.9600205023065096</v>
      </c>
      <c r="F135" s="106">
        <v>-1.4811191116587352E-2</v>
      </c>
      <c r="G135" s="105">
        <v>2.1108775617446138</v>
      </c>
      <c r="H135" s="106">
        <v>-0.15085705943810424</v>
      </c>
      <c r="I135" s="21"/>
      <c r="J135" s="92"/>
      <c r="K135" s="107">
        <v>1.9600205023065096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162.17799782252717</v>
      </c>
      <c r="D137" s="105">
        <v>202.2594925679139</v>
      </c>
      <c r="E137" s="105">
        <v>202.2594925679139</v>
      </c>
      <c r="F137" s="106">
        <v>40.081494745386721</v>
      </c>
      <c r="G137" s="105">
        <v>177.84182869153966</v>
      </c>
      <c r="H137" s="106">
        <v>24.417663876374235</v>
      </c>
      <c r="I137" s="21">
        <v>0.24714508307870631</v>
      </c>
      <c r="J137" s="92">
        <v>0.1372998920221733</v>
      </c>
      <c r="K137" s="107">
        <v>202.2594925679139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155.41722768997519</v>
      </c>
      <c r="D138" s="108">
        <v>195.83536972704715</v>
      </c>
      <c r="E138" s="108">
        <v>195.83536972704715</v>
      </c>
      <c r="F138" s="109">
        <v>40.418142037071959</v>
      </c>
      <c r="G138" s="108">
        <v>167.95682382133995</v>
      </c>
      <c r="H138" s="109">
        <v>27.878545905707199</v>
      </c>
      <c r="I138" s="20">
        <v>0.260062173530065</v>
      </c>
      <c r="J138" s="86">
        <v>0.16598638430649504</v>
      </c>
      <c r="K138" s="110">
        <v>195.83536972704715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193.69536559357391</v>
      </c>
      <c r="D139" s="113">
        <v>237.36392619169655</v>
      </c>
      <c r="E139" s="113">
        <v>237.36392619169655</v>
      </c>
      <c r="F139" s="119">
        <v>43.668560598122639</v>
      </c>
      <c r="G139" s="113">
        <v>214.54472411981081</v>
      </c>
      <c r="H139" s="119">
        <v>22.819202071885741</v>
      </c>
      <c r="I139" s="25">
        <v>0.22544969242966451</v>
      </c>
      <c r="J139" s="120">
        <v>0.10636104973218785</v>
      </c>
      <c r="K139" s="115">
        <v>237.36392619169658</v>
      </c>
      <c r="L139" s="119">
        <v>-2.8421709430404007E-14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354773.23997447058</v>
      </c>
      <c r="D140" s="84">
        <v>404617.37999999989</v>
      </c>
      <c r="E140" s="84">
        <v>404617.37999999989</v>
      </c>
      <c r="F140" s="118">
        <v>49844.140025529261</v>
      </c>
      <c r="G140" s="84">
        <v>388418.60000000009</v>
      </c>
      <c r="H140" s="118">
        <v>16198.779999999795</v>
      </c>
      <c r="I140" s="20">
        <v>0.14049577140912906</v>
      </c>
      <c r="J140" s="86">
        <v>4.17044394887367E-2</v>
      </c>
      <c r="K140" s="87">
        <v>404617.37999999989</v>
      </c>
      <c r="L140" s="118">
        <v>9.0949470177292824E-12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293900.97067800001</v>
      </c>
      <c r="D141" s="90">
        <v>343650.92999999988</v>
      </c>
      <c r="E141" s="90">
        <v>343650.92999999988</v>
      </c>
      <c r="F141" s="91">
        <v>49749.959321999864</v>
      </c>
      <c r="G141" s="90">
        <v>307543.78000000009</v>
      </c>
      <c r="H141" s="91">
        <v>36107.14999999979</v>
      </c>
      <c r="I141" s="21">
        <v>0.1692745662160684</v>
      </c>
      <c r="J141" s="92">
        <v>0.117404910611425</v>
      </c>
      <c r="K141" s="93">
        <v>343650.92999999988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44957.670520000007</v>
      </c>
      <c r="D142" s="90">
        <v>51838.38</v>
      </c>
      <c r="E142" s="90">
        <v>51838.38</v>
      </c>
      <c r="F142" s="91">
        <v>6880.7094799999904</v>
      </c>
      <c r="G142" s="90">
        <v>54294.83</v>
      </c>
      <c r="H142" s="91">
        <v>-2456.4500000000044</v>
      </c>
      <c r="I142" s="21">
        <v>0.15304862107877715</v>
      </c>
      <c r="J142" s="92">
        <v>-4.5242797518658895E-2</v>
      </c>
      <c r="K142" s="93">
        <v>51838.37999999999</v>
      </c>
      <c r="L142" s="91">
        <v>7.2759576141834259E-12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15914.598776470599</v>
      </c>
      <c r="D143" s="90">
        <v>9128.070000000007</v>
      </c>
      <c r="E143" s="90">
        <v>9128.070000000007</v>
      </c>
      <c r="F143" s="91">
        <v>-6786.5287764705918</v>
      </c>
      <c r="G143" s="90">
        <v>26579.99</v>
      </c>
      <c r="H143" s="91">
        <v>-17451.919999999995</v>
      </c>
      <c r="I143" s="21">
        <v>-0.4264341735403554</v>
      </c>
      <c r="J143" s="92">
        <v>-0.65658113490637104</v>
      </c>
      <c r="K143" s="93">
        <v>9128.0700000000052</v>
      </c>
      <c r="L143" s="91">
        <v>1.8189894035458565E-12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1950</v>
      </c>
      <c r="D145" s="90">
        <v>1950</v>
      </c>
      <c r="E145" s="90">
        <v>1950</v>
      </c>
      <c r="F145" s="91">
        <v>0</v>
      </c>
      <c r="G145" s="90">
        <v>1950</v>
      </c>
      <c r="H145" s="91">
        <v>0</v>
      </c>
      <c r="I145" s="96"/>
      <c r="J145" s="97"/>
      <c r="K145" s="93">
        <v>1950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1892</v>
      </c>
      <c r="D146" s="90">
        <v>1883</v>
      </c>
      <c r="E146" s="90">
        <v>1883</v>
      </c>
      <c r="F146" s="91">
        <v>-9</v>
      </c>
      <c r="G146" s="90">
        <v>1808</v>
      </c>
      <c r="H146" s="91">
        <v>75</v>
      </c>
      <c r="I146" s="96"/>
      <c r="J146" s="97"/>
      <c r="K146" s="93">
        <v>1883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0.9702564102564103</v>
      </c>
      <c r="D147" s="86">
        <v>0.96564102564102561</v>
      </c>
      <c r="E147" s="86">
        <v>0.96564102564102561</v>
      </c>
      <c r="F147" s="100">
        <v>-4.6153846153846878E-3</v>
      </c>
      <c r="G147" s="86">
        <v>0.92717948717948717</v>
      </c>
      <c r="H147" s="100">
        <v>3.8461538461538436E-2</v>
      </c>
      <c r="I147" s="20">
        <v>-4.7568710359409128E-3</v>
      </c>
      <c r="J147" s="86">
        <v>4.1482300884955636E-2</v>
      </c>
      <c r="K147" s="101">
        <v>0.96564102564102561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3607.8100000000004</v>
      </c>
      <c r="D149" s="90">
        <v>3595</v>
      </c>
      <c r="E149" s="90">
        <v>3612</v>
      </c>
      <c r="F149" s="91">
        <v>4.1899999999995998</v>
      </c>
      <c r="G149" s="90">
        <v>3523</v>
      </c>
      <c r="H149" s="91">
        <v>89</v>
      </c>
      <c r="I149" s="21"/>
      <c r="J149" s="92"/>
      <c r="K149" s="93">
        <v>3612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1.9068763213530657</v>
      </c>
      <c r="D150" s="105">
        <v>1.9091874668082847</v>
      </c>
      <c r="E150" s="105">
        <v>1.9182156133828996</v>
      </c>
      <c r="F150" s="106">
        <v>1.1339292029833858E-2</v>
      </c>
      <c r="G150" s="105">
        <v>1.9485619469026549</v>
      </c>
      <c r="H150" s="106">
        <v>-3.0346333519755353E-2</v>
      </c>
      <c r="I150" s="21"/>
      <c r="J150" s="92"/>
      <c r="K150" s="107">
        <v>1.9182156133828996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155.33877942811839</v>
      </c>
      <c r="D152" s="105">
        <v>182.50182156133823</v>
      </c>
      <c r="E152" s="105">
        <v>182.50182156133823</v>
      </c>
      <c r="F152" s="106">
        <v>27.163042133219847</v>
      </c>
      <c r="G152" s="105">
        <v>170.10164823008856</v>
      </c>
      <c r="H152" s="106">
        <v>12.400173331249675</v>
      </c>
      <c r="I152" s="21">
        <v>0.1748632391294751</v>
      </c>
      <c r="J152" s="92">
        <v>7.2898607745861099E-2</v>
      </c>
      <c r="K152" s="107">
        <v>182.50182156133823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150.71844650153847</v>
      </c>
      <c r="D153" s="108">
        <v>176.23124615384609</v>
      </c>
      <c r="E153" s="108">
        <v>176.23124615384609</v>
      </c>
      <c r="F153" s="109">
        <v>25.512799652307621</v>
      </c>
      <c r="G153" s="108">
        <v>157.71475897435903</v>
      </c>
      <c r="H153" s="109">
        <v>18.516487179487058</v>
      </c>
      <c r="I153" s="20">
        <v>0.1692745662160684</v>
      </c>
      <c r="J153" s="86">
        <v>0.117404910611425</v>
      </c>
      <c r="K153" s="110">
        <v>176.23124615384609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187.51228328460391</v>
      </c>
      <c r="D154" s="113">
        <v>214.8791184280403</v>
      </c>
      <c r="E154" s="113">
        <v>214.8791184280403</v>
      </c>
      <c r="F154" s="119">
        <v>27.36683514343639</v>
      </c>
      <c r="G154" s="113">
        <v>214.83329646017705</v>
      </c>
      <c r="H154" s="119">
        <v>4.5821967863247437E-2</v>
      </c>
      <c r="I154" s="25">
        <v>0.14594689299313446</v>
      </c>
      <c r="J154" s="120">
        <v>2.1329081021548291E-4</v>
      </c>
      <c r="K154" s="115">
        <v>214.8791184280403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292029.9249402376</v>
      </c>
      <c r="D155" s="84">
        <v>344378.99000000011</v>
      </c>
      <c r="E155" s="84">
        <v>344378.99000000011</v>
      </c>
      <c r="F155" s="118">
        <v>52349.065059762477</v>
      </c>
      <c r="G155" s="84">
        <v>378596.44</v>
      </c>
      <c r="H155" s="118">
        <v>-34217.449999999895</v>
      </c>
      <c r="I155" s="20">
        <v>0.1792592491008429</v>
      </c>
      <c r="J155" s="86">
        <v>-9.0379745778908838E-2</v>
      </c>
      <c r="K155" s="87">
        <v>344378.99000000005</v>
      </c>
      <c r="L155" s="118">
        <v>7.4578565545380116E-11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230813.20932920001</v>
      </c>
      <c r="D156" s="90">
        <v>281849.14000000007</v>
      </c>
      <c r="E156" s="90">
        <v>281849.14000000007</v>
      </c>
      <c r="F156" s="91">
        <v>51035.930670800066</v>
      </c>
      <c r="G156" s="90">
        <v>297436.53999999998</v>
      </c>
      <c r="H156" s="91">
        <v>-15587.399999999907</v>
      </c>
      <c r="I156" s="21">
        <v>0.22111356113076486</v>
      </c>
      <c r="J156" s="92">
        <v>-5.240580057850297E-2</v>
      </c>
      <c r="K156" s="93">
        <v>281849.14</v>
      </c>
      <c r="L156" s="91">
        <v>5.8207660913467407E-11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46083.585316919998</v>
      </c>
      <c r="D157" s="90">
        <v>56238.630000000005</v>
      </c>
      <c r="E157" s="90">
        <v>56238.630000000005</v>
      </c>
      <c r="F157" s="91">
        <v>10155.044683080007</v>
      </c>
      <c r="G157" s="90">
        <v>65443.37</v>
      </c>
      <c r="H157" s="91">
        <v>-9204.739999999998</v>
      </c>
      <c r="I157" s="21">
        <v>0.22036142833165129</v>
      </c>
      <c r="J157" s="92">
        <v>-0.14065198659543354</v>
      </c>
      <c r="K157" s="93">
        <v>56238.62999999999</v>
      </c>
      <c r="L157" s="91">
        <v>1.4551915228366852E-11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15133.130294117602</v>
      </c>
      <c r="D158" s="90">
        <v>6291.2200000000084</v>
      </c>
      <c r="E158" s="90">
        <v>6291.2200000000084</v>
      </c>
      <c r="F158" s="91">
        <v>-8841.9102941175934</v>
      </c>
      <c r="G158" s="90">
        <v>15716.53</v>
      </c>
      <c r="H158" s="91">
        <v>-9425.3099999999922</v>
      </c>
      <c r="I158" s="21">
        <v>-0.58427503908788336</v>
      </c>
      <c r="J158" s="92">
        <v>-0.5997068055098671</v>
      </c>
      <c r="K158" s="93">
        <v>6291.2200000000066</v>
      </c>
      <c r="L158" s="91">
        <v>1.8189894035458565E-12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2015</v>
      </c>
      <c r="D160" s="90">
        <v>2015</v>
      </c>
      <c r="E160" s="90">
        <v>2015</v>
      </c>
      <c r="F160" s="91">
        <v>0</v>
      </c>
      <c r="G160" s="90">
        <v>2015</v>
      </c>
      <c r="H160" s="91">
        <v>0</v>
      </c>
      <c r="I160" s="96"/>
      <c r="J160" s="97"/>
      <c r="K160" s="93">
        <v>2015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1850</v>
      </c>
      <c r="D161" s="90">
        <v>1713</v>
      </c>
      <c r="E161" s="90">
        <v>1713</v>
      </c>
      <c r="F161" s="91">
        <v>-137</v>
      </c>
      <c r="G161" s="90">
        <v>1855</v>
      </c>
      <c r="H161" s="91">
        <v>-142</v>
      </c>
      <c r="I161" s="96"/>
      <c r="J161" s="97"/>
      <c r="K161" s="93">
        <v>1713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0.91811414392059554</v>
      </c>
      <c r="D162" s="86">
        <v>0.85012406947890817</v>
      </c>
      <c r="E162" s="86">
        <v>0.85012406947890817</v>
      </c>
      <c r="F162" s="100">
        <v>-6.7990074441687365E-2</v>
      </c>
      <c r="G162" s="86">
        <v>0.92059553349875933</v>
      </c>
      <c r="H162" s="100">
        <v>-7.047146401985116E-2</v>
      </c>
      <c r="I162" s="20">
        <v>-7.4054054054054075E-2</v>
      </c>
      <c r="J162" s="86">
        <v>-7.6549865229110559E-2</v>
      </c>
      <c r="K162" s="101">
        <v>0.85012406947890817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3570.5</v>
      </c>
      <c r="D164" s="90">
        <v>3236</v>
      </c>
      <c r="E164" s="90">
        <v>3236</v>
      </c>
      <c r="F164" s="91">
        <v>-334.5</v>
      </c>
      <c r="G164" s="90">
        <v>3968</v>
      </c>
      <c r="H164" s="91">
        <v>-732</v>
      </c>
      <c r="I164" s="21"/>
      <c r="J164" s="92"/>
      <c r="K164" s="93">
        <v>3236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1.93</v>
      </c>
      <c r="D165" s="105">
        <v>1.8890834792761237</v>
      </c>
      <c r="E165" s="105">
        <v>1.8890834792761237</v>
      </c>
      <c r="F165" s="106">
        <v>-4.0916520723876193E-2</v>
      </c>
      <c r="G165" s="105">
        <v>2.1390835579514826</v>
      </c>
      <c r="H165" s="106">
        <v>-0.25000007867535889</v>
      </c>
      <c r="I165" s="21"/>
      <c r="J165" s="92"/>
      <c r="K165" s="107">
        <v>1.8890834792761237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124.7638969347027</v>
      </c>
      <c r="D167" s="105">
        <v>164.53539988324582</v>
      </c>
      <c r="E167" s="105">
        <v>164.53539988324582</v>
      </c>
      <c r="F167" s="106">
        <v>39.771502948543116</v>
      </c>
      <c r="G167" s="105">
        <v>160.34314824797843</v>
      </c>
      <c r="H167" s="106">
        <v>4.1922516352673824</v>
      </c>
      <c r="I167" s="21">
        <v>0.31877413198593985</v>
      </c>
      <c r="J167" s="92">
        <v>2.6145499081656087E-2</v>
      </c>
      <c r="K167" s="107">
        <v>164.53539988324579</v>
      </c>
      <c r="L167" s="106">
        <v>2.8421709430404007E-14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114.54749842640199</v>
      </c>
      <c r="D168" s="108">
        <v>139.8755037220844</v>
      </c>
      <c r="E168" s="108">
        <v>139.8755037220844</v>
      </c>
      <c r="F168" s="109">
        <v>25.328005295682416</v>
      </c>
      <c r="G168" s="108">
        <v>147.61118610421835</v>
      </c>
      <c r="H168" s="109">
        <v>-7.7356823821339447</v>
      </c>
      <c r="I168" s="20">
        <v>0.22111356113076486</v>
      </c>
      <c r="J168" s="86">
        <v>-5.2405800578502859E-2</v>
      </c>
      <c r="K168" s="110">
        <v>139.87550372208437</v>
      </c>
      <c r="L168" s="109">
        <v>2.8421709430404007E-14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157.85401348120951</v>
      </c>
      <c r="D169" s="113">
        <v>201.03852305896095</v>
      </c>
      <c r="E169" s="113">
        <v>201.03852305896095</v>
      </c>
      <c r="F169" s="119">
        <v>43.184509577751442</v>
      </c>
      <c r="G169" s="113">
        <v>204.09511590296495</v>
      </c>
      <c r="H169" s="119">
        <v>-3.0565928440040011</v>
      </c>
      <c r="I169" s="25">
        <v>0.27357245232723848</v>
      </c>
      <c r="J169" s="120">
        <v>-1.497631548153866E-2</v>
      </c>
      <c r="K169" s="115">
        <v>201.03852305896092</v>
      </c>
      <c r="L169" s="119">
        <v>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197208.79934679999</v>
      </c>
      <c r="D170" s="84">
        <v>198459.02852666343</v>
      </c>
      <c r="E170" s="84">
        <v>212034.26226619782</v>
      </c>
      <c r="F170" s="118">
        <v>14825.462919397836</v>
      </c>
      <c r="G170" s="84">
        <v>-261.03999999999996</v>
      </c>
      <c r="H170" s="118">
        <v>212295.30226619783</v>
      </c>
      <c r="I170" s="20">
        <v>7.5176477766220939E-2</v>
      </c>
      <c r="J170" s="86">
        <v>-813.2673240353887</v>
      </c>
      <c r="K170" s="87">
        <v>203454.43662778902</v>
      </c>
      <c r="L170" s="118">
        <v>8579.8256384087872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148739.43144799999</v>
      </c>
      <c r="D171" s="90">
        <v>160421.61682242985</v>
      </c>
      <c r="E171" s="90">
        <v>165400.43579439254</v>
      </c>
      <c r="F171" s="91">
        <v>16661.004346392554</v>
      </c>
      <c r="G171" s="90">
        <v>-26.32</v>
      </c>
      <c r="H171" s="91">
        <v>165426.75579439255</v>
      </c>
      <c r="I171" s="21">
        <v>0.112014710451662</v>
      </c>
      <c r="J171" s="92">
        <v>-6285.21108641309</v>
      </c>
      <c r="K171" s="93">
        <v>155020.084</v>
      </c>
      <c r="L171" s="91">
        <v>10380.35179439254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36139.241798800002</v>
      </c>
      <c r="D172" s="90">
        <v>34099.410743737244</v>
      </c>
      <c r="E172" s="90">
        <v>41747.51860000001</v>
      </c>
      <c r="F172" s="91">
        <v>5608.2768012000088</v>
      </c>
      <c r="G172" s="90">
        <v>-11.43</v>
      </c>
      <c r="H172" s="91">
        <v>41758.948600000011</v>
      </c>
      <c r="I172" s="21">
        <v>0.15518523693505459</v>
      </c>
      <c r="J172" s="92">
        <v>-3653.4513210848654</v>
      </c>
      <c r="K172" s="93">
        <v>40763.623999999989</v>
      </c>
      <c r="L172" s="91">
        <v>983.89460000002146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12330.126100000001</v>
      </c>
      <c r="D173" s="90">
        <v>3938.0009604963288</v>
      </c>
      <c r="E173" s="90">
        <v>4886.3078718052739</v>
      </c>
      <c r="F173" s="91">
        <v>-7443.8182281947275</v>
      </c>
      <c r="G173" s="90">
        <v>-223.29</v>
      </c>
      <c r="H173" s="91">
        <v>5109.5978718052738</v>
      </c>
      <c r="I173" s="21">
        <v>-0.60370982160472209</v>
      </c>
      <c r="J173" s="92">
        <v>-22.883236471876366</v>
      </c>
      <c r="K173" s="93">
        <v>7670.7286277890471</v>
      </c>
      <c r="L173" s="91">
        <v>-2784.4207559837732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1950</v>
      </c>
      <c r="D175" s="90">
        <v>1950</v>
      </c>
      <c r="E175" s="90">
        <v>1950</v>
      </c>
      <c r="F175" s="91">
        <v>0</v>
      </c>
      <c r="G175" s="90">
        <v>1950</v>
      </c>
      <c r="H175" s="91">
        <v>0</v>
      </c>
      <c r="I175" s="96"/>
      <c r="J175" s="97"/>
      <c r="K175" s="93">
        <v>1950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1479</v>
      </c>
      <c r="D176" s="90">
        <v>1229</v>
      </c>
      <c r="E176" s="90">
        <v>1264</v>
      </c>
      <c r="F176" s="91">
        <v>-215</v>
      </c>
      <c r="G176" s="90">
        <v>0</v>
      </c>
      <c r="H176" s="91">
        <v>1264</v>
      </c>
      <c r="I176" s="96"/>
      <c r="J176" s="97"/>
      <c r="K176" s="93">
        <v>1205</v>
      </c>
      <c r="L176" s="91">
        <v>59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0.75846153846153841</v>
      </c>
      <c r="D177" s="86">
        <v>0.63025641025641022</v>
      </c>
      <c r="E177" s="86">
        <v>0.64820512820512821</v>
      </c>
      <c r="F177" s="100">
        <v>-0.1102564102564102</v>
      </c>
      <c r="G177" s="86">
        <v>0</v>
      </c>
      <c r="H177" s="100">
        <v>0.64820512820512821</v>
      </c>
      <c r="I177" s="20">
        <v>-0.1453684922244759</v>
      </c>
      <c r="J177" s="86">
        <v>0</v>
      </c>
      <c r="K177" s="101">
        <v>0.61794871794871797</v>
      </c>
      <c r="L177" s="100">
        <v>3.0256410256410238E-2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2801.92</v>
      </c>
      <c r="D179" s="90">
        <v>2305</v>
      </c>
      <c r="E179" s="90">
        <v>2341.42</v>
      </c>
      <c r="F179" s="91">
        <v>-460.5</v>
      </c>
      <c r="G179" s="90">
        <v>0</v>
      </c>
      <c r="H179" s="91">
        <v>2341.42</v>
      </c>
      <c r="I179" s="21"/>
      <c r="J179" s="92"/>
      <c r="K179" s="93">
        <v>2232.3999999999996</v>
      </c>
      <c r="L179" s="91">
        <v>109.02000000000044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1.8944692359702502</v>
      </c>
      <c r="D180" s="105">
        <v>1.8755085435313263</v>
      </c>
      <c r="E180" s="105">
        <v>1.8523892405063291</v>
      </c>
      <c r="F180" s="106">
        <v>-4.2079995463921049E-2</v>
      </c>
      <c r="G180" s="105">
        <v>0</v>
      </c>
      <c r="H180" s="106">
        <v>1.8523892405063291</v>
      </c>
      <c r="I180" s="21"/>
      <c r="J180" s="92"/>
      <c r="K180" s="107">
        <v>1.8526141078838172</v>
      </c>
      <c r="L180" s="106">
        <v>-2.248673774880583E-4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100.56756690196077</v>
      </c>
      <c r="D182" s="105">
        <v>130.53020083192013</v>
      </c>
      <c r="E182" s="105">
        <v>130.85477515379156</v>
      </c>
      <c r="F182" s="106">
        <v>30.287208251830791</v>
      </c>
      <c r="G182" s="105">
        <v>0</v>
      </c>
      <c r="H182" s="106">
        <v>130.85477515379156</v>
      </c>
      <c r="I182" s="21">
        <v>0.30116278224525961</v>
      </c>
      <c r="J182" s="92">
        <v>0</v>
      </c>
      <c r="K182" s="107">
        <v>128.64737261410789</v>
      </c>
      <c r="L182" s="106">
        <v>2.2074025396836703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76.276631511794861</v>
      </c>
      <c r="D183" s="108">
        <v>82.267495806374285</v>
      </c>
      <c r="E183" s="108">
        <v>84.820736304816691</v>
      </c>
      <c r="F183" s="109">
        <v>8.5441047930218303</v>
      </c>
      <c r="G183" s="108">
        <v>-1.3497435897435897E-2</v>
      </c>
      <c r="H183" s="109">
        <v>84.834233740714126</v>
      </c>
      <c r="I183" s="20">
        <v>0.11201471045166222</v>
      </c>
      <c r="J183" s="86">
        <v>-6285.2110864130909</v>
      </c>
      <c r="K183" s="110">
        <v>79.49747897435897</v>
      </c>
      <c r="L183" s="109">
        <v>5.3232573304577215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133.33928285787692</v>
      </c>
      <c r="D184" s="113">
        <v>161.48008830485227</v>
      </c>
      <c r="E184" s="113">
        <v>167.74862521059956</v>
      </c>
      <c r="F184" s="119">
        <v>34.409342352722632</v>
      </c>
      <c r="G184" s="113">
        <v>0</v>
      </c>
      <c r="H184" s="119">
        <v>167.74862521059956</v>
      </c>
      <c r="I184" s="25">
        <v>0.25805855270272238</v>
      </c>
      <c r="J184" s="120">
        <v>0</v>
      </c>
      <c r="K184" s="115">
        <v>168.8418561226465</v>
      </c>
      <c r="L184" s="119">
        <v>-1.0932309120469483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344862.02919320593</v>
      </c>
      <c r="D185" s="84">
        <v>188597.3364485983</v>
      </c>
      <c r="E185" s="84">
        <v>296685.05513686757</v>
      </c>
      <c r="F185" s="118">
        <v>-48176.974056338375</v>
      </c>
      <c r="G185" s="84">
        <v>-7.0699999999999932</v>
      </c>
      <c r="H185" s="118">
        <v>296692.12513686757</v>
      </c>
      <c r="I185" s="20">
        <v>-0.13969927094915879</v>
      </c>
      <c r="J185" s="86">
        <v>-41964.939906204789</v>
      </c>
      <c r="K185" s="87">
        <v>296616.08631703298</v>
      </c>
      <c r="L185" s="118">
        <v>68.968819834590249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269534.40916500002</v>
      </c>
      <c r="D186" s="90">
        <v>188597.3364485983</v>
      </c>
      <c r="E186" s="90">
        <v>241995.54</v>
      </c>
      <c r="F186" s="91">
        <v>-27538.869165000011</v>
      </c>
      <c r="G186" s="90">
        <v>-252.46</v>
      </c>
      <c r="H186" s="91">
        <v>242248</v>
      </c>
      <c r="I186" s="21">
        <v>-0.10217199818870482</v>
      </c>
      <c r="J186" s="92">
        <v>-959.55002772716466</v>
      </c>
      <c r="K186" s="93">
        <v>239098.54852273184</v>
      </c>
      <c r="L186" s="91">
        <v>2896.9914772681659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57849.355463500004</v>
      </c>
      <c r="D187" s="90">
        <v>0</v>
      </c>
      <c r="E187" s="90">
        <v>45350.395136867541</v>
      </c>
      <c r="F187" s="91">
        <v>-12498.960326632463</v>
      </c>
      <c r="G187" s="90">
        <v>-55.81</v>
      </c>
      <c r="H187" s="91">
        <v>45406.205136867538</v>
      </c>
      <c r="I187" s="21">
        <v>-0.21606049413149764</v>
      </c>
      <c r="J187" s="92">
        <v>-813.58547100640635</v>
      </c>
      <c r="K187" s="93">
        <v>48303.517794301115</v>
      </c>
      <c r="L187" s="91">
        <v>-2953.1226574335742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17478.2645647059</v>
      </c>
      <c r="D188" s="90">
        <v>0</v>
      </c>
      <c r="E188" s="90">
        <v>9339.119999999999</v>
      </c>
      <c r="F188" s="91">
        <v>-8139.1445647059008</v>
      </c>
      <c r="G188" s="90">
        <v>301.2</v>
      </c>
      <c r="H188" s="91">
        <v>9037.9199999999983</v>
      </c>
      <c r="I188" s="21">
        <v>-0.46567235177006006</v>
      </c>
      <c r="J188" s="92">
        <v>30.006374501992031</v>
      </c>
      <c r="K188" s="93">
        <v>9214.02</v>
      </c>
      <c r="L188" s="91">
        <v>125.09999999999854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2015</v>
      </c>
      <c r="D190" s="90">
        <v>2015</v>
      </c>
      <c r="E190" s="90">
        <v>2015</v>
      </c>
      <c r="F190" s="91">
        <v>0</v>
      </c>
      <c r="G190" s="90">
        <v>2015</v>
      </c>
      <c r="H190" s="91">
        <v>0</v>
      </c>
      <c r="I190" s="96"/>
      <c r="J190" s="97"/>
      <c r="K190" s="93">
        <v>2015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1682</v>
      </c>
      <c r="D191" s="90">
        <v>936</v>
      </c>
      <c r="E191" s="90">
        <v>1224</v>
      </c>
      <c r="F191" s="91">
        <v>-458</v>
      </c>
      <c r="G191" s="90">
        <v>0</v>
      </c>
      <c r="H191" s="91">
        <v>1224</v>
      </c>
      <c r="I191" s="96"/>
      <c r="J191" s="97"/>
      <c r="K191" s="93">
        <v>1359</v>
      </c>
      <c r="L191" s="91">
        <v>-135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0.83473945409429284</v>
      </c>
      <c r="D192" s="86">
        <v>0.46451612903225808</v>
      </c>
      <c r="E192" s="86">
        <v>0.60744416873449136</v>
      </c>
      <c r="F192" s="100">
        <v>-0.22729528535980148</v>
      </c>
      <c r="G192" s="86">
        <v>0</v>
      </c>
      <c r="H192" s="100">
        <v>0.60744416873449136</v>
      </c>
      <c r="I192" s="20">
        <v>-0.27229488703923899</v>
      </c>
      <c r="J192" s="86">
        <v>0</v>
      </c>
      <c r="K192" s="101">
        <v>0.67444168734491317</v>
      </c>
      <c r="L192" s="100">
        <v>-6.6997518610421802E-2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3195.06</v>
      </c>
      <c r="D194" s="90">
        <v>1692</v>
      </c>
      <c r="E194" s="90">
        <v>2205.34</v>
      </c>
      <c r="F194" s="91">
        <v>-989.7199999999998</v>
      </c>
      <c r="G194" s="90">
        <v>0</v>
      </c>
      <c r="H194" s="91">
        <v>2205.34</v>
      </c>
      <c r="I194" s="21"/>
      <c r="J194" s="92"/>
      <c r="K194" s="93">
        <v>2439.2399999999998</v>
      </c>
      <c r="L194" s="91">
        <v>-233.89999999999964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1.8995600475624257</v>
      </c>
      <c r="D195" s="105">
        <v>1.8076923076923077</v>
      </c>
      <c r="E195" s="105">
        <v>1.801748366013072</v>
      </c>
      <c r="F195" s="106">
        <v>-9.7811681549353713E-2</v>
      </c>
      <c r="G195" s="105">
        <v>0</v>
      </c>
      <c r="H195" s="106">
        <v>1.801748366013072</v>
      </c>
      <c r="I195" s="21"/>
      <c r="J195" s="92"/>
      <c r="K195" s="107">
        <v>1.7948785871964679</v>
      </c>
      <c r="L195" s="106">
        <v>6.8697788166041107E-3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160.24637881391203</v>
      </c>
      <c r="D197" s="105">
        <v>201.49288082115203</v>
      </c>
      <c r="E197" s="105">
        <v>197.70877450980393</v>
      </c>
      <c r="F197" s="106">
        <v>37.4623956958919</v>
      </c>
      <c r="G197" s="105">
        <v>0</v>
      </c>
      <c r="H197" s="106">
        <v>197.70877450980393</v>
      </c>
      <c r="I197" s="21">
        <v>0.23377998288120794</v>
      </c>
      <c r="J197" s="92">
        <v>0</v>
      </c>
      <c r="K197" s="107">
        <v>175.93712179744801</v>
      </c>
      <c r="L197" s="106">
        <v>21.771652712355916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133.76397477171216</v>
      </c>
      <c r="D198" s="108">
        <v>93.596693026599652</v>
      </c>
      <c r="E198" s="108">
        <v>120.09704218362283</v>
      </c>
      <c r="F198" s="109">
        <v>-13.666932588089324</v>
      </c>
      <c r="G198" s="108">
        <v>-0.12529032258064515</v>
      </c>
      <c r="H198" s="109">
        <v>120.22233250620347</v>
      </c>
      <c r="I198" s="20">
        <v>-0.10217199818870482</v>
      </c>
      <c r="J198" s="86">
        <v>-959.55002772716477</v>
      </c>
      <c r="K198" s="110">
        <v>118.65932929167833</v>
      </c>
      <c r="L198" s="109">
        <v>1.4377128919444999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205.03093293294052</v>
      </c>
      <c r="D199" s="113">
        <v>201.49288082115203</v>
      </c>
      <c r="E199" s="113">
        <v>242.38975092881338</v>
      </c>
      <c r="F199" s="119">
        <v>37.358817995872869</v>
      </c>
      <c r="G199" s="113">
        <v>0</v>
      </c>
      <c r="H199" s="119">
        <v>242.38975092881338</v>
      </c>
      <c r="I199" s="25">
        <v>0.18221064237215279</v>
      </c>
      <c r="J199" s="120">
        <v>0</v>
      </c>
      <c r="K199" s="115">
        <v>218.26054916632302</v>
      </c>
      <c r="L199" s="119">
        <v>24.129201762490368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3599964.0743997642</v>
      </c>
      <c r="D200" s="84">
        <v>2342636.1049752622</v>
      </c>
      <c r="E200" s="84">
        <v>2464299.0574030653</v>
      </c>
      <c r="F200" s="118">
        <v>-1135665.0169966985</v>
      </c>
      <c r="G200" s="84">
        <v>2202838.2000000002</v>
      </c>
      <c r="H200" s="118">
        <v>261460.85740306508</v>
      </c>
      <c r="I200" s="20">
        <v>-0.31546565285823103</v>
      </c>
      <c r="J200" s="86">
        <v>0.11869271987523411</v>
      </c>
      <c r="K200" s="87">
        <v>2455650.2629448222</v>
      </c>
      <c r="L200" s="118">
        <v>8648.7944582432247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2874735.6413579127</v>
      </c>
      <c r="D201" s="90">
        <v>1994446.9132710285</v>
      </c>
      <c r="E201" s="90">
        <v>2052823.9357943926</v>
      </c>
      <c r="F201" s="91">
        <v>-821911.70556352008</v>
      </c>
      <c r="G201" s="90">
        <v>1740280.83</v>
      </c>
      <c r="H201" s="91">
        <v>312543.10579439253</v>
      </c>
      <c r="I201" s="21">
        <v>-0.28590862190558886</v>
      </c>
      <c r="J201" s="92">
        <v>0.17959348882466997</v>
      </c>
      <c r="K201" s="93">
        <v>2039546.592522732</v>
      </c>
      <c r="L201" s="91">
        <v>13277.343271660618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549030.99772965803</v>
      </c>
      <c r="D202" s="90">
        <v>311226.24074373726</v>
      </c>
      <c r="E202" s="90">
        <v>364224.7437368675</v>
      </c>
      <c r="F202" s="91">
        <v>-184806.25399279053</v>
      </c>
      <c r="G202" s="90">
        <v>357157.83000000007</v>
      </c>
      <c r="H202" s="91">
        <v>7066.9137368674274</v>
      </c>
      <c r="I202" s="21">
        <v>-0.33660440805163583</v>
      </c>
      <c r="J202" s="92">
        <v>1.9786528932789871E-2</v>
      </c>
      <c r="K202" s="93">
        <v>366193.97179430112</v>
      </c>
      <c r="L202" s="91">
        <v>-1969.2280574336182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176197.43531219318</v>
      </c>
      <c r="D203" s="90">
        <v>36962.950960496368</v>
      </c>
      <c r="E203" s="90">
        <v>47250.377871805314</v>
      </c>
      <c r="F203" s="91">
        <v>-128947.05744038787</v>
      </c>
      <c r="G203" s="90">
        <v>105399.53999999998</v>
      </c>
      <c r="H203" s="91">
        <v>-58149.162128194665</v>
      </c>
      <c r="I203" s="21">
        <v>-0.73183277164003369</v>
      </c>
      <c r="J203" s="92">
        <v>-0.55170223824690956</v>
      </c>
      <c r="K203" s="93">
        <v>49909.69862778909</v>
      </c>
      <c r="L203" s="91">
        <v>-2659.3207559837756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23725</v>
      </c>
      <c r="D205" s="90">
        <v>23725</v>
      </c>
      <c r="E205" s="90">
        <v>23725</v>
      </c>
      <c r="F205" s="91">
        <v>0</v>
      </c>
      <c r="G205" s="90">
        <v>23790</v>
      </c>
      <c r="H205" s="91">
        <v>-65</v>
      </c>
      <c r="I205" s="96"/>
      <c r="J205" s="97"/>
      <c r="K205" s="93">
        <v>23725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20677</v>
      </c>
      <c r="D206" s="90">
        <v>11349</v>
      </c>
      <c r="E206" s="90">
        <v>11672</v>
      </c>
      <c r="F206" s="91">
        <v>-9005</v>
      </c>
      <c r="G206" s="90">
        <v>10521</v>
      </c>
      <c r="H206" s="91">
        <v>1151</v>
      </c>
      <c r="I206" s="96"/>
      <c r="J206" s="97"/>
      <c r="K206" s="93">
        <v>11748</v>
      </c>
      <c r="L206" s="91">
        <v>-76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0.87152792413066382</v>
      </c>
      <c r="D207" s="86">
        <v>0.47835616438356166</v>
      </c>
      <c r="E207" s="86">
        <v>0.4919704952581665</v>
      </c>
      <c r="F207" s="100">
        <v>-0.37955742887249733</v>
      </c>
      <c r="G207" s="86">
        <v>0.44224464060529634</v>
      </c>
      <c r="H207" s="100">
        <v>4.9725854652870161E-2</v>
      </c>
      <c r="I207" s="20">
        <v>-0.43550805242540014</v>
      </c>
      <c r="J207" s="86">
        <v>0.11243969985664681</v>
      </c>
      <c r="K207" s="101">
        <v>0.49517386722866175</v>
      </c>
      <c r="L207" s="100">
        <v>-3.2033719704952501E-3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39987.539999999994</v>
      </c>
      <c r="D209" s="90">
        <v>21789</v>
      </c>
      <c r="E209" s="90">
        <v>22355.760000000002</v>
      </c>
      <c r="F209" s="91">
        <v>-17631.779999999992</v>
      </c>
      <c r="G209" s="90">
        <v>21422</v>
      </c>
      <c r="H209" s="91">
        <v>933.76000000000204</v>
      </c>
      <c r="I209" s="21">
        <v>-0.44093185027135939</v>
      </c>
      <c r="J209" s="92">
        <v>4.3588833909065539E-2</v>
      </c>
      <c r="K209" s="93">
        <v>22480.639999999999</v>
      </c>
      <c r="L209" s="91">
        <v>-124.87999999999738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1.9339140107365669</v>
      </c>
      <c r="D210" s="105">
        <v>1.9199048374306107</v>
      </c>
      <c r="E210" s="105">
        <v>1.9153324194653873</v>
      </c>
      <c r="F210" s="106">
        <v>-1.8581591271179532E-2</v>
      </c>
      <c r="G210" s="105">
        <v>2.0361182397110542</v>
      </c>
      <c r="H210" s="106">
        <v>-0.12078582024566686</v>
      </c>
      <c r="I210" s="21"/>
      <c r="J210" s="92"/>
      <c r="K210" s="107">
        <v>1.9135716717739188</v>
      </c>
      <c r="L210" s="106">
        <v>1.7607476914685005E-3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139.03059638041847</v>
      </c>
      <c r="D212" s="105">
        <v>175.73767849775561</v>
      </c>
      <c r="E212" s="105">
        <v>175.87593692549629</v>
      </c>
      <c r="F212" s="106">
        <v>36.845340545077818</v>
      </c>
      <c r="G212" s="105">
        <v>165.41021100655831</v>
      </c>
      <c r="H212" s="106">
        <v>10.465725918937977</v>
      </c>
      <c r="I212" s="21">
        <v>0.26501605764720182</v>
      </c>
      <c r="J212" s="92">
        <v>6.3271341323196895E-2</v>
      </c>
      <c r="K212" s="107">
        <v>173.60798370128805</v>
      </c>
      <c r="L212" s="106">
        <v>2.2679532242082416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121.1690470540743</v>
      </c>
      <c r="D213" s="108">
        <v>84.06520182385789</v>
      </c>
      <c r="E213" s="108">
        <v>86.525771793230462</v>
      </c>
      <c r="F213" s="109">
        <v>-34.643275260843836</v>
      </c>
      <c r="G213" s="108">
        <v>73.151779319041623</v>
      </c>
      <c r="H213" s="109">
        <v>13.373992474188839</v>
      </c>
      <c r="I213" s="20">
        <v>-0.28590862190558886</v>
      </c>
      <c r="J213" s="86">
        <v>0.18282525180775133</v>
      </c>
      <c r="K213" s="110">
        <v>85.966136671137278</v>
      </c>
      <c r="L213" s="109">
        <v>0.55963512209318367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174.10475767276512</v>
      </c>
      <c r="D214" s="113">
        <v>206.41784342014822</v>
      </c>
      <c r="E214" s="113">
        <v>211.12911732377188</v>
      </c>
      <c r="F214" s="119">
        <v>37.024359651006762</v>
      </c>
      <c r="G214" s="113">
        <v>209.37536355859712</v>
      </c>
      <c r="H214" s="119">
        <v>1.7537537651747641</v>
      </c>
      <c r="I214" s="25">
        <v>0.21265564563488337</v>
      </c>
      <c r="J214" s="120">
        <v>8.3761228416157074E-3</v>
      </c>
      <c r="K214" s="115">
        <v>209.02709081927327</v>
      </c>
      <c r="L214" s="119">
        <v>2.1020265044986104</v>
      </c>
      <c r="M214" s="142"/>
      <c r="N214" s="143"/>
    </row>
  </sheetData>
  <sheetProtection algorithmName="SHA-512" hashValue="g1WlBwfnRQGrntjG/rs+h6jfPfWmP+jYRdoprF8feyAp+Stdh4M5v32DovF9YYekQandOX9u+XojqZvVAr67Dg==" saltValue="G5QbaXrzWmmdA9H80nUXN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234" priority="58">
      <formula>$I155&gt;=0</formula>
    </cfRule>
    <cfRule type="expression" dxfId="1233" priority="59">
      <formula>$I155&lt;0</formula>
    </cfRule>
  </conditionalFormatting>
  <conditionalFormatting sqref="J159">
    <cfRule type="expression" dxfId="1232" priority="56">
      <formula>$J155&gt;=0</formula>
    </cfRule>
    <cfRule type="expression" dxfId="1231" priority="57">
      <formula>$J155&lt;0</formula>
    </cfRule>
  </conditionalFormatting>
  <conditionalFormatting sqref="I174">
    <cfRule type="expression" dxfId="1230" priority="54">
      <formula>$I170&gt;=0</formula>
    </cfRule>
    <cfRule type="expression" dxfId="1229" priority="55">
      <formula>$I170&lt;0</formula>
    </cfRule>
  </conditionalFormatting>
  <conditionalFormatting sqref="J174">
    <cfRule type="expression" dxfId="1228" priority="52">
      <formula>$J170&gt;=0</formula>
    </cfRule>
    <cfRule type="expression" dxfId="1227" priority="53">
      <formula>$J170&lt;0</formula>
    </cfRule>
  </conditionalFormatting>
  <conditionalFormatting sqref="I24">
    <cfRule type="expression" dxfId="1226" priority="94">
      <formula>$I20&gt;=0</formula>
    </cfRule>
    <cfRule type="expression" dxfId="1225" priority="95">
      <formula>$I20&lt;0</formula>
    </cfRule>
  </conditionalFormatting>
  <conditionalFormatting sqref="J24">
    <cfRule type="expression" dxfId="1224" priority="92">
      <formula>$J20&gt;=0</formula>
    </cfRule>
    <cfRule type="expression" dxfId="1223" priority="93">
      <formula>$J20&lt;0</formula>
    </cfRule>
  </conditionalFormatting>
  <conditionalFormatting sqref="I39">
    <cfRule type="expression" dxfId="1222" priority="90">
      <formula>$I35&gt;=0</formula>
    </cfRule>
    <cfRule type="expression" dxfId="1221" priority="91">
      <formula>$I35&lt;0</formula>
    </cfRule>
  </conditionalFormatting>
  <conditionalFormatting sqref="J39">
    <cfRule type="expression" dxfId="1220" priority="88">
      <formula>$J35&gt;=0</formula>
    </cfRule>
    <cfRule type="expression" dxfId="1219" priority="89">
      <formula>$J35&lt;0</formula>
    </cfRule>
  </conditionalFormatting>
  <conditionalFormatting sqref="I54">
    <cfRule type="expression" dxfId="1218" priority="86">
      <formula>$I50&gt;=0</formula>
    </cfRule>
    <cfRule type="expression" dxfId="1217" priority="87">
      <formula>$I50&lt;0</formula>
    </cfRule>
  </conditionalFormatting>
  <conditionalFormatting sqref="J54">
    <cfRule type="expression" dxfId="1216" priority="84">
      <formula>$J50&gt;=0</formula>
    </cfRule>
    <cfRule type="expression" dxfId="1215" priority="85">
      <formula>$J50&lt;0</formula>
    </cfRule>
  </conditionalFormatting>
  <conditionalFormatting sqref="I69">
    <cfRule type="expression" dxfId="1214" priority="82">
      <formula>$I65&gt;=0</formula>
    </cfRule>
    <cfRule type="expression" dxfId="1213" priority="83">
      <formula>$I65&lt;0</formula>
    </cfRule>
  </conditionalFormatting>
  <conditionalFormatting sqref="J69">
    <cfRule type="expression" dxfId="1212" priority="80">
      <formula>$J65&gt;=0</formula>
    </cfRule>
    <cfRule type="expression" dxfId="1211" priority="81">
      <formula>$J65&lt;0</formula>
    </cfRule>
  </conditionalFormatting>
  <conditionalFormatting sqref="I84">
    <cfRule type="expression" dxfId="1210" priority="78">
      <formula>$I80&gt;=0</formula>
    </cfRule>
    <cfRule type="expression" dxfId="1209" priority="79">
      <formula>$I80&lt;0</formula>
    </cfRule>
  </conditionalFormatting>
  <conditionalFormatting sqref="J84">
    <cfRule type="expression" dxfId="1208" priority="76">
      <formula>$J80&gt;=0</formula>
    </cfRule>
    <cfRule type="expression" dxfId="1207" priority="77">
      <formula>$J80&lt;0</formula>
    </cfRule>
  </conditionalFormatting>
  <conditionalFormatting sqref="I99">
    <cfRule type="expression" dxfId="1206" priority="74">
      <formula>$I95&gt;=0</formula>
    </cfRule>
    <cfRule type="expression" dxfId="1205" priority="75">
      <formula>$I95&lt;0</formula>
    </cfRule>
  </conditionalFormatting>
  <conditionalFormatting sqref="J99">
    <cfRule type="expression" dxfId="1204" priority="72">
      <formula>$J95&gt;=0</formula>
    </cfRule>
    <cfRule type="expression" dxfId="1203" priority="73">
      <formula>$J95&lt;0</formula>
    </cfRule>
  </conditionalFormatting>
  <conditionalFormatting sqref="I114">
    <cfRule type="expression" dxfId="1202" priority="70">
      <formula>$I110&gt;=0</formula>
    </cfRule>
    <cfRule type="expression" dxfId="1201" priority="71">
      <formula>$I110&lt;0</formula>
    </cfRule>
  </conditionalFormatting>
  <conditionalFormatting sqref="J114">
    <cfRule type="expression" dxfId="1200" priority="68">
      <formula>$J110&gt;=0</formula>
    </cfRule>
    <cfRule type="expression" dxfId="1199" priority="69">
      <formula>$J110&lt;0</formula>
    </cfRule>
  </conditionalFormatting>
  <conditionalFormatting sqref="I129">
    <cfRule type="expression" dxfId="1198" priority="66">
      <formula>$I125&gt;=0</formula>
    </cfRule>
    <cfRule type="expression" dxfId="1197" priority="67">
      <formula>$I125&lt;0</formula>
    </cfRule>
  </conditionalFormatting>
  <conditionalFormatting sqref="J129">
    <cfRule type="expression" dxfId="1196" priority="64">
      <formula>$J125&gt;=0</formula>
    </cfRule>
    <cfRule type="expression" dxfId="1195" priority="65">
      <formula>$J125&lt;0</formula>
    </cfRule>
  </conditionalFormatting>
  <conditionalFormatting sqref="I144">
    <cfRule type="expression" dxfId="1194" priority="62">
      <formula>$I140&gt;=0</formula>
    </cfRule>
    <cfRule type="expression" dxfId="1193" priority="63">
      <formula>$I140&lt;0</formula>
    </cfRule>
  </conditionalFormatting>
  <conditionalFormatting sqref="J144">
    <cfRule type="expression" dxfId="1192" priority="60">
      <formula>$J140&gt;=0</formula>
    </cfRule>
    <cfRule type="expression" dxfId="1191" priority="61">
      <formula>$J140&lt;0</formula>
    </cfRule>
  </conditionalFormatting>
  <conditionalFormatting sqref="I189">
    <cfRule type="expression" dxfId="1190" priority="50">
      <formula>$I185&gt;=0</formula>
    </cfRule>
    <cfRule type="expression" dxfId="1189" priority="51">
      <formula>$I185&lt;0</formula>
    </cfRule>
  </conditionalFormatting>
  <conditionalFormatting sqref="J189">
    <cfRule type="expression" dxfId="1188" priority="48">
      <formula>$J185&gt;=0</formula>
    </cfRule>
    <cfRule type="expression" dxfId="1187" priority="49">
      <formula>$J185&lt;0</formula>
    </cfRule>
  </conditionalFormatting>
  <conditionalFormatting sqref="I204">
    <cfRule type="expression" dxfId="1186" priority="46">
      <formula>$I200&gt;=0</formula>
    </cfRule>
    <cfRule type="expression" dxfId="1185" priority="47">
      <formula>$I200&lt;0</formula>
    </cfRule>
  </conditionalFormatting>
  <conditionalFormatting sqref="J204">
    <cfRule type="expression" dxfId="1184" priority="44">
      <formula>$J200&gt;=0</formula>
    </cfRule>
    <cfRule type="expression" dxfId="1183" priority="45">
      <formula>$J200&lt;0</formula>
    </cfRule>
  </conditionalFormatting>
  <conditionalFormatting sqref="I9">
    <cfRule type="expression" dxfId="1182" priority="42">
      <formula>$I5&gt;=0</formula>
    </cfRule>
    <cfRule type="expression" dxfId="1181" priority="43">
      <formula>$I5&lt;0</formula>
    </cfRule>
  </conditionalFormatting>
  <conditionalFormatting sqref="J9">
    <cfRule type="expression" dxfId="1180" priority="40">
      <formula>$J5&gt;=0</formula>
    </cfRule>
    <cfRule type="expression" dxfId="1179" priority="41">
      <formula>$J5&lt;0</formula>
    </cfRule>
  </conditionalFormatting>
  <conditionalFormatting sqref="L207">
    <cfRule type="cellIs" dxfId="1178" priority="39" operator="lessThan">
      <formula>0</formula>
    </cfRule>
  </conditionalFormatting>
  <conditionalFormatting sqref="H207">
    <cfRule type="cellIs" dxfId="1177" priority="38" operator="lessThan">
      <formula>0</formula>
    </cfRule>
  </conditionalFormatting>
  <conditionalFormatting sqref="F207">
    <cfRule type="cellIs" dxfId="1176" priority="37" operator="lessThan">
      <formula>0</formula>
    </cfRule>
  </conditionalFormatting>
  <conditionalFormatting sqref="F192">
    <cfRule type="cellIs" dxfId="1175" priority="36" operator="lessThan">
      <formula>0</formula>
    </cfRule>
  </conditionalFormatting>
  <conditionalFormatting sqref="H192">
    <cfRule type="cellIs" dxfId="1174" priority="35" operator="lessThan">
      <formula>0</formula>
    </cfRule>
  </conditionalFormatting>
  <conditionalFormatting sqref="L192">
    <cfRule type="cellIs" dxfId="1173" priority="34" operator="lessThan">
      <formula>0</formula>
    </cfRule>
  </conditionalFormatting>
  <conditionalFormatting sqref="L177">
    <cfRule type="cellIs" dxfId="1172" priority="33" operator="lessThan">
      <formula>0</formula>
    </cfRule>
  </conditionalFormatting>
  <conditionalFormatting sqref="H177">
    <cfRule type="cellIs" dxfId="1171" priority="32" operator="lessThan">
      <formula>0</formula>
    </cfRule>
  </conditionalFormatting>
  <conditionalFormatting sqref="F177">
    <cfRule type="cellIs" dxfId="1170" priority="31" operator="lessThan">
      <formula>0</formula>
    </cfRule>
  </conditionalFormatting>
  <conditionalFormatting sqref="F162">
    <cfRule type="cellIs" dxfId="1169" priority="30" operator="lessThan">
      <formula>0</formula>
    </cfRule>
  </conditionalFormatting>
  <conditionalFormatting sqref="H162">
    <cfRule type="cellIs" dxfId="1168" priority="29" operator="lessThan">
      <formula>0</formula>
    </cfRule>
  </conditionalFormatting>
  <conditionalFormatting sqref="L162">
    <cfRule type="cellIs" dxfId="1167" priority="28" operator="lessThan">
      <formula>0</formula>
    </cfRule>
  </conditionalFormatting>
  <conditionalFormatting sqref="L147">
    <cfRule type="cellIs" dxfId="1166" priority="27" operator="lessThan">
      <formula>0</formula>
    </cfRule>
  </conditionalFormatting>
  <conditionalFormatting sqref="H147">
    <cfRule type="cellIs" dxfId="1165" priority="26" operator="lessThan">
      <formula>0</formula>
    </cfRule>
  </conditionalFormatting>
  <conditionalFormatting sqref="F147">
    <cfRule type="cellIs" dxfId="1164" priority="25" operator="lessThan">
      <formula>0</formula>
    </cfRule>
  </conditionalFormatting>
  <conditionalFormatting sqref="F132">
    <cfRule type="cellIs" dxfId="1163" priority="24" operator="lessThan">
      <formula>0</formula>
    </cfRule>
  </conditionalFormatting>
  <conditionalFormatting sqref="H132">
    <cfRule type="cellIs" dxfId="1162" priority="23" operator="lessThan">
      <formula>0</formula>
    </cfRule>
  </conditionalFormatting>
  <conditionalFormatting sqref="L132">
    <cfRule type="cellIs" dxfId="1161" priority="22" operator="lessThan">
      <formula>0</formula>
    </cfRule>
  </conditionalFormatting>
  <conditionalFormatting sqref="L117">
    <cfRule type="cellIs" dxfId="1160" priority="21" operator="lessThan">
      <formula>0</formula>
    </cfRule>
  </conditionalFormatting>
  <conditionalFormatting sqref="H117">
    <cfRule type="cellIs" dxfId="1159" priority="20" operator="lessThan">
      <formula>0</formula>
    </cfRule>
  </conditionalFormatting>
  <conditionalFormatting sqref="F117">
    <cfRule type="cellIs" dxfId="1158" priority="19" operator="lessThan">
      <formula>0</formula>
    </cfRule>
  </conditionalFormatting>
  <conditionalFormatting sqref="F102">
    <cfRule type="cellIs" dxfId="1157" priority="18" operator="lessThan">
      <formula>0</formula>
    </cfRule>
  </conditionalFormatting>
  <conditionalFormatting sqref="H102">
    <cfRule type="cellIs" dxfId="1156" priority="17" operator="lessThan">
      <formula>0</formula>
    </cfRule>
  </conditionalFormatting>
  <conditionalFormatting sqref="L102">
    <cfRule type="cellIs" dxfId="1155" priority="16" operator="lessThan">
      <formula>0</formula>
    </cfRule>
  </conditionalFormatting>
  <conditionalFormatting sqref="L87">
    <cfRule type="cellIs" dxfId="1154" priority="15" operator="lessThan">
      <formula>0</formula>
    </cfRule>
  </conditionalFormatting>
  <conditionalFormatting sqref="H87">
    <cfRule type="cellIs" dxfId="1153" priority="14" operator="lessThan">
      <formula>0</formula>
    </cfRule>
  </conditionalFormatting>
  <conditionalFormatting sqref="F87">
    <cfRule type="cellIs" dxfId="1152" priority="13" operator="lessThan">
      <formula>0</formula>
    </cfRule>
  </conditionalFormatting>
  <conditionalFormatting sqref="F72">
    <cfRule type="cellIs" dxfId="1151" priority="12" operator="lessThan">
      <formula>0</formula>
    </cfRule>
  </conditionalFormatting>
  <conditionalFormatting sqref="H72">
    <cfRule type="cellIs" dxfId="1150" priority="11" operator="lessThan">
      <formula>0</formula>
    </cfRule>
  </conditionalFormatting>
  <conditionalFormatting sqref="L72">
    <cfRule type="cellIs" dxfId="1149" priority="10" operator="lessThan">
      <formula>0</formula>
    </cfRule>
  </conditionalFormatting>
  <conditionalFormatting sqref="L57">
    <cfRule type="cellIs" dxfId="1148" priority="9" operator="lessThan">
      <formula>0</formula>
    </cfRule>
  </conditionalFormatting>
  <conditionalFormatting sqref="H57">
    <cfRule type="cellIs" dxfId="1147" priority="8" operator="lessThan">
      <formula>0</formula>
    </cfRule>
  </conditionalFormatting>
  <conditionalFormatting sqref="F57">
    <cfRule type="cellIs" dxfId="1146" priority="7" operator="lessThan">
      <formula>0</formula>
    </cfRule>
  </conditionalFormatting>
  <conditionalFormatting sqref="F42">
    <cfRule type="cellIs" dxfId="1145" priority="6" operator="lessThan">
      <formula>0</formula>
    </cfRule>
  </conditionalFormatting>
  <conditionalFormatting sqref="H42">
    <cfRule type="cellIs" dxfId="1144" priority="5" operator="lessThan">
      <formula>0</formula>
    </cfRule>
  </conditionalFormatting>
  <conditionalFormatting sqref="L42">
    <cfRule type="cellIs" dxfId="1143" priority="4" operator="lessThan">
      <formula>0</formula>
    </cfRule>
  </conditionalFormatting>
  <conditionalFormatting sqref="L27">
    <cfRule type="cellIs" dxfId="1142" priority="3" operator="lessThan">
      <formula>0</formula>
    </cfRule>
  </conditionalFormatting>
  <conditionalFormatting sqref="H27">
    <cfRule type="cellIs" dxfId="1141" priority="2" operator="lessThan">
      <formula>0</formula>
    </cfRule>
  </conditionalFormatting>
  <conditionalFormatting sqref="F27">
    <cfRule type="cellIs" dxfId="1140" priority="1" operator="lessThan">
      <formula>0</formula>
    </cfRule>
  </conditionalFormatting>
  <dataValidations count="1">
    <dataValidation type="list" allowBlank="1" showInputMessage="1" showErrorMessage="1" sqref="B3:B4" xr:uid="{7D3D7F5A-9C94-4A05-A0E4-F834697365A1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BB411-0876-4C64-8008-A1D71193A000}">
  <sheetPr codeName="Tabelle58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64</v>
      </c>
      <c r="N1" s="73" t="s">
        <v>28</v>
      </c>
    </row>
    <row r="2" spans="1:14" ht="15.75" thickBot="1" x14ac:dyDescent="0.3">
      <c r="M2" s="72">
        <v>112</v>
      </c>
      <c r="N2" s="73" t="s">
        <v>29</v>
      </c>
    </row>
    <row r="3" spans="1:14" s="70" customFormat="1" ht="13.5" customHeight="1" thickBot="1" x14ac:dyDescent="0.25">
      <c r="A3" s="144"/>
      <c r="B3" s="146" t="s">
        <v>100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75.362791723588344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1433775</v>
      </c>
      <c r="D5" s="84">
        <v>719908</v>
      </c>
      <c r="E5" s="84">
        <v>736134</v>
      </c>
      <c r="F5" s="85">
        <v>-697641</v>
      </c>
      <c r="G5" s="84">
        <v>537984</v>
      </c>
      <c r="H5" s="85">
        <v>198150</v>
      </c>
      <c r="I5" s="20">
        <v>-0.48657634566093011</v>
      </c>
      <c r="J5" s="86">
        <v>0.3683195039257674</v>
      </c>
      <c r="K5" s="87">
        <v>837250</v>
      </c>
      <c r="L5" s="85">
        <v>-101116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1344044</v>
      </c>
      <c r="D6" s="90">
        <v>606302</v>
      </c>
      <c r="E6" s="90">
        <v>612254</v>
      </c>
      <c r="F6" s="91">
        <v>-731790</v>
      </c>
      <c r="G6" s="90">
        <v>457148</v>
      </c>
      <c r="H6" s="91">
        <v>155106</v>
      </c>
      <c r="I6" s="21">
        <v>-0.5444687822720089</v>
      </c>
      <c r="J6" s="92">
        <v>0.33929055798122265</v>
      </c>
      <c r="K6" s="93">
        <v>699631</v>
      </c>
      <c r="L6" s="91">
        <v>-87377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78384</v>
      </c>
      <c r="D7" s="90">
        <v>110919</v>
      </c>
      <c r="E7" s="90">
        <v>120797</v>
      </c>
      <c r="F7" s="91">
        <v>42413</v>
      </c>
      <c r="G7" s="90">
        <v>62788</v>
      </c>
      <c r="H7" s="91">
        <v>58009</v>
      </c>
      <c r="I7" s="21">
        <v>0.54109256991222709</v>
      </c>
      <c r="J7" s="92">
        <v>0.92388672994839771</v>
      </c>
      <c r="K7" s="93">
        <v>133485</v>
      </c>
      <c r="L7" s="91">
        <v>-12688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11347</v>
      </c>
      <c r="D8" s="90">
        <v>2687</v>
      </c>
      <c r="E8" s="90">
        <v>3083</v>
      </c>
      <c r="F8" s="91">
        <v>-8264</v>
      </c>
      <c r="G8" s="90">
        <v>18048</v>
      </c>
      <c r="H8" s="91">
        <v>-14965</v>
      </c>
      <c r="I8" s="21">
        <v>-0.72829822860668014</v>
      </c>
      <c r="J8" s="92">
        <v>-0.82917774822695034</v>
      </c>
      <c r="K8" s="93">
        <v>4134</v>
      </c>
      <c r="L8" s="91">
        <v>-1051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23360</v>
      </c>
      <c r="D10" s="90">
        <v>23360</v>
      </c>
      <c r="E10" s="90">
        <v>23360</v>
      </c>
      <c r="F10" s="91">
        <v>0</v>
      </c>
      <c r="G10" s="90">
        <v>23424</v>
      </c>
      <c r="H10" s="91">
        <v>-64</v>
      </c>
      <c r="I10" s="96"/>
      <c r="J10" s="97"/>
      <c r="K10" s="93">
        <v>23360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10267</v>
      </c>
      <c r="D11" s="90">
        <v>7638</v>
      </c>
      <c r="E11" s="90">
        <v>7709</v>
      </c>
      <c r="F11" s="91">
        <v>-2558</v>
      </c>
      <c r="G11" s="90">
        <v>6092</v>
      </c>
      <c r="H11" s="91">
        <v>1617</v>
      </c>
      <c r="I11" s="96"/>
      <c r="J11" s="97"/>
      <c r="K11" s="93">
        <v>8739</v>
      </c>
      <c r="L11" s="91">
        <v>-1030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0.43951198630136984</v>
      </c>
      <c r="D12" s="86">
        <v>0.32696917808219178</v>
      </c>
      <c r="E12" s="86">
        <v>0.33000856164383563</v>
      </c>
      <c r="F12" s="100">
        <v>-0.10950342465753421</v>
      </c>
      <c r="G12" s="86">
        <v>0.26007513661202186</v>
      </c>
      <c r="H12" s="100">
        <v>6.9933425031813767E-2</v>
      </c>
      <c r="I12" s="20">
        <v>-0.24914775494302122</v>
      </c>
      <c r="J12" s="86">
        <v>0.26889700393059845</v>
      </c>
      <c r="K12" s="101">
        <v>0.37410102739726026</v>
      </c>
      <c r="L12" s="100">
        <v>-4.4092465753424626E-2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18066</v>
      </c>
      <c r="D14" s="90">
        <v>13221</v>
      </c>
      <c r="E14" s="90">
        <v>13292</v>
      </c>
      <c r="F14" s="91">
        <v>-4774</v>
      </c>
      <c r="G14" s="90">
        <v>10801</v>
      </c>
      <c r="H14" s="91">
        <v>2491</v>
      </c>
      <c r="I14" s="21">
        <v>-0.26425329347946414</v>
      </c>
      <c r="J14" s="92">
        <v>0.23062679381538742</v>
      </c>
      <c r="K14" s="93">
        <v>15057</v>
      </c>
      <c r="L14" s="91">
        <v>-1765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1.7596181942144735</v>
      </c>
      <c r="D15" s="105">
        <v>1.7309505106048704</v>
      </c>
      <c r="E15" s="105">
        <v>1.7242184459722403</v>
      </c>
      <c r="F15" s="106">
        <v>-3.5399748242233242E-2</v>
      </c>
      <c r="G15" s="105">
        <v>1.7729809586342744</v>
      </c>
      <c r="H15" s="106">
        <v>-4.876251266203413E-2</v>
      </c>
      <c r="I15" s="21"/>
      <c r="J15" s="92"/>
      <c r="K15" s="107">
        <v>1.7229660144181256</v>
      </c>
      <c r="L15" s="106">
        <v>1.2524315541146969E-3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130.9091263270673</v>
      </c>
      <c r="D17" s="105">
        <v>79.379680544645197</v>
      </c>
      <c r="E17" s="105">
        <v>79.420677130626544</v>
      </c>
      <c r="F17" s="106">
        <v>-51.488449196440754</v>
      </c>
      <c r="G17" s="105">
        <v>75.04070912672357</v>
      </c>
      <c r="H17" s="106">
        <v>4.3799680039029738</v>
      </c>
      <c r="I17" s="20">
        <v>-0.39331443606002281</v>
      </c>
      <c r="J17" s="86">
        <v>5.8367891973227337E-2</v>
      </c>
      <c r="K17" s="107">
        <v>80.058473509554872</v>
      </c>
      <c r="L17" s="106">
        <v>-0.63779637892832852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57.536130136986301</v>
      </c>
      <c r="D18" s="108">
        <v>25.954708904109587</v>
      </c>
      <c r="E18" s="108">
        <v>26.209503424657534</v>
      </c>
      <c r="F18" s="109">
        <v>-31.326626712328768</v>
      </c>
      <c r="G18" s="108">
        <v>19.516222677595628</v>
      </c>
      <c r="H18" s="109">
        <v>6.6932807470619053</v>
      </c>
      <c r="I18" s="20">
        <v>-0.5444687822720089</v>
      </c>
      <c r="J18" s="86">
        <v>0.34295984718117123</v>
      </c>
      <c r="K18" s="110">
        <v>29.949957191780822</v>
      </c>
      <c r="L18" s="109">
        <v>-3.740453767123288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139.6488750365248</v>
      </c>
      <c r="D19" s="113">
        <v>94.2534694946321</v>
      </c>
      <c r="E19" s="113">
        <v>95.490206252432216</v>
      </c>
      <c r="F19" s="106">
        <v>-44.158668784092583</v>
      </c>
      <c r="G19" s="113">
        <v>88.309914642153643</v>
      </c>
      <c r="H19" s="106">
        <v>7.180291610278573</v>
      </c>
      <c r="I19" s="38">
        <v>-0.31621213398634973</v>
      </c>
      <c r="J19" s="114">
        <v>8.1307876237614929E-2</v>
      </c>
      <c r="K19" s="115">
        <v>95.806156310790712</v>
      </c>
      <c r="L19" s="106">
        <v>-0.31595005835849577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169.8</v>
      </c>
      <c r="E20" s="84">
        <v>169.8</v>
      </c>
      <c r="F20" s="118">
        <v>169.8</v>
      </c>
      <c r="G20" s="84">
        <v>110625.04</v>
      </c>
      <c r="H20" s="118">
        <v>-110455.23999999999</v>
      </c>
      <c r="I20" s="20">
        <v>0</v>
      </c>
      <c r="J20" s="86">
        <v>-0.99846508530076017</v>
      </c>
      <c r="K20" s="87">
        <v>169.8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168.78</v>
      </c>
      <c r="E21" s="90">
        <v>168.78</v>
      </c>
      <c r="F21" s="91">
        <v>168.78</v>
      </c>
      <c r="G21" s="90">
        <v>102332.68</v>
      </c>
      <c r="H21" s="91">
        <v>-102163.9</v>
      </c>
      <c r="I21" s="21">
        <v>0</v>
      </c>
      <c r="J21" s="92">
        <v>-0.99835067350918594</v>
      </c>
      <c r="K21" s="93">
        <v>168.78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7745.56</v>
      </c>
      <c r="H22" s="91">
        <v>-7745.56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1.02</v>
      </c>
      <c r="E23" s="90">
        <v>1.02</v>
      </c>
      <c r="F23" s="91">
        <v>1.02</v>
      </c>
      <c r="G23" s="90">
        <v>546.79999999999995</v>
      </c>
      <c r="H23" s="91">
        <v>-545.78</v>
      </c>
      <c r="I23" s="21">
        <v>0</v>
      </c>
      <c r="J23" s="92">
        <v>-0.99813460131675202</v>
      </c>
      <c r="K23" s="93">
        <v>1.02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1984</v>
      </c>
      <c r="D25" s="90">
        <v>1984</v>
      </c>
      <c r="E25" s="90">
        <v>1984</v>
      </c>
      <c r="F25" s="91">
        <v>0</v>
      </c>
      <c r="G25" s="90">
        <v>1984</v>
      </c>
      <c r="H25" s="91">
        <v>0</v>
      </c>
      <c r="I25" s="96"/>
      <c r="J25" s="97"/>
      <c r="K25" s="93">
        <v>1984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1199</v>
      </c>
      <c r="H26" s="91">
        <v>-1199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0.60433467741935487</v>
      </c>
      <c r="H27" s="100">
        <v>-0.60433467741935487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2061</v>
      </c>
      <c r="H29" s="91">
        <v>-2061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1.718932443703086</v>
      </c>
      <c r="H30" s="106">
        <v>-1.718932443703086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85.348356964136769</v>
      </c>
      <c r="H32" s="106">
        <v>-85.348356964136769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8.507056451612903E-2</v>
      </c>
      <c r="E33" s="108">
        <v>8.507056451612903E-2</v>
      </c>
      <c r="F33" s="109">
        <v>8.507056451612903E-2</v>
      </c>
      <c r="G33" s="108">
        <v>51.578971774193548</v>
      </c>
      <c r="H33" s="109">
        <v>-51.493901209677418</v>
      </c>
      <c r="I33" s="20">
        <v>0</v>
      </c>
      <c r="J33" s="86">
        <v>-0.99835067350918594</v>
      </c>
      <c r="K33" s="110">
        <v>8.507056451612903E-2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92.2644203502919</v>
      </c>
      <c r="H34" s="119">
        <v>-92.2644203502919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108335.52</v>
      </c>
      <c r="H35" s="118">
        <v>-108335.52</v>
      </c>
      <c r="I35" s="20">
        <v>0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96893.35</v>
      </c>
      <c r="H36" s="91">
        <v>-96893.35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10145.39</v>
      </c>
      <c r="H37" s="91">
        <v>-10145.39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1296.78</v>
      </c>
      <c r="H38" s="91">
        <v>-1296.78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1792</v>
      </c>
      <c r="D40" s="90">
        <v>1792</v>
      </c>
      <c r="E40" s="90">
        <v>1792</v>
      </c>
      <c r="F40" s="91">
        <v>0</v>
      </c>
      <c r="G40" s="90">
        <v>1856</v>
      </c>
      <c r="H40" s="91">
        <v>-64</v>
      </c>
      <c r="I40" s="96"/>
      <c r="J40" s="97"/>
      <c r="K40" s="93">
        <v>1792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1286</v>
      </c>
      <c r="H41" s="91">
        <v>-1286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0.69288793103448276</v>
      </c>
      <c r="H42" s="100">
        <v>-0.69288793103448276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2169</v>
      </c>
      <c r="H44" s="91">
        <v>-2169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1.6866251944012443</v>
      </c>
      <c r="H45" s="106">
        <v>-1.6866251944012443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75.344751166407463</v>
      </c>
      <c r="H47" s="106">
        <v>-75.344751166407463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52.205468750000001</v>
      </c>
      <c r="H48" s="109">
        <v>-52.205468750000001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84.242239502332822</v>
      </c>
      <c r="H49" s="119">
        <v>-84.242239502332822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554.21999999999991</v>
      </c>
      <c r="E50" s="84">
        <v>554.21999999999991</v>
      </c>
      <c r="F50" s="118">
        <v>554.21999999999991</v>
      </c>
      <c r="G50" s="84">
        <v>52099.280000000013</v>
      </c>
      <c r="H50" s="118">
        <v>-51545.060000000012</v>
      </c>
      <c r="I50" s="20">
        <v>0</v>
      </c>
      <c r="J50" s="86">
        <v>-0.98936223302894011</v>
      </c>
      <c r="K50" s="87">
        <v>554.21999999999991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554.04999999999995</v>
      </c>
      <c r="E51" s="90">
        <v>554.04999999999995</v>
      </c>
      <c r="F51" s="91">
        <v>554.04999999999995</v>
      </c>
      <c r="G51" s="90">
        <v>41187.920000000013</v>
      </c>
      <c r="H51" s="91">
        <v>-40633.87000000001</v>
      </c>
      <c r="I51" s="21">
        <v>0</v>
      </c>
      <c r="J51" s="92">
        <v>-0.98654824035785249</v>
      </c>
      <c r="K51" s="93">
        <v>554.04999999999995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4655.08</v>
      </c>
      <c r="H52" s="91">
        <v>-4655.08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0.17</v>
      </c>
      <c r="E53" s="90">
        <v>0.17</v>
      </c>
      <c r="F53" s="91">
        <v>0.17</v>
      </c>
      <c r="G53" s="90">
        <v>6256.28</v>
      </c>
      <c r="H53" s="91">
        <v>-6256.11</v>
      </c>
      <c r="I53" s="21">
        <v>0</v>
      </c>
      <c r="J53" s="92">
        <v>-0.99997282730312587</v>
      </c>
      <c r="K53" s="93">
        <v>0.17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1984</v>
      </c>
      <c r="D55" s="90">
        <v>1984</v>
      </c>
      <c r="E55" s="90">
        <v>1984</v>
      </c>
      <c r="F55" s="91">
        <v>0</v>
      </c>
      <c r="G55" s="90">
        <v>1984</v>
      </c>
      <c r="H55" s="91">
        <v>0</v>
      </c>
      <c r="I55" s="96"/>
      <c r="J55" s="97"/>
      <c r="K55" s="93">
        <v>1984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539</v>
      </c>
      <c r="H56" s="91">
        <v>-539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0.27167338709677419</v>
      </c>
      <c r="H57" s="100">
        <v>-0.27167338709677419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935</v>
      </c>
      <c r="H59" s="91">
        <v>-935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1.7346938775510203</v>
      </c>
      <c r="H60" s="106">
        <v>-1.7346938775510203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76.415435992578878</v>
      </c>
      <c r="H62" s="106">
        <v>-76.415435992578878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0.27925907258064514</v>
      </c>
      <c r="E63" s="108">
        <v>0.27925907258064514</v>
      </c>
      <c r="F63" s="109">
        <v>0.27925907258064514</v>
      </c>
      <c r="G63" s="108">
        <v>20.76004032258065</v>
      </c>
      <c r="H63" s="109">
        <v>-20.480781250000007</v>
      </c>
      <c r="I63" s="20">
        <v>0</v>
      </c>
      <c r="J63" s="86">
        <v>-0.98654824035785249</v>
      </c>
      <c r="K63" s="110">
        <v>0.27925907258064514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96.659146567718025</v>
      </c>
      <c r="H64" s="119">
        <v>-96.659146567718025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-576.73</v>
      </c>
      <c r="E65" s="84">
        <v>-576.73</v>
      </c>
      <c r="F65" s="118">
        <v>-576.73</v>
      </c>
      <c r="G65" s="84">
        <v>2408.73</v>
      </c>
      <c r="H65" s="118">
        <v>-2985.46</v>
      </c>
      <c r="I65" s="20">
        <v>0</v>
      </c>
      <c r="J65" s="86">
        <v>-1.2394332282987301</v>
      </c>
      <c r="K65" s="87">
        <v>-576.73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-99.44</v>
      </c>
      <c r="E66" s="90">
        <v>-99.44</v>
      </c>
      <c r="F66" s="91">
        <v>-99.44</v>
      </c>
      <c r="G66" s="90">
        <v>700.61</v>
      </c>
      <c r="H66" s="91">
        <v>-800.05</v>
      </c>
      <c r="I66" s="21">
        <v>0</v>
      </c>
      <c r="J66" s="92">
        <v>-1.1419334579866116</v>
      </c>
      <c r="K66" s="93">
        <v>-99.44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136.13</v>
      </c>
      <c r="H67" s="91">
        <v>-136.13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-477.29</v>
      </c>
      <c r="E68" s="90">
        <v>-477.29</v>
      </c>
      <c r="F68" s="91">
        <v>-477.29</v>
      </c>
      <c r="G68" s="90">
        <v>1571.99</v>
      </c>
      <c r="H68" s="91">
        <v>-2049.2800000000002</v>
      </c>
      <c r="I68" s="21">
        <v>0</v>
      </c>
      <c r="J68" s="92">
        <v>-1.3036215243099512</v>
      </c>
      <c r="K68" s="93">
        <v>-477.29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1920</v>
      </c>
      <c r="D70" s="90">
        <v>1920</v>
      </c>
      <c r="E70" s="90">
        <v>1920</v>
      </c>
      <c r="F70" s="91">
        <v>0</v>
      </c>
      <c r="G70" s="90">
        <v>1920</v>
      </c>
      <c r="H70" s="91">
        <v>0</v>
      </c>
      <c r="I70" s="96"/>
      <c r="J70" s="97"/>
      <c r="K70" s="93">
        <v>1920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-5.1791666666666666E-2</v>
      </c>
      <c r="E78" s="108">
        <v>-5.1791666666666666E-2</v>
      </c>
      <c r="F78" s="109">
        <v>-5.1791666666666666E-2</v>
      </c>
      <c r="G78" s="108">
        <v>0.36490104166666665</v>
      </c>
      <c r="H78" s="109">
        <v>-0.41669270833333333</v>
      </c>
      <c r="I78" s="20">
        <v>0</v>
      </c>
      <c r="J78" s="86">
        <v>-1.1419334579866116</v>
      </c>
      <c r="K78" s="110">
        <v>-5.1791666666666666E-2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7696.04</v>
      </c>
      <c r="E80" s="84">
        <v>7696.04</v>
      </c>
      <c r="F80" s="118">
        <v>7696.04</v>
      </c>
      <c r="G80" s="84">
        <v>1845.8700000000001</v>
      </c>
      <c r="H80" s="118">
        <v>5850.17</v>
      </c>
      <c r="I80" s="20">
        <v>0</v>
      </c>
      <c r="J80" s="86">
        <v>3.1693293677236207</v>
      </c>
      <c r="K80" s="87">
        <v>7696.04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5967.86</v>
      </c>
      <c r="E81" s="90">
        <v>5967.86</v>
      </c>
      <c r="F81" s="91">
        <v>5967.86</v>
      </c>
      <c r="G81" s="90">
        <v>491.47</v>
      </c>
      <c r="H81" s="91">
        <v>5476.3899999999994</v>
      </c>
      <c r="I81" s="21">
        <v>0</v>
      </c>
      <c r="J81" s="92">
        <v>11.142877489979041</v>
      </c>
      <c r="K81" s="93">
        <v>5967.86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1708.8000000000002</v>
      </c>
      <c r="E82" s="90">
        <v>1708.8000000000002</v>
      </c>
      <c r="F82" s="91">
        <v>1708.8000000000002</v>
      </c>
      <c r="G82" s="90">
        <v>-109.25</v>
      </c>
      <c r="H82" s="91">
        <v>1818.0500000000002</v>
      </c>
      <c r="I82" s="21">
        <v>0</v>
      </c>
      <c r="J82" s="92">
        <v>-16.641189931350116</v>
      </c>
      <c r="K82" s="93">
        <v>1708.8000000000002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19.38</v>
      </c>
      <c r="E83" s="90">
        <v>19.38</v>
      </c>
      <c r="F83" s="91">
        <v>19.38</v>
      </c>
      <c r="G83" s="90">
        <v>1463.65</v>
      </c>
      <c r="H83" s="91">
        <v>-1444.27</v>
      </c>
      <c r="I83" s="21">
        <v>0</v>
      </c>
      <c r="J83" s="92">
        <v>-0.98675912957332701</v>
      </c>
      <c r="K83" s="93">
        <v>19.38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1984</v>
      </c>
      <c r="D85" s="90">
        <v>1984</v>
      </c>
      <c r="E85" s="90">
        <v>1984</v>
      </c>
      <c r="F85" s="91">
        <v>0</v>
      </c>
      <c r="G85" s="90">
        <v>1984</v>
      </c>
      <c r="H85" s="91">
        <v>0</v>
      </c>
      <c r="I85" s="96"/>
      <c r="J85" s="97"/>
      <c r="K85" s="93">
        <v>1984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99</v>
      </c>
      <c r="E86" s="90">
        <v>99</v>
      </c>
      <c r="F86" s="91">
        <v>99</v>
      </c>
      <c r="G86" s="90">
        <v>0</v>
      </c>
      <c r="H86" s="91">
        <v>99</v>
      </c>
      <c r="I86" s="96"/>
      <c r="J86" s="97"/>
      <c r="K86" s="93">
        <v>99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4.9899193548387094E-2</v>
      </c>
      <c r="E87" s="86">
        <v>4.9899193548387094E-2</v>
      </c>
      <c r="F87" s="100">
        <v>4.9899193548387094E-2</v>
      </c>
      <c r="G87" s="86">
        <v>0</v>
      </c>
      <c r="H87" s="100">
        <v>4.9899193548387094E-2</v>
      </c>
      <c r="I87" s="20">
        <v>0</v>
      </c>
      <c r="J87" s="86">
        <v>0</v>
      </c>
      <c r="K87" s="101">
        <v>4.9899193548387094E-2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182</v>
      </c>
      <c r="E89" s="90">
        <v>182</v>
      </c>
      <c r="F89" s="91">
        <v>182</v>
      </c>
      <c r="G89" s="90">
        <v>0</v>
      </c>
      <c r="H89" s="91">
        <v>182</v>
      </c>
      <c r="I89" s="21"/>
      <c r="J89" s="92"/>
      <c r="K89" s="93">
        <v>182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1.8383838383838385</v>
      </c>
      <c r="E90" s="105">
        <v>1.8383838383838385</v>
      </c>
      <c r="F90" s="106">
        <v>1.8383838383838385</v>
      </c>
      <c r="G90" s="105">
        <v>0</v>
      </c>
      <c r="H90" s="106">
        <v>1.8383838383838385</v>
      </c>
      <c r="I90" s="21"/>
      <c r="J90" s="92"/>
      <c r="K90" s="107">
        <v>1.8383838383838385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60.281414141414139</v>
      </c>
      <c r="E92" s="105">
        <v>60.281414141414139</v>
      </c>
      <c r="F92" s="106">
        <v>60.281414141414139</v>
      </c>
      <c r="G92" s="105">
        <v>0</v>
      </c>
      <c r="H92" s="106">
        <v>60.281414141414139</v>
      </c>
      <c r="I92" s="21">
        <v>0</v>
      </c>
      <c r="J92" s="92">
        <v>0</v>
      </c>
      <c r="K92" s="107">
        <v>60.281414141414139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3.0079939516129031</v>
      </c>
      <c r="E93" s="108">
        <v>3.0079939516129031</v>
      </c>
      <c r="F93" s="109">
        <v>3.0079939516129031</v>
      </c>
      <c r="G93" s="108">
        <v>0.24771673387096776</v>
      </c>
      <c r="H93" s="109">
        <v>2.7602772177419355</v>
      </c>
      <c r="I93" s="20">
        <v>0</v>
      </c>
      <c r="J93" s="86">
        <v>11.142877489979041</v>
      </c>
      <c r="K93" s="110">
        <v>3.0079939516129031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77.737777777777779</v>
      </c>
      <c r="E94" s="113">
        <v>77.737777777777779</v>
      </c>
      <c r="F94" s="119">
        <v>77.737777777777779</v>
      </c>
      <c r="G94" s="113">
        <v>0</v>
      </c>
      <c r="H94" s="119">
        <v>77.737777777777779</v>
      </c>
      <c r="I94" s="25">
        <v>0</v>
      </c>
      <c r="J94" s="120">
        <v>0</v>
      </c>
      <c r="K94" s="115">
        <v>77.737777777777779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79066.48000000001</v>
      </c>
      <c r="E95" s="84">
        <v>79066.48000000001</v>
      </c>
      <c r="F95" s="118">
        <v>79066.48000000001</v>
      </c>
      <c r="G95" s="84">
        <v>19169.77</v>
      </c>
      <c r="H95" s="118">
        <v>59896.710000000006</v>
      </c>
      <c r="I95" s="20">
        <v>0</v>
      </c>
      <c r="J95" s="86">
        <v>3.1245398353762202</v>
      </c>
      <c r="K95" s="87">
        <v>79066.48000000001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62480.53</v>
      </c>
      <c r="E96" s="90">
        <v>62480.53</v>
      </c>
      <c r="F96" s="91">
        <v>62480.53</v>
      </c>
      <c r="G96" s="90">
        <v>16698.75</v>
      </c>
      <c r="H96" s="91">
        <v>45781.78</v>
      </c>
      <c r="I96" s="21">
        <v>0</v>
      </c>
      <c r="J96" s="92">
        <v>2.7416291638595705</v>
      </c>
      <c r="K96" s="93">
        <v>62480.53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16165.74</v>
      </c>
      <c r="E97" s="90">
        <v>16165.74</v>
      </c>
      <c r="F97" s="91">
        <v>16165.74</v>
      </c>
      <c r="G97" s="90">
        <v>1900.13</v>
      </c>
      <c r="H97" s="91">
        <v>14265.61</v>
      </c>
      <c r="I97" s="21">
        <v>0</v>
      </c>
      <c r="J97" s="92">
        <v>7.5077021045928429</v>
      </c>
      <c r="K97" s="93">
        <v>16165.74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420.21</v>
      </c>
      <c r="E98" s="90">
        <v>420.21</v>
      </c>
      <c r="F98" s="91">
        <v>420.21</v>
      </c>
      <c r="G98" s="90">
        <v>570.89</v>
      </c>
      <c r="H98" s="91">
        <v>-150.68</v>
      </c>
      <c r="I98" s="21">
        <v>0</v>
      </c>
      <c r="J98" s="92">
        <v>-0.26393876228345214</v>
      </c>
      <c r="K98" s="93">
        <v>420.21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1920</v>
      </c>
      <c r="D100" s="90">
        <v>1920</v>
      </c>
      <c r="E100" s="90">
        <v>1920</v>
      </c>
      <c r="F100" s="91">
        <v>0</v>
      </c>
      <c r="G100" s="90">
        <v>1920</v>
      </c>
      <c r="H100" s="91">
        <v>0</v>
      </c>
      <c r="I100" s="96"/>
      <c r="J100" s="97"/>
      <c r="K100" s="93">
        <v>1920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890</v>
      </c>
      <c r="E101" s="90">
        <v>890</v>
      </c>
      <c r="F101" s="91">
        <v>890</v>
      </c>
      <c r="G101" s="90">
        <v>176</v>
      </c>
      <c r="H101" s="91">
        <v>714</v>
      </c>
      <c r="I101" s="96"/>
      <c r="J101" s="97"/>
      <c r="K101" s="93">
        <v>890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0.46354166666666669</v>
      </c>
      <c r="E102" s="86">
        <v>0.46354166666666669</v>
      </c>
      <c r="F102" s="100">
        <v>0.46354166666666669</v>
      </c>
      <c r="G102" s="86">
        <v>9.166666666666666E-2</v>
      </c>
      <c r="H102" s="100">
        <v>0.37187500000000001</v>
      </c>
      <c r="I102" s="20">
        <v>0</v>
      </c>
      <c r="J102" s="86">
        <v>4.0568181818181825</v>
      </c>
      <c r="K102" s="101">
        <v>0.46354166666666669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1556</v>
      </c>
      <c r="E104" s="90">
        <v>1556</v>
      </c>
      <c r="F104" s="91">
        <v>1556</v>
      </c>
      <c r="G104" s="90">
        <v>320</v>
      </c>
      <c r="H104" s="91">
        <v>1236</v>
      </c>
      <c r="I104" s="21"/>
      <c r="J104" s="92"/>
      <c r="K104" s="93">
        <v>1556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1.7483146067415731</v>
      </c>
      <c r="E105" s="105">
        <v>1.7483146067415731</v>
      </c>
      <c r="F105" s="106">
        <v>1.7483146067415731</v>
      </c>
      <c r="G105" s="105">
        <v>1.8181818181818181</v>
      </c>
      <c r="H105" s="106">
        <v>-6.9867211440244992E-2</v>
      </c>
      <c r="I105" s="21"/>
      <c r="J105" s="92"/>
      <c r="K105" s="107">
        <v>1.7483146067415731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70.202842696629219</v>
      </c>
      <c r="E107" s="105">
        <v>70.202842696629219</v>
      </c>
      <c r="F107" s="106">
        <v>70.202842696629219</v>
      </c>
      <c r="G107" s="105">
        <v>94.87926136363636</v>
      </c>
      <c r="H107" s="106">
        <v>-24.676418667007141</v>
      </c>
      <c r="I107" s="21">
        <v>0</v>
      </c>
      <c r="J107" s="92">
        <v>-0.26008232265248943</v>
      </c>
      <c r="K107" s="107">
        <v>70.202842696629219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32.54194270833333</v>
      </c>
      <c r="E108" s="108">
        <v>32.54194270833333</v>
      </c>
      <c r="F108" s="109">
        <v>32.54194270833333</v>
      </c>
      <c r="G108" s="108">
        <v>8.697265625</v>
      </c>
      <c r="H108" s="109">
        <v>23.84467708333333</v>
      </c>
      <c r="I108" s="20">
        <v>0</v>
      </c>
      <c r="J108" s="86">
        <v>2.74162916385957</v>
      </c>
      <c r="K108" s="110">
        <v>32.54194270833333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88.838741573033715</v>
      </c>
      <c r="E109" s="113">
        <v>88.838741573033715</v>
      </c>
      <c r="F109" s="119">
        <v>88.838741573033715</v>
      </c>
      <c r="G109" s="113">
        <v>108.91914772727273</v>
      </c>
      <c r="H109" s="119">
        <v>-20.080406154239014</v>
      </c>
      <c r="I109" s="25">
        <v>0</v>
      </c>
      <c r="J109" s="120">
        <v>-0.18436066176829802</v>
      </c>
      <c r="K109" s="115">
        <v>88.838741573033715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209749.15346989973</v>
      </c>
      <c r="D110" s="123">
        <v>112386.3</v>
      </c>
      <c r="E110" s="123">
        <v>112386.3</v>
      </c>
      <c r="F110" s="118">
        <v>-97362.853469899725</v>
      </c>
      <c r="G110" s="123">
        <v>59140.959999999999</v>
      </c>
      <c r="H110" s="118">
        <v>53245.340000000004</v>
      </c>
      <c r="I110" s="59">
        <v>-0.4641871104565477</v>
      </c>
      <c r="J110" s="124">
        <v>0.90031240615641006</v>
      </c>
      <c r="K110" s="125">
        <v>112386.3</v>
      </c>
      <c r="L110" s="118">
        <v>7.2759576141834259E-12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193926.45</v>
      </c>
      <c r="D111" s="90">
        <v>88989.85</v>
      </c>
      <c r="E111" s="90">
        <v>88989.85</v>
      </c>
      <c r="F111" s="91">
        <v>-104936.6</v>
      </c>
      <c r="G111" s="90">
        <v>49230.39</v>
      </c>
      <c r="H111" s="91">
        <v>39759.460000000006</v>
      </c>
      <c r="I111" s="21">
        <v>-0.54111545897942237</v>
      </c>
      <c r="J111" s="92">
        <v>0.80762025244975733</v>
      </c>
      <c r="K111" s="93">
        <v>88989.85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13936.868</v>
      </c>
      <c r="D112" s="90">
        <v>22455.809999999998</v>
      </c>
      <c r="E112" s="90">
        <v>22455.809999999998</v>
      </c>
      <c r="F112" s="91">
        <v>8518.9419999999973</v>
      </c>
      <c r="G112" s="90">
        <v>7730.07</v>
      </c>
      <c r="H112" s="91">
        <v>14725.739999999998</v>
      </c>
      <c r="I112" s="21">
        <v>0.61125225552828644</v>
      </c>
      <c r="J112" s="92">
        <v>1.9049943920300851</v>
      </c>
      <c r="K112" s="93">
        <v>22455.80999999999</v>
      </c>
      <c r="L112" s="91">
        <v>7.2759576141834259E-12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1885.83546989972</v>
      </c>
      <c r="D113" s="90">
        <v>940.64</v>
      </c>
      <c r="E113" s="90">
        <v>940.64</v>
      </c>
      <c r="F113" s="91">
        <v>-945.19546989972002</v>
      </c>
      <c r="G113" s="90">
        <v>2180.5</v>
      </c>
      <c r="H113" s="91">
        <v>-1239.8600000000001</v>
      </c>
      <c r="I113" s="21">
        <v>-0.50120781212688781</v>
      </c>
      <c r="J113" s="92">
        <v>-0.56861270350836968</v>
      </c>
      <c r="K113" s="93">
        <v>940.64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1984</v>
      </c>
      <c r="D115" s="90">
        <v>1984</v>
      </c>
      <c r="E115" s="90">
        <v>1984</v>
      </c>
      <c r="F115" s="91">
        <v>0</v>
      </c>
      <c r="G115" s="90">
        <v>1984</v>
      </c>
      <c r="H115" s="91">
        <v>0</v>
      </c>
      <c r="I115" s="96"/>
      <c r="J115" s="97"/>
      <c r="K115" s="93">
        <v>1984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1761</v>
      </c>
      <c r="D116" s="90">
        <v>1312</v>
      </c>
      <c r="E116" s="90">
        <v>1312</v>
      </c>
      <c r="F116" s="91">
        <v>-449</v>
      </c>
      <c r="G116" s="90">
        <v>672</v>
      </c>
      <c r="H116" s="91">
        <v>640</v>
      </c>
      <c r="I116" s="96"/>
      <c r="J116" s="97"/>
      <c r="K116" s="93">
        <v>1312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0.88760080645161288</v>
      </c>
      <c r="D117" s="86">
        <v>0.66129032258064513</v>
      </c>
      <c r="E117" s="86">
        <v>0.66129032258064513</v>
      </c>
      <c r="F117" s="100">
        <v>-0.22631048387096775</v>
      </c>
      <c r="G117" s="86">
        <v>0.33870967741935482</v>
      </c>
      <c r="H117" s="100">
        <v>0.32258064516129031</v>
      </c>
      <c r="I117" s="20">
        <v>-0.25496876774559907</v>
      </c>
      <c r="J117" s="86">
        <v>0.95238095238095233</v>
      </c>
      <c r="K117" s="101">
        <v>0.66129032258064513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3211.7</v>
      </c>
      <c r="D119" s="90">
        <v>2311</v>
      </c>
      <c r="E119" s="90">
        <v>2311</v>
      </c>
      <c r="F119" s="91">
        <v>-900.69999999999982</v>
      </c>
      <c r="G119" s="90">
        <v>1245</v>
      </c>
      <c r="H119" s="91">
        <v>1066</v>
      </c>
      <c r="I119" s="21"/>
      <c r="J119" s="92"/>
      <c r="K119" s="93">
        <v>2311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1.8237932992617829</v>
      </c>
      <c r="D120" s="105">
        <v>1.7614329268292683</v>
      </c>
      <c r="E120" s="105">
        <v>1.7614329268292683</v>
      </c>
      <c r="F120" s="106">
        <v>-6.2360372432514577E-2</v>
      </c>
      <c r="G120" s="105">
        <v>1.8526785714285714</v>
      </c>
      <c r="H120" s="106">
        <v>-9.1245644599303066E-2</v>
      </c>
      <c r="I120" s="21"/>
      <c r="J120" s="92"/>
      <c r="K120" s="107">
        <v>1.7614329268292683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110.12291311754686</v>
      </c>
      <c r="D122" s="105">
        <v>67.827629573170739</v>
      </c>
      <c r="E122" s="105">
        <v>67.827629573170739</v>
      </c>
      <c r="F122" s="106">
        <v>-42.295283544376119</v>
      </c>
      <c r="G122" s="105">
        <v>73.259508928571421</v>
      </c>
      <c r="H122" s="106">
        <v>-5.4318793554006817</v>
      </c>
      <c r="I122" s="21">
        <v>-0.38407341712100818</v>
      </c>
      <c r="J122" s="92">
        <v>-7.4145724355002218E-2</v>
      </c>
      <c r="K122" s="107">
        <v>67.827629573170739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97.745186491935485</v>
      </c>
      <c r="D123" s="108">
        <v>44.853755040322582</v>
      </c>
      <c r="E123" s="108">
        <v>44.853755040322582</v>
      </c>
      <c r="F123" s="109">
        <v>-52.891431451612902</v>
      </c>
      <c r="G123" s="108">
        <v>24.813704637096773</v>
      </c>
      <c r="H123" s="109">
        <v>20.040050403225809</v>
      </c>
      <c r="I123" s="20">
        <v>-0.54111545897942226</v>
      </c>
      <c r="J123" s="86">
        <v>0.80762025244975733</v>
      </c>
      <c r="K123" s="110">
        <v>44.853755040322582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119.10798039176589</v>
      </c>
      <c r="D124" s="113">
        <v>85.660289634146338</v>
      </c>
      <c r="E124" s="113">
        <v>85.660289634146338</v>
      </c>
      <c r="F124" s="119">
        <v>-33.447690757619554</v>
      </c>
      <c r="G124" s="113">
        <v>88.007380952380956</v>
      </c>
      <c r="H124" s="119">
        <v>-2.347091318234618</v>
      </c>
      <c r="I124" s="25">
        <v>-0.28081821761736325</v>
      </c>
      <c r="J124" s="120">
        <v>-2.6669255383302226E-2</v>
      </c>
      <c r="K124" s="115">
        <v>85.660289634146338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183758.71537227323</v>
      </c>
      <c r="D125" s="84">
        <v>123885.05</v>
      </c>
      <c r="E125" s="84">
        <v>123885.05</v>
      </c>
      <c r="F125" s="118">
        <v>-59873.665372273252</v>
      </c>
      <c r="G125" s="84">
        <v>78755</v>
      </c>
      <c r="H125" s="118">
        <v>45130.05</v>
      </c>
      <c r="I125" s="20">
        <v>-0.32582762265711496</v>
      </c>
      <c r="J125" s="86">
        <v>0.57304361627833167</v>
      </c>
      <c r="K125" s="87">
        <v>123885.04999999999</v>
      </c>
      <c r="L125" s="118">
        <v>4.5474735088646412E-13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168304.55</v>
      </c>
      <c r="D126" s="90">
        <v>100625.14</v>
      </c>
      <c r="E126" s="90">
        <v>100625.14</v>
      </c>
      <c r="F126" s="91">
        <v>-67679.409999999989</v>
      </c>
      <c r="G126" s="90">
        <v>65757.02</v>
      </c>
      <c r="H126" s="91">
        <v>34868.119999999995</v>
      </c>
      <c r="I126" s="21">
        <v>-0.40212466032558236</v>
      </c>
      <c r="J126" s="92">
        <v>0.5302569976559155</v>
      </c>
      <c r="K126" s="93">
        <v>100625.14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13676.528</v>
      </c>
      <c r="D127" s="90">
        <v>22734.09</v>
      </c>
      <c r="E127" s="90">
        <v>22734.09</v>
      </c>
      <c r="F127" s="91">
        <v>9057.5619999999999</v>
      </c>
      <c r="G127" s="90">
        <v>12266.81</v>
      </c>
      <c r="H127" s="91">
        <v>10467.280000000001</v>
      </c>
      <c r="I127" s="21">
        <v>0.66227057042547632</v>
      </c>
      <c r="J127" s="92">
        <v>0.85330089892971372</v>
      </c>
      <c r="K127" s="93">
        <v>22734.09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1777.6373722732601</v>
      </c>
      <c r="D128" s="90">
        <v>525.82000000000016</v>
      </c>
      <c r="E128" s="90">
        <v>525.82000000000016</v>
      </c>
      <c r="F128" s="91">
        <v>-1251.8173722732599</v>
      </c>
      <c r="G128" s="90">
        <v>731.17000000000007</v>
      </c>
      <c r="H128" s="91">
        <v>-205.34999999999991</v>
      </c>
      <c r="I128" s="21">
        <v>-0.70420288850724577</v>
      </c>
      <c r="J128" s="92">
        <v>-0.28085123842608406</v>
      </c>
      <c r="K128" s="93">
        <v>525.81999999999971</v>
      </c>
      <c r="L128" s="91">
        <v>4.5474735088646412E-13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1984</v>
      </c>
      <c r="D130" s="90">
        <v>1984</v>
      </c>
      <c r="E130" s="90">
        <v>1984</v>
      </c>
      <c r="F130" s="91">
        <v>0</v>
      </c>
      <c r="G130" s="90">
        <v>1984</v>
      </c>
      <c r="H130" s="91">
        <v>0</v>
      </c>
      <c r="I130" s="96"/>
      <c r="J130" s="97"/>
      <c r="K130" s="93">
        <v>1984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1659</v>
      </c>
      <c r="D131" s="90">
        <v>1403</v>
      </c>
      <c r="E131" s="90">
        <v>1403</v>
      </c>
      <c r="F131" s="91">
        <v>-256</v>
      </c>
      <c r="G131" s="90">
        <v>1067</v>
      </c>
      <c r="H131" s="91">
        <v>336</v>
      </c>
      <c r="I131" s="96"/>
      <c r="J131" s="97"/>
      <c r="K131" s="93">
        <v>1403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0.83618951612903225</v>
      </c>
      <c r="D132" s="86">
        <v>0.70715725806451613</v>
      </c>
      <c r="E132" s="86">
        <v>0.70715725806451613</v>
      </c>
      <c r="F132" s="100">
        <v>-0.12903225806451613</v>
      </c>
      <c r="G132" s="86">
        <v>0.53780241935483875</v>
      </c>
      <c r="H132" s="100">
        <v>0.16935483870967738</v>
      </c>
      <c r="I132" s="20">
        <v>-0.1543098251959012</v>
      </c>
      <c r="J132" s="86">
        <v>0.31490159325210865</v>
      </c>
      <c r="K132" s="101">
        <v>0.70715725806451613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3152.3</v>
      </c>
      <c r="D134" s="90">
        <v>2524</v>
      </c>
      <c r="E134" s="90">
        <v>2524</v>
      </c>
      <c r="F134" s="91">
        <v>-628.30000000000018</v>
      </c>
      <c r="G134" s="90">
        <v>1990</v>
      </c>
      <c r="H134" s="91">
        <v>534</v>
      </c>
      <c r="I134" s="21"/>
      <c r="J134" s="92"/>
      <c r="K134" s="93">
        <v>2524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1.9001205545509343</v>
      </c>
      <c r="D135" s="105">
        <v>1.7990021382751247</v>
      </c>
      <c r="E135" s="105">
        <v>1.7990021382751247</v>
      </c>
      <c r="F135" s="106">
        <v>-0.10111841627580964</v>
      </c>
      <c r="G135" s="105">
        <v>1.8650421743205248</v>
      </c>
      <c r="H135" s="106">
        <v>-6.6040036045400097E-2</v>
      </c>
      <c r="I135" s="21"/>
      <c r="J135" s="92"/>
      <c r="K135" s="107">
        <v>1.7990021382751247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101.44939722724533</v>
      </c>
      <c r="D137" s="105">
        <v>71.721411261582318</v>
      </c>
      <c r="E137" s="105">
        <v>71.721411261582318</v>
      </c>
      <c r="F137" s="106">
        <v>-29.727985965663009</v>
      </c>
      <c r="G137" s="105">
        <v>61.627947516401129</v>
      </c>
      <c r="H137" s="106">
        <v>10.093463745181189</v>
      </c>
      <c r="I137" s="21">
        <v>-0.29303265251613775</v>
      </c>
      <c r="J137" s="92">
        <v>0.16378062473190425</v>
      </c>
      <c r="K137" s="107">
        <v>71.721411261582318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84.830922379032259</v>
      </c>
      <c r="D138" s="108">
        <v>50.718316532258065</v>
      </c>
      <c r="E138" s="108">
        <v>50.718316532258065</v>
      </c>
      <c r="F138" s="109">
        <v>-34.112605846774194</v>
      </c>
      <c r="G138" s="108">
        <v>33.143659274193553</v>
      </c>
      <c r="H138" s="109">
        <v>17.574657258064512</v>
      </c>
      <c r="I138" s="20">
        <v>-0.40212466032558236</v>
      </c>
      <c r="J138" s="86">
        <v>0.5302569976559155</v>
      </c>
      <c r="K138" s="110">
        <v>50.718316532258065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110.76474705983919</v>
      </c>
      <c r="D139" s="113">
        <v>88.300106913756238</v>
      </c>
      <c r="E139" s="113">
        <v>88.300106913756238</v>
      </c>
      <c r="F139" s="119">
        <v>-22.464640146082957</v>
      </c>
      <c r="G139" s="113">
        <v>73.809746954076857</v>
      </c>
      <c r="H139" s="119">
        <v>14.490359959679381</v>
      </c>
      <c r="I139" s="25">
        <v>-0.20281398858742239</v>
      </c>
      <c r="J139" s="120">
        <v>0.19632041237988562</v>
      </c>
      <c r="K139" s="115">
        <v>88.300106913756224</v>
      </c>
      <c r="L139" s="119">
        <v>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327258.71082637057</v>
      </c>
      <c r="D140" s="84">
        <v>127671.16</v>
      </c>
      <c r="E140" s="84">
        <v>127671.16</v>
      </c>
      <c r="F140" s="118">
        <v>-199587.55082637057</v>
      </c>
      <c r="G140" s="84">
        <v>69961.95</v>
      </c>
      <c r="H140" s="118">
        <v>57709.210000000006</v>
      </c>
      <c r="I140" s="20">
        <v>-0.60987696957671866</v>
      </c>
      <c r="J140" s="86">
        <v>0.82486565911899268</v>
      </c>
      <c r="K140" s="87">
        <v>127671.16</v>
      </c>
      <c r="L140" s="118">
        <v>-1.1368683772161603E-13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311947.34999999998</v>
      </c>
      <c r="D141" s="90">
        <v>109003.52</v>
      </c>
      <c r="E141" s="90">
        <v>109003.52</v>
      </c>
      <c r="F141" s="91">
        <v>-202943.82999999996</v>
      </c>
      <c r="G141" s="90">
        <v>55403.57</v>
      </c>
      <c r="H141" s="91">
        <v>53599.950000000004</v>
      </c>
      <c r="I141" s="21">
        <v>-0.65057077740843128</v>
      </c>
      <c r="J141" s="92">
        <v>0.96744578011850146</v>
      </c>
      <c r="K141" s="93">
        <v>109003.52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13355.441999999999</v>
      </c>
      <c r="D142" s="90">
        <v>18398.09</v>
      </c>
      <c r="E142" s="90">
        <v>18398.09</v>
      </c>
      <c r="F142" s="91">
        <v>5042.648000000001</v>
      </c>
      <c r="G142" s="90">
        <v>12197.02</v>
      </c>
      <c r="H142" s="91">
        <v>6201.07</v>
      </c>
      <c r="I142" s="21">
        <v>0.37757252811251041</v>
      </c>
      <c r="J142" s="92">
        <v>0.50840861128373982</v>
      </c>
      <c r="K142" s="93">
        <v>18398.09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1955.9188263705901</v>
      </c>
      <c r="D143" s="90">
        <v>269.5499999999999</v>
      </c>
      <c r="E143" s="90">
        <v>269.5499999999999</v>
      </c>
      <c r="F143" s="91">
        <v>-1686.3688263705901</v>
      </c>
      <c r="G143" s="90">
        <v>2361.36</v>
      </c>
      <c r="H143" s="91">
        <v>-2091.8100000000004</v>
      </c>
      <c r="I143" s="21">
        <v>-0.86218753234244505</v>
      </c>
      <c r="J143" s="92">
        <v>-0.88584967984551277</v>
      </c>
      <c r="K143" s="93">
        <v>269.55</v>
      </c>
      <c r="L143" s="91">
        <v>-1.1368683772161603E-13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1920</v>
      </c>
      <c r="D145" s="90">
        <v>1920</v>
      </c>
      <c r="E145" s="90">
        <v>1920</v>
      </c>
      <c r="F145" s="91">
        <v>0</v>
      </c>
      <c r="G145" s="90">
        <v>1920</v>
      </c>
      <c r="H145" s="91">
        <v>0</v>
      </c>
      <c r="I145" s="96"/>
      <c r="J145" s="97"/>
      <c r="K145" s="93">
        <v>1920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1743</v>
      </c>
      <c r="D146" s="90">
        <v>1237</v>
      </c>
      <c r="E146" s="90">
        <v>1237</v>
      </c>
      <c r="F146" s="91">
        <v>-506</v>
      </c>
      <c r="G146" s="90">
        <v>747</v>
      </c>
      <c r="H146" s="91">
        <v>490</v>
      </c>
      <c r="I146" s="96"/>
      <c r="J146" s="97"/>
      <c r="K146" s="93">
        <v>1237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0.90781250000000002</v>
      </c>
      <c r="D147" s="86">
        <v>0.64427083333333335</v>
      </c>
      <c r="E147" s="86">
        <v>0.64427083333333335</v>
      </c>
      <c r="F147" s="100">
        <v>-0.26354166666666667</v>
      </c>
      <c r="G147" s="86">
        <v>0.38906249999999998</v>
      </c>
      <c r="H147" s="100">
        <v>0.25520833333333337</v>
      </c>
      <c r="I147" s="20">
        <v>-0.29030407343660358</v>
      </c>
      <c r="J147" s="86">
        <v>0.65595716198125853</v>
      </c>
      <c r="K147" s="101">
        <v>0.64427083333333335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3078.4</v>
      </c>
      <c r="D149" s="90">
        <v>2086</v>
      </c>
      <c r="E149" s="90">
        <v>2086</v>
      </c>
      <c r="F149" s="91">
        <v>-992.40000000000009</v>
      </c>
      <c r="G149" s="90">
        <v>1333</v>
      </c>
      <c r="H149" s="91">
        <v>753</v>
      </c>
      <c r="I149" s="21"/>
      <c r="J149" s="92"/>
      <c r="K149" s="93">
        <v>2086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1.7661503155479059</v>
      </c>
      <c r="D150" s="105">
        <v>1.6863379143088117</v>
      </c>
      <c r="E150" s="105">
        <v>1.6863379143088117</v>
      </c>
      <c r="F150" s="106">
        <v>-7.9812401239094166E-2</v>
      </c>
      <c r="G150" s="105">
        <v>1.7844712182061579</v>
      </c>
      <c r="H150" s="106">
        <v>-9.8133303897346202E-2</v>
      </c>
      <c r="I150" s="21"/>
      <c r="J150" s="92"/>
      <c r="K150" s="107">
        <v>1.6863379143088117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178.97151462994836</v>
      </c>
      <c r="D152" s="105">
        <v>88.119256265157645</v>
      </c>
      <c r="E152" s="105">
        <v>88.119256265157645</v>
      </c>
      <c r="F152" s="106">
        <v>-90.852258364790714</v>
      </c>
      <c r="G152" s="105">
        <v>74.168099062918344</v>
      </c>
      <c r="H152" s="106">
        <v>13.951157202239301</v>
      </c>
      <c r="I152" s="21">
        <v>-0.50763529912926075</v>
      </c>
      <c r="J152" s="92">
        <v>0.18810185751699326</v>
      </c>
      <c r="K152" s="107">
        <v>88.119256265157645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162.47257812499998</v>
      </c>
      <c r="D153" s="108">
        <v>56.772666666666666</v>
      </c>
      <c r="E153" s="108">
        <v>56.772666666666666</v>
      </c>
      <c r="F153" s="109">
        <v>-105.69991145833332</v>
      </c>
      <c r="G153" s="108">
        <v>28.856026041666667</v>
      </c>
      <c r="H153" s="109">
        <v>27.916640624999999</v>
      </c>
      <c r="I153" s="20">
        <v>-0.65057077740843128</v>
      </c>
      <c r="J153" s="86">
        <v>0.96744578011850146</v>
      </c>
      <c r="K153" s="110">
        <v>56.772666666666666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187.75600162155513</v>
      </c>
      <c r="D154" s="113">
        <v>103.21031527890057</v>
      </c>
      <c r="E154" s="113">
        <v>103.21031527890057</v>
      </c>
      <c r="F154" s="119">
        <v>-84.545686342654562</v>
      </c>
      <c r="G154" s="113">
        <v>93.657228915662643</v>
      </c>
      <c r="H154" s="119">
        <v>9.5530863632379237</v>
      </c>
      <c r="I154" s="25">
        <v>-0.45029551978352522</v>
      </c>
      <c r="J154" s="120">
        <v>0.10200052333216458</v>
      </c>
      <c r="K154" s="115">
        <v>103.21031527890057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294371.94202660752</v>
      </c>
      <c r="D155" s="84">
        <v>159270.66</v>
      </c>
      <c r="E155" s="84">
        <v>159270.66</v>
      </c>
      <c r="F155" s="118">
        <v>-135101.28202660754</v>
      </c>
      <c r="G155" s="84">
        <v>30878.260000000002</v>
      </c>
      <c r="H155" s="118">
        <v>128392.4</v>
      </c>
      <c r="I155" s="20">
        <v>-0.4589475515108572</v>
      </c>
      <c r="J155" s="86">
        <v>4.1580192666296609</v>
      </c>
      <c r="K155" s="87">
        <v>159270.66</v>
      </c>
      <c r="L155" s="118">
        <v>-7.2759576141834259E-12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279842.05</v>
      </c>
      <c r="D156" s="90">
        <v>136984.01</v>
      </c>
      <c r="E156" s="90">
        <v>136984.01</v>
      </c>
      <c r="F156" s="91">
        <v>-142858.03999999998</v>
      </c>
      <c r="G156" s="90">
        <v>24179.27</v>
      </c>
      <c r="H156" s="91">
        <v>112804.74</v>
      </c>
      <c r="I156" s="21">
        <v>-0.51049525973669785</v>
      </c>
      <c r="J156" s="92">
        <v>4.6653492847385385</v>
      </c>
      <c r="K156" s="93">
        <v>136984.01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12522.353999999999</v>
      </c>
      <c r="D157" s="90">
        <v>21177.079999999991</v>
      </c>
      <c r="E157" s="90">
        <v>21177.079999999991</v>
      </c>
      <c r="F157" s="91">
        <v>8654.7259999999915</v>
      </c>
      <c r="G157" s="90">
        <v>6095.8399999999983</v>
      </c>
      <c r="H157" s="91">
        <v>15081.239999999993</v>
      </c>
      <c r="I157" s="21">
        <v>0.69114209676551175</v>
      </c>
      <c r="J157" s="92">
        <v>2.4740216278642477</v>
      </c>
      <c r="K157" s="93">
        <v>21177.079999999998</v>
      </c>
      <c r="L157" s="91">
        <v>-7.2759576141834259E-12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2007.5380266075599</v>
      </c>
      <c r="D158" s="90">
        <v>1109.57</v>
      </c>
      <c r="E158" s="90">
        <v>1109.57</v>
      </c>
      <c r="F158" s="91">
        <v>-897.96802660755998</v>
      </c>
      <c r="G158" s="90">
        <v>603.15000000000009</v>
      </c>
      <c r="H158" s="91">
        <v>506.41999999999985</v>
      </c>
      <c r="I158" s="21">
        <v>-0.44729814066087314</v>
      </c>
      <c r="J158" s="92">
        <v>0.83962530050567818</v>
      </c>
      <c r="K158" s="93">
        <v>1109.57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1984</v>
      </c>
      <c r="D160" s="90">
        <v>1984</v>
      </c>
      <c r="E160" s="90">
        <v>1984</v>
      </c>
      <c r="F160" s="91">
        <v>0</v>
      </c>
      <c r="G160" s="90">
        <v>1984</v>
      </c>
      <c r="H160" s="91">
        <v>0</v>
      </c>
      <c r="I160" s="96"/>
      <c r="J160" s="97"/>
      <c r="K160" s="93">
        <v>1984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1789</v>
      </c>
      <c r="D161" s="90">
        <v>1465</v>
      </c>
      <c r="E161" s="90">
        <v>1465</v>
      </c>
      <c r="F161" s="91">
        <v>-324</v>
      </c>
      <c r="G161" s="90">
        <v>406</v>
      </c>
      <c r="H161" s="91">
        <v>1059</v>
      </c>
      <c r="I161" s="96"/>
      <c r="J161" s="97"/>
      <c r="K161" s="93">
        <v>1465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0.90171370967741937</v>
      </c>
      <c r="D162" s="86">
        <v>0.73840725806451613</v>
      </c>
      <c r="E162" s="86">
        <v>0.73840725806451613</v>
      </c>
      <c r="F162" s="100">
        <v>-0.16330645161290325</v>
      </c>
      <c r="G162" s="86">
        <v>0.20463709677419356</v>
      </c>
      <c r="H162" s="100">
        <v>0.53377016129032251</v>
      </c>
      <c r="I162" s="20">
        <v>-0.18110676355505873</v>
      </c>
      <c r="J162" s="86">
        <v>2.6083743842364528</v>
      </c>
      <c r="K162" s="101">
        <v>0.73840725806451613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2885.8999999999996</v>
      </c>
      <c r="D164" s="90">
        <v>2408</v>
      </c>
      <c r="E164" s="90">
        <v>2408</v>
      </c>
      <c r="F164" s="91">
        <v>-477.89999999999964</v>
      </c>
      <c r="G164" s="90">
        <v>748</v>
      </c>
      <c r="H164" s="91">
        <v>1660</v>
      </c>
      <c r="I164" s="21"/>
      <c r="J164" s="92"/>
      <c r="K164" s="93">
        <v>2408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1.6131358300726661</v>
      </c>
      <c r="D165" s="105">
        <v>1.6436860068259385</v>
      </c>
      <c r="E165" s="105">
        <v>1.6436860068259385</v>
      </c>
      <c r="F165" s="106">
        <v>3.0550176753272318E-2</v>
      </c>
      <c r="G165" s="105">
        <v>1.8423645320197044</v>
      </c>
      <c r="H165" s="106">
        <v>-0.19867852519376594</v>
      </c>
      <c r="I165" s="21"/>
      <c r="J165" s="92"/>
      <c r="K165" s="107">
        <v>1.6436860068259385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156.42372833985465</v>
      </c>
      <c r="D167" s="105">
        <v>93.504443686006837</v>
      </c>
      <c r="E167" s="105">
        <v>93.504443686006837</v>
      </c>
      <c r="F167" s="106">
        <v>-62.919284653847811</v>
      </c>
      <c r="G167" s="105">
        <v>59.55485221674877</v>
      </c>
      <c r="H167" s="106">
        <v>33.949591469258067</v>
      </c>
      <c r="I167" s="21">
        <v>-0.40223619090030871</v>
      </c>
      <c r="J167" s="92">
        <v>0.57005584273300114</v>
      </c>
      <c r="K167" s="107">
        <v>93.504443686006837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141.04942036290322</v>
      </c>
      <c r="D168" s="108">
        <v>69.044359879032257</v>
      </c>
      <c r="E168" s="108">
        <v>69.044359879032257</v>
      </c>
      <c r="F168" s="109">
        <v>-72.005060483870963</v>
      </c>
      <c r="G168" s="108">
        <v>12.187132056451613</v>
      </c>
      <c r="H168" s="109">
        <v>56.85722782258064</v>
      </c>
      <c r="I168" s="20">
        <v>-0.51049525973669785</v>
      </c>
      <c r="J168" s="86">
        <v>4.6653492847385385</v>
      </c>
      <c r="K168" s="110">
        <v>69.044359879032257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164.54552377116127</v>
      </c>
      <c r="D169" s="113">
        <v>108.71717406143345</v>
      </c>
      <c r="E169" s="113">
        <v>108.71717406143345</v>
      </c>
      <c r="F169" s="119">
        <v>-55.828349709727817</v>
      </c>
      <c r="G169" s="113">
        <v>76.054827586206898</v>
      </c>
      <c r="H169" s="119">
        <v>32.662346475226556</v>
      </c>
      <c r="I169" s="25">
        <v>-0.33928817041155179</v>
      </c>
      <c r="J169" s="120">
        <v>0.4294578991478788</v>
      </c>
      <c r="K169" s="115">
        <v>108.71717406143345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219134.5473213479</v>
      </c>
      <c r="D170" s="84">
        <v>62199.665438885881</v>
      </c>
      <c r="E170" s="84">
        <v>63998.012999999992</v>
      </c>
      <c r="F170" s="118">
        <v>-155136.53432134789</v>
      </c>
      <c r="G170" s="84">
        <v>3476.9900000000007</v>
      </c>
      <c r="H170" s="118">
        <v>60521.022999999994</v>
      </c>
      <c r="I170" s="20">
        <v>-0.70795105663485058</v>
      </c>
      <c r="J170" s="86">
        <v>17.406153885976082</v>
      </c>
      <c r="K170" s="87">
        <v>84484.778096753289</v>
      </c>
      <c r="L170" s="118">
        <v>-20486.765096753297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205918.4</v>
      </c>
      <c r="D171" s="90">
        <v>54042.791277258606</v>
      </c>
      <c r="E171" s="90">
        <v>54969.230999999992</v>
      </c>
      <c r="F171" s="91">
        <v>-150949.16899999999</v>
      </c>
      <c r="G171" s="90">
        <v>3057.8500000000008</v>
      </c>
      <c r="H171" s="91">
        <v>51911.380999999994</v>
      </c>
      <c r="I171" s="21">
        <v>-0.73305333083396151</v>
      </c>
      <c r="J171" s="92">
        <v>16.976431479634375</v>
      </c>
      <c r="K171" s="93">
        <v>73134.453999999983</v>
      </c>
      <c r="L171" s="91">
        <v>-18165.222999999991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11407.231000000002</v>
      </c>
      <c r="D172" s="90">
        <v>8279.4321840885823</v>
      </c>
      <c r="E172" s="90">
        <v>8887.8719999999994</v>
      </c>
      <c r="F172" s="91">
        <v>-2519.3590000000022</v>
      </c>
      <c r="G172" s="90">
        <v>0</v>
      </c>
      <c r="H172" s="91">
        <v>8887.8719999999994</v>
      </c>
      <c r="I172" s="21">
        <v>-0.22085631473580236</v>
      </c>
      <c r="J172" s="92">
        <v>0</v>
      </c>
      <c r="K172" s="93">
        <v>10856.673676585238</v>
      </c>
      <c r="L172" s="91">
        <v>-1968.801676585239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1808.9163213479001</v>
      </c>
      <c r="D173" s="90">
        <v>-122.55802246130693</v>
      </c>
      <c r="E173" s="90">
        <v>140.91</v>
      </c>
      <c r="F173" s="91">
        <v>-1668.0063213479</v>
      </c>
      <c r="G173" s="90">
        <v>419.14</v>
      </c>
      <c r="H173" s="91">
        <v>-278.23</v>
      </c>
      <c r="I173" s="21">
        <v>-0.92210253269482245</v>
      </c>
      <c r="J173" s="92">
        <v>-0.66381161425776591</v>
      </c>
      <c r="K173" s="93">
        <v>493.65042016806774</v>
      </c>
      <c r="L173" s="91">
        <v>-352.74042016806777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1920</v>
      </c>
      <c r="D175" s="90">
        <v>1920</v>
      </c>
      <c r="E175" s="90">
        <v>1920</v>
      </c>
      <c r="F175" s="91">
        <v>0</v>
      </c>
      <c r="G175" s="90">
        <v>1920</v>
      </c>
      <c r="H175" s="91">
        <v>0</v>
      </c>
      <c r="I175" s="96"/>
      <c r="J175" s="97"/>
      <c r="K175" s="93">
        <v>1920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1612</v>
      </c>
      <c r="D176" s="90">
        <v>657</v>
      </c>
      <c r="E176" s="90">
        <v>671</v>
      </c>
      <c r="F176" s="91">
        <v>-941</v>
      </c>
      <c r="G176" s="90">
        <v>0</v>
      </c>
      <c r="H176" s="91">
        <v>671</v>
      </c>
      <c r="I176" s="96"/>
      <c r="J176" s="97"/>
      <c r="K176" s="93">
        <v>869</v>
      </c>
      <c r="L176" s="91">
        <v>-198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0.83958333333333335</v>
      </c>
      <c r="D177" s="86">
        <v>0.34218749999999998</v>
      </c>
      <c r="E177" s="86">
        <v>0.34947916666666667</v>
      </c>
      <c r="F177" s="100">
        <v>-0.49010416666666667</v>
      </c>
      <c r="G177" s="86">
        <v>0</v>
      </c>
      <c r="H177" s="100">
        <v>0.34947916666666667</v>
      </c>
      <c r="I177" s="20">
        <v>-0.58374689826302728</v>
      </c>
      <c r="J177" s="86">
        <v>0</v>
      </c>
      <c r="K177" s="101">
        <v>0.45260416666666664</v>
      </c>
      <c r="L177" s="100">
        <v>-0.10312499999999997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2629.4</v>
      </c>
      <c r="D179" s="90">
        <v>1079</v>
      </c>
      <c r="E179" s="90">
        <v>1089.2</v>
      </c>
      <c r="F179" s="91">
        <v>-1540.2</v>
      </c>
      <c r="G179" s="90">
        <v>0</v>
      </c>
      <c r="H179" s="91">
        <v>1089.2</v>
      </c>
      <c r="I179" s="21"/>
      <c r="J179" s="92"/>
      <c r="K179" s="93">
        <v>1404.5</v>
      </c>
      <c r="L179" s="91">
        <v>-315.29999999999995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1.6311414392059553</v>
      </c>
      <c r="D180" s="105">
        <v>1.6423135464231355</v>
      </c>
      <c r="E180" s="105">
        <v>1.6232488822652757</v>
      </c>
      <c r="F180" s="106">
        <v>-7.8925569406795848E-3</v>
      </c>
      <c r="G180" s="105">
        <v>0</v>
      </c>
      <c r="H180" s="106">
        <v>1.6232488822652757</v>
      </c>
      <c r="I180" s="21"/>
      <c r="J180" s="92"/>
      <c r="K180" s="107">
        <v>1.6162255466052935</v>
      </c>
      <c r="L180" s="106">
        <v>7.023335659982255E-3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127.7409429280397</v>
      </c>
      <c r="D182" s="105">
        <v>82.256912141946131</v>
      </c>
      <c r="E182" s="105">
        <v>81.921357675111764</v>
      </c>
      <c r="F182" s="106">
        <v>-45.819585252927936</v>
      </c>
      <c r="G182" s="105">
        <v>0</v>
      </c>
      <c r="H182" s="106">
        <v>81.921357675111764</v>
      </c>
      <c r="I182" s="21">
        <v>-0.35869145946996395</v>
      </c>
      <c r="J182" s="92">
        <v>0</v>
      </c>
      <c r="K182" s="107">
        <v>84.159325661680072</v>
      </c>
      <c r="L182" s="106">
        <v>-2.2379679865683073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107.24916666666667</v>
      </c>
      <c r="D183" s="108">
        <v>28.147287123572191</v>
      </c>
      <c r="E183" s="108">
        <v>28.629807812499998</v>
      </c>
      <c r="F183" s="109">
        <v>-78.619358854166677</v>
      </c>
      <c r="G183" s="108">
        <v>1.5926302083333337</v>
      </c>
      <c r="H183" s="109">
        <v>27.037177604166665</v>
      </c>
      <c r="I183" s="20">
        <v>-0.73305333083396151</v>
      </c>
      <c r="J183" s="86">
        <v>16.976431479634378</v>
      </c>
      <c r="K183" s="110">
        <v>38.090861458333322</v>
      </c>
      <c r="L183" s="109">
        <v>-9.4610536458333243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135.93954548470714</v>
      </c>
      <c r="D184" s="113">
        <v>94.672245721287496</v>
      </c>
      <c r="E184" s="113">
        <v>95.377068554396416</v>
      </c>
      <c r="F184" s="119">
        <v>-40.562476930310723</v>
      </c>
      <c r="G184" s="113">
        <v>0</v>
      </c>
      <c r="H184" s="119">
        <v>95.377068554396416</v>
      </c>
      <c r="I184" s="25">
        <v>-0.29838614500056493</v>
      </c>
      <c r="J184" s="120">
        <v>0</v>
      </c>
      <c r="K184" s="115">
        <v>97.220688258634397</v>
      </c>
      <c r="L184" s="119">
        <v>-1.8436197042379803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199501.99456529497</v>
      </c>
      <c r="D185" s="84">
        <v>47585.223408989805</v>
      </c>
      <c r="E185" s="84">
        <v>62012.730400000008</v>
      </c>
      <c r="F185" s="118">
        <v>-137489.26416529497</v>
      </c>
      <c r="G185" s="84">
        <v>1286.17</v>
      </c>
      <c r="H185" s="118">
        <v>60726.560400000009</v>
      </c>
      <c r="I185" s="20">
        <v>-0.68916235381444335</v>
      </c>
      <c r="J185" s="86">
        <v>47.215034093471317</v>
      </c>
      <c r="K185" s="87">
        <v>142643.05094378744</v>
      </c>
      <c r="L185" s="118">
        <v>-80630.320543787428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184105.35</v>
      </c>
      <c r="D186" s="90">
        <v>47585.223408989805</v>
      </c>
      <c r="E186" s="90">
        <v>52610.740000000005</v>
      </c>
      <c r="F186" s="91">
        <v>-131494.60999999999</v>
      </c>
      <c r="G186" s="90">
        <v>1215.02</v>
      </c>
      <c r="H186" s="91">
        <v>51395.720000000008</v>
      </c>
      <c r="I186" s="21">
        <v>-0.71423568082079092</v>
      </c>
      <c r="J186" s="92">
        <v>42.300307813863149</v>
      </c>
      <c r="K186" s="93">
        <v>121822.21199107</v>
      </c>
      <c r="L186" s="91">
        <v>-69211.471991069993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13485.612000000001</v>
      </c>
      <c r="D187" s="90">
        <v>0</v>
      </c>
      <c r="E187" s="90">
        <v>9269.2703999999994</v>
      </c>
      <c r="F187" s="91">
        <v>-4216.3416000000016</v>
      </c>
      <c r="G187" s="90">
        <v>24.76</v>
      </c>
      <c r="H187" s="91">
        <v>9244.5103999999992</v>
      </c>
      <c r="I187" s="21">
        <v>-0.31265482055986793</v>
      </c>
      <c r="J187" s="92">
        <v>373.36471728594501</v>
      </c>
      <c r="K187" s="93">
        <v>19989.188532549375</v>
      </c>
      <c r="L187" s="91">
        <v>-10719.918132549376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1911.03256529496</v>
      </c>
      <c r="D188" s="90">
        <v>0</v>
      </c>
      <c r="E188" s="90">
        <v>132.72</v>
      </c>
      <c r="F188" s="91">
        <v>-1778.31256529496</v>
      </c>
      <c r="G188" s="90">
        <v>46.39</v>
      </c>
      <c r="H188" s="91">
        <v>86.33</v>
      </c>
      <c r="I188" s="21">
        <v>-0.93055063403405935</v>
      </c>
      <c r="J188" s="92">
        <v>1.8609614140978659</v>
      </c>
      <c r="K188" s="93">
        <v>831.65042016806808</v>
      </c>
      <c r="L188" s="91">
        <v>-698.93042016806805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1984</v>
      </c>
      <c r="D190" s="90">
        <v>1984</v>
      </c>
      <c r="E190" s="90">
        <v>1984</v>
      </c>
      <c r="F190" s="91">
        <v>0</v>
      </c>
      <c r="G190" s="90">
        <v>1984</v>
      </c>
      <c r="H190" s="91">
        <v>0</v>
      </c>
      <c r="I190" s="96"/>
      <c r="J190" s="97"/>
      <c r="K190" s="93">
        <v>1984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1703</v>
      </c>
      <c r="D191" s="90">
        <v>575</v>
      </c>
      <c r="E191" s="90">
        <v>632</v>
      </c>
      <c r="F191" s="91">
        <v>-1071</v>
      </c>
      <c r="G191" s="90">
        <v>0</v>
      </c>
      <c r="H191" s="91">
        <v>632</v>
      </c>
      <c r="I191" s="96"/>
      <c r="J191" s="97"/>
      <c r="K191" s="93">
        <v>1464</v>
      </c>
      <c r="L191" s="91">
        <v>-832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0.858366935483871</v>
      </c>
      <c r="D192" s="86">
        <v>0.28981854838709675</v>
      </c>
      <c r="E192" s="86">
        <v>0.31854838709677419</v>
      </c>
      <c r="F192" s="100">
        <v>-0.53981854838709675</v>
      </c>
      <c r="G192" s="86">
        <v>0</v>
      </c>
      <c r="H192" s="100">
        <v>0.31854838709677419</v>
      </c>
      <c r="I192" s="20">
        <v>-0.62889019377569</v>
      </c>
      <c r="J192" s="86">
        <v>0</v>
      </c>
      <c r="K192" s="101">
        <v>0.73790322580645162</v>
      </c>
      <c r="L192" s="100">
        <v>-0.41935483870967744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3108.03</v>
      </c>
      <c r="D194" s="90">
        <v>1075</v>
      </c>
      <c r="E194" s="90">
        <v>1135.94</v>
      </c>
      <c r="F194" s="91">
        <v>-1972.0900000000001</v>
      </c>
      <c r="G194" s="90">
        <v>0</v>
      </c>
      <c r="H194" s="91">
        <v>1135.94</v>
      </c>
      <c r="I194" s="21"/>
      <c r="J194" s="92"/>
      <c r="K194" s="93">
        <v>2585.9499999999998</v>
      </c>
      <c r="L194" s="91">
        <v>-1450.0099999999998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1.8250322959483265</v>
      </c>
      <c r="D195" s="105">
        <v>1.8695652173913044</v>
      </c>
      <c r="E195" s="105">
        <v>1.797373417721519</v>
      </c>
      <c r="F195" s="106">
        <v>-2.765887822680746E-2</v>
      </c>
      <c r="G195" s="105">
        <v>0</v>
      </c>
      <c r="H195" s="106">
        <v>1.797373417721519</v>
      </c>
      <c r="I195" s="21"/>
      <c r="J195" s="92"/>
      <c r="K195" s="107">
        <v>1.7663592896174862</v>
      </c>
      <c r="L195" s="106">
        <v>3.1014128104032812E-2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108.10648854961832</v>
      </c>
      <c r="D197" s="105">
        <v>82.756910276504001</v>
      </c>
      <c r="E197" s="105">
        <v>83.244841772151901</v>
      </c>
      <c r="F197" s="106">
        <v>-24.861646777466419</v>
      </c>
      <c r="G197" s="105">
        <v>0</v>
      </c>
      <c r="H197" s="106">
        <v>83.244841772151901</v>
      </c>
      <c r="I197" s="21">
        <v>-0.22997367790792234</v>
      </c>
      <c r="J197" s="92">
        <v>0</v>
      </c>
      <c r="K197" s="107">
        <v>83.211893436523226</v>
      </c>
      <c r="L197" s="106">
        <v>3.2948335628674386E-2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92.79503528225807</v>
      </c>
      <c r="D198" s="108">
        <v>23.984487605337602</v>
      </c>
      <c r="E198" s="108">
        <v>26.517510080645163</v>
      </c>
      <c r="F198" s="109">
        <v>-66.277525201612903</v>
      </c>
      <c r="G198" s="108">
        <v>0.6124092741935484</v>
      </c>
      <c r="H198" s="109">
        <v>25.905100806451614</v>
      </c>
      <c r="I198" s="20">
        <v>-0.71423568082079092</v>
      </c>
      <c r="J198" s="86">
        <v>42.300307813863149</v>
      </c>
      <c r="K198" s="110">
        <v>61.402324592273182</v>
      </c>
      <c r="L198" s="109">
        <v>-34.884814511628022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117.14738377292717</v>
      </c>
      <c r="D199" s="113">
        <v>82.756910276504001</v>
      </c>
      <c r="E199" s="113">
        <v>98.121408860759502</v>
      </c>
      <c r="F199" s="119">
        <v>-19.025974912167669</v>
      </c>
      <c r="G199" s="113">
        <v>0</v>
      </c>
      <c r="H199" s="119">
        <v>98.121408860759502</v>
      </c>
      <c r="I199" s="25">
        <v>-0.16241058314240031</v>
      </c>
      <c r="J199" s="120">
        <v>0</v>
      </c>
      <c r="K199" s="115">
        <v>97.433777967067925</v>
      </c>
      <c r="L199" s="119">
        <v>0.68763089369157626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1433775.0635817938</v>
      </c>
      <c r="D200" s="84">
        <v>719907.86884787586</v>
      </c>
      <c r="E200" s="84">
        <v>736133.72340000013</v>
      </c>
      <c r="F200" s="118">
        <v>-697641.34018179378</v>
      </c>
      <c r="G200" s="84">
        <v>537983.53999999992</v>
      </c>
      <c r="H200" s="118">
        <v>198150.18340000021</v>
      </c>
      <c r="I200" s="20">
        <v>-0.48657656134636407</v>
      </c>
      <c r="J200" s="86">
        <v>0.3683201597580481</v>
      </c>
      <c r="K200" s="87">
        <v>837250.80904054083</v>
      </c>
      <c r="L200" s="118">
        <v>-101117.0856405407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1344044.15</v>
      </c>
      <c r="D201" s="90">
        <v>606302.31468624854</v>
      </c>
      <c r="E201" s="90">
        <v>612254.27100000018</v>
      </c>
      <c r="F201" s="91">
        <v>-731789.87899999972</v>
      </c>
      <c r="G201" s="90">
        <v>457147.89999999997</v>
      </c>
      <c r="H201" s="91">
        <v>155106.37100000022</v>
      </c>
      <c r="I201" s="21">
        <v>-0.5444686314805951</v>
      </c>
      <c r="J201" s="92">
        <v>0.33929144375376152</v>
      </c>
      <c r="K201" s="93">
        <v>699630.96599107014</v>
      </c>
      <c r="L201" s="91">
        <v>-87376.694991069962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78384.034999999989</v>
      </c>
      <c r="D202" s="90">
        <v>110919.04218408858</v>
      </c>
      <c r="E202" s="90">
        <v>120796.75239999998</v>
      </c>
      <c r="F202" s="91">
        <v>42412.717399999994</v>
      </c>
      <c r="G202" s="90">
        <v>62787.539999999994</v>
      </c>
      <c r="H202" s="91">
        <v>58009.212399999989</v>
      </c>
      <c r="I202" s="21">
        <v>0.54108872297783606</v>
      </c>
      <c r="J202" s="92">
        <v>0.92389688145131976</v>
      </c>
      <c r="K202" s="93">
        <v>133485.47220913458</v>
      </c>
      <c r="L202" s="91">
        <v>-12688.719809134593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11346.87858179399</v>
      </c>
      <c r="D203" s="90">
        <v>2686.5119775386934</v>
      </c>
      <c r="E203" s="90">
        <v>3082.7</v>
      </c>
      <c r="F203" s="91">
        <v>-8264.178581793989</v>
      </c>
      <c r="G203" s="90">
        <v>18048.099999999999</v>
      </c>
      <c r="H203" s="91">
        <v>-14965.399999999998</v>
      </c>
      <c r="I203" s="21">
        <v>-0.72832176022874018</v>
      </c>
      <c r="J203" s="92">
        <v>-0.82919531695857185</v>
      </c>
      <c r="K203" s="93">
        <v>4134.370840336137</v>
      </c>
      <c r="L203" s="91">
        <v>-1051.6708403361372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23360</v>
      </c>
      <c r="D205" s="90">
        <v>23360</v>
      </c>
      <c r="E205" s="90">
        <v>23360</v>
      </c>
      <c r="F205" s="91">
        <v>0</v>
      </c>
      <c r="G205" s="90">
        <v>23424</v>
      </c>
      <c r="H205" s="91">
        <v>-64</v>
      </c>
      <c r="I205" s="96"/>
      <c r="J205" s="97"/>
      <c r="K205" s="93">
        <v>23360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10267</v>
      </c>
      <c r="D206" s="90">
        <v>7638</v>
      </c>
      <c r="E206" s="90">
        <v>7709</v>
      </c>
      <c r="F206" s="91">
        <v>-2558</v>
      </c>
      <c r="G206" s="90">
        <v>6092</v>
      </c>
      <c r="H206" s="91">
        <v>1617</v>
      </c>
      <c r="I206" s="96"/>
      <c r="J206" s="97"/>
      <c r="K206" s="93">
        <v>8739</v>
      </c>
      <c r="L206" s="91">
        <v>-1030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0.43951198630136984</v>
      </c>
      <c r="D207" s="86">
        <v>0.32696917808219178</v>
      </c>
      <c r="E207" s="86">
        <v>0.33000856164383563</v>
      </c>
      <c r="F207" s="100">
        <v>-0.10950342465753421</v>
      </c>
      <c r="G207" s="86">
        <v>0.26007513661202186</v>
      </c>
      <c r="H207" s="100">
        <v>6.9933425031813767E-2</v>
      </c>
      <c r="I207" s="20">
        <v>-0.24914775494302122</v>
      </c>
      <c r="J207" s="86">
        <v>0.26889700393059845</v>
      </c>
      <c r="K207" s="101">
        <v>0.37410102739726026</v>
      </c>
      <c r="L207" s="100">
        <v>-4.4092465753424626E-2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18065.73</v>
      </c>
      <c r="D209" s="90">
        <v>13221</v>
      </c>
      <c r="E209" s="90">
        <v>13292.14</v>
      </c>
      <c r="F209" s="91">
        <v>-4773.59</v>
      </c>
      <c r="G209" s="90">
        <v>10801</v>
      </c>
      <c r="H209" s="91">
        <v>2491.1399999999994</v>
      </c>
      <c r="I209" s="21">
        <v>-0.26423454795350088</v>
      </c>
      <c r="J209" s="92">
        <v>0.23063975557818717</v>
      </c>
      <c r="K209" s="93">
        <v>15057.45</v>
      </c>
      <c r="L209" s="91">
        <v>-1765.3100000000013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1.759591896367001</v>
      </c>
      <c r="D210" s="105">
        <v>1.7309505106048704</v>
      </c>
      <c r="E210" s="105">
        <v>1.7242366065637567</v>
      </c>
      <c r="F210" s="106">
        <v>-3.5355289803244316E-2</v>
      </c>
      <c r="G210" s="105">
        <v>1.7729809586342744</v>
      </c>
      <c r="H210" s="106">
        <v>-4.8744352070517749E-2</v>
      </c>
      <c r="I210" s="21"/>
      <c r="J210" s="92"/>
      <c r="K210" s="107">
        <v>1.723017507723996</v>
      </c>
      <c r="L210" s="106">
        <v>1.2190988397606795E-3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130.90914093698257</v>
      </c>
      <c r="D212" s="105">
        <v>79.379721744730105</v>
      </c>
      <c r="E212" s="105">
        <v>79.420712284342997</v>
      </c>
      <c r="F212" s="106">
        <v>-51.48842865263957</v>
      </c>
      <c r="G212" s="105">
        <v>75.04069271175311</v>
      </c>
      <c r="H212" s="106">
        <v>4.3800195725898874</v>
      </c>
      <c r="I212" s="21">
        <v>-0.39331423523300957</v>
      </c>
      <c r="J212" s="92">
        <v>5.8368591950695992E-2</v>
      </c>
      <c r="K212" s="107">
        <v>80.058469617927699</v>
      </c>
      <c r="L212" s="106">
        <v>-0.63775733358470177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57.536136558219177</v>
      </c>
      <c r="D213" s="108">
        <v>25.95472237526749</v>
      </c>
      <c r="E213" s="108">
        <v>26.20951502568494</v>
      </c>
      <c r="F213" s="109">
        <v>-31.326621532534237</v>
      </c>
      <c r="G213" s="108">
        <v>19.516218408469943</v>
      </c>
      <c r="H213" s="109">
        <v>6.6932966172149975</v>
      </c>
      <c r="I213" s="20">
        <v>-0.5444686314805951</v>
      </c>
      <c r="J213" s="86">
        <v>0.34296073538048444</v>
      </c>
      <c r="K213" s="110">
        <v>29.949955735919097</v>
      </c>
      <c r="L213" s="109">
        <v>-3.7404407102341573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139.6488812293556</v>
      </c>
      <c r="D214" s="113">
        <v>94.253452323628679</v>
      </c>
      <c r="E214" s="113">
        <v>95.490170372292141</v>
      </c>
      <c r="F214" s="119">
        <v>-44.158710857063454</v>
      </c>
      <c r="G214" s="113">
        <v>88.309839133289543</v>
      </c>
      <c r="H214" s="119">
        <v>7.180331239002598</v>
      </c>
      <c r="I214" s="25">
        <v>-0.31621242124051363</v>
      </c>
      <c r="J214" s="120">
        <v>8.1308394505905879E-2</v>
      </c>
      <c r="K214" s="115">
        <v>95.806248888950776</v>
      </c>
      <c r="L214" s="119">
        <v>-0.31607851665863507</v>
      </c>
      <c r="M214" s="142"/>
      <c r="N214" s="143"/>
    </row>
  </sheetData>
  <sheetProtection algorithmName="SHA-512" hashValue="xhWZOgvg4wp9kkUiuizUkUqjWKB5HWan+Msiyv+pPzns++SvaK1yTl8NqUMTwZivHDgI0dW54FY94z+QNg0aAw==" saltValue="R2hEPVX606sgZfICHxVC9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139" priority="58">
      <formula>$I155&gt;=0</formula>
    </cfRule>
    <cfRule type="expression" dxfId="1138" priority="59">
      <formula>$I155&lt;0</formula>
    </cfRule>
  </conditionalFormatting>
  <conditionalFormatting sqref="J159">
    <cfRule type="expression" dxfId="1137" priority="56">
      <formula>$J155&gt;=0</formula>
    </cfRule>
    <cfRule type="expression" dxfId="1136" priority="57">
      <formula>$J155&lt;0</formula>
    </cfRule>
  </conditionalFormatting>
  <conditionalFormatting sqref="I174">
    <cfRule type="expression" dxfId="1135" priority="54">
      <formula>$I170&gt;=0</formula>
    </cfRule>
    <cfRule type="expression" dxfId="1134" priority="55">
      <formula>$I170&lt;0</formula>
    </cfRule>
  </conditionalFormatting>
  <conditionalFormatting sqref="J174">
    <cfRule type="expression" dxfId="1133" priority="52">
      <formula>$J170&gt;=0</formula>
    </cfRule>
    <cfRule type="expression" dxfId="1132" priority="53">
      <formula>$J170&lt;0</formula>
    </cfRule>
  </conditionalFormatting>
  <conditionalFormatting sqref="I24">
    <cfRule type="expression" dxfId="1131" priority="94">
      <formula>$I20&gt;=0</formula>
    </cfRule>
    <cfRule type="expression" dxfId="1130" priority="95">
      <formula>$I20&lt;0</formula>
    </cfRule>
  </conditionalFormatting>
  <conditionalFormatting sqref="J24">
    <cfRule type="expression" dxfId="1129" priority="92">
      <formula>$J20&gt;=0</formula>
    </cfRule>
    <cfRule type="expression" dxfId="1128" priority="93">
      <formula>$J20&lt;0</formula>
    </cfRule>
  </conditionalFormatting>
  <conditionalFormatting sqref="I39">
    <cfRule type="expression" dxfId="1127" priority="90">
      <formula>$I35&gt;=0</formula>
    </cfRule>
    <cfRule type="expression" dxfId="1126" priority="91">
      <formula>$I35&lt;0</formula>
    </cfRule>
  </conditionalFormatting>
  <conditionalFormatting sqref="J39">
    <cfRule type="expression" dxfId="1125" priority="88">
      <formula>$J35&gt;=0</formula>
    </cfRule>
    <cfRule type="expression" dxfId="1124" priority="89">
      <formula>$J35&lt;0</formula>
    </cfRule>
  </conditionalFormatting>
  <conditionalFormatting sqref="I54">
    <cfRule type="expression" dxfId="1123" priority="86">
      <formula>$I50&gt;=0</formula>
    </cfRule>
    <cfRule type="expression" dxfId="1122" priority="87">
      <formula>$I50&lt;0</formula>
    </cfRule>
  </conditionalFormatting>
  <conditionalFormatting sqref="J54">
    <cfRule type="expression" dxfId="1121" priority="84">
      <formula>$J50&gt;=0</formula>
    </cfRule>
    <cfRule type="expression" dxfId="1120" priority="85">
      <formula>$J50&lt;0</formula>
    </cfRule>
  </conditionalFormatting>
  <conditionalFormatting sqref="I69">
    <cfRule type="expression" dxfId="1119" priority="82">
      <formula>$I65&gt;=0</formula>
    </cfRule>
    <cfRule type="expression" dxfId="1118" priority="83">
      <formula>$I65&lt;0</formula>
    </cfRule>
  </conditionalFormatting>
  <conditionalFormatting sqref="J69">
    <cfRule type="expression" dxfId="1117" priority="80">
      <formula>$J65&gt;=0</formula>
    </cfRule>
    <cfRule type="expression" dxfId="1116" priority="81">
      <formula>$J65&lt;0</formula>
    </cfRule>
  </conditionalFormatting>
  <conditionalFormatting sqref="I84">
    <cfRule type="expression" dxfId="1115" priority="78">
      <formula>$I80&gt;=0</formula>
    </cfRule>
    <cfRule type="expression" dxfId="1114" priority="79">
      <formula>$I80&lt;0</formula>
    </cfRule>
  </conditionalFormatting>
  <conditionalFormatting sqref="J84">
    <cfRule type="expression" dxfId="1113" priority="76">
      <formula>$J80&gt;=0</formula>
    </cfRule>
    <cfRule type="expression" dxfId="1112" priority="77">
      <formula>$J80&lt;0</formula>
    </cfRule>
  </conditionalFormatting>
  <conditionalFormatting sqref="I99">
    <cfRule type="expression" dxfId="1111" priority="74">
      <formula>$I95&gt;=0</formula>
    </cfRule>
    <cfRule type="expression" dxfId="1110" priority="75">
      <formula>$I95&lt;0</formula>
    </cfRule>
  </conditionalFormatting>
  <conditionalFormatting sqref="J99">
    <cfRule type="expression" dxfId="1109" priority="72">
      <formula>$J95&gt;=0</formula>
    </cfRule>
    <cfRule type="expression" dxfId="1108" priority="73">
      <formula>$J95&lt;0</formula>
    </cfRule>
  </conditionalFormatting>
  <conditionalFormatting sqref="I114">
    <cfRule type="expression" dxfId="1107" priority="70">
      <formula>$I110&gt;=0</formula>
    </cfRule>
    <cfRule type="expression" dxfId="1106" priority="71">
      <formula>$I110&lt;0</formula>
    </cfRule>
  </conditionalFormatting>
  <conditionalFormatting sqref="J114">
    <cfRule type="expression" dxfId="1105" priority="68">
      <formula>$J110&gt;=0</formula>
    </cfRule>
    <cfRule type="expression" dxfId="1104" priority="69">
      <formula>$J110&lt;0</formula>
    </cfRule>
  </conditionalFormatting>
  <conditionalFormatting sqref="I129">
    <cfRule type="expression" dxfId="1103" priority="66">
      <formula>$I125&gt;=0</formula>
    </cfRule>
    <cfRule type="expression" dxfId="1102" priority="67">
      <formula>$I125&lt;0</formula>
    </cfRule>
  </conditionalFormatting>
  <conditionalFormatting sqref="J129">
    <cfRule type="expression" dxfId="1101" priority="64">
      <formula>$J125&gt;=0</formula>
    </cfRule>
    <cfRule type="expression" dxfId="1100" priority="65">
      <formula>$J125&lt;0</formula>
    </cfRule>
  </conditionalFormatting>
  <conditionalFormatting sqref="I144">
    <cfRule type="expression" dxfId="1099" priority="62">
      <formula>$I140&gt;=0</formula>
    </cfRule>
    <cfRule type="expression" dxfId="1098" priority="63">
      <formula>$I140&lt;0</formula>
    </cfRule>
  </conditionalFormatting>
  <conditionalFormatting sqref="J144">
    <cfRule type="expression" dxfId="1097" priority="60">
      <formula>$J140&gt;=0</formula>
    </cfRule>
    <cfRule type="expression" dxfId="1096" priority="61">
      <formula>$J140&lt;0</formula>
    </cfRule>
  </conditionalFormatting>
  <conditionalFormatting sqref="I189">
    <cfRule type="expression" dxfId="1095" priority="50">
      <formula>$I185&gt;=0</formula>
    </cfRule>
    <cfRule type="expression" dxfId="1094" priority="51">
      <formula>$I185&lt;0</formula>
    </cfRule>
  </conditionalFormatting>
  <conditionalFormatting sqref="J189">
    <cfRule type="expression" dxfId="1093" priority="48">
      <formula>$J185&gt;=0</formula>
    </cfRule>
    <cfRule type="expression" dxfId="1092" priority="49">
      <formula>$J185&lt;0</formula>
    </cfRule>
  </conditionalFormatting>
  <conditionalFormatting sqref="I204">
    <cfRule type="expression" dxfId="1091" priority="46">
      <formula>$I200&gt;=0</formula>
    </cfRule>
    <cfRule type="expression" dxfId="1090" priority="47">
      <formula>$I200&lt;0</formula>
    </cfRule>
  </conditionalFormatting>
  <conditionalFormatting sqref="J204">
    <cfRule type="expression" dxfId="1089" priority="44">
      <formula>$J200&gt;=0</formula>
    </cfRule>
    <cfRule type="expression" dxfId="1088" priority="45">
      <formula>$J200&lt;0</formula>
    </cfRule>
  </conditionalFormatting>
  <conditionalFormatting sqref="I9">
    <cfRule type="expression" dxfId="1087" priority="42">
      <formula>$I5&gt;=0</formula>
    </cfRule>
    <cfRule type="expression" dxfId="1086" priority="43">
      <formula>$I5&lt;0</formula>
    </cfRule>
  </conditionalFormatting>
  <conditionalFormatting sqref="J9">
    <cfRule type="expression" dxfId="1085" priority="40">
      <formula>$J5&gt;=0</formula>
    </cfRule>
    <cfRule type="expression" dxfId="1084" priority="41">
      <formula>$J5&lt;0</formula>
    </cfRule>
  </conditionalFormatting>
  <conditionalFormatting sqref="L207">
    <cfRule type="cellIs" dxfId="1083" priority="39" operator="lessThan">
      <formula>0</formula>
    </cfRule>
  </conditionalFormatting>
  <conditionalFormatting sqref="H207">
    <cfRule type="cellIs" dxfId="1082" priority="38" operator="lessThan">
      <formula>0</formula>
    </cfRule>
  </conditionalFormatting>
  <conditionalFormatting sqref="F207">
    <cfRule type="cellIs" dxfId="1081" priority="37" operator="lessThan">
      <formula>0</formula>
    </cfRule>
  </conditionalFormatting>
  <conditionalFormatting sqref="F192">
    <cfRule type="cellIs" dxfId="1080" priority="36" operator="lessThan">
      <formula>0</formula>
    </cfRule>
  </conditionalFormatting>
  <conditionalFormatting sqref="H192">
    <cfRule type="cellIs" dxfId="1079" priority="35" operator="lessThan">
      <formula>0</formula>
    </cfRule>
  </conditionalFormatting>
  <conditionalFormatting sqref="L192">
    <cfRule type="cellIs" dxfId="1078" priority="34" operator="lessThan">
      <formula>0</formula>
    </cfRule>
  </conditionalFormatting>
  <conditionalFormatting sqref="L177">
    <cfRule type="cellIs" dxfId="1077" priority="33" operator="lessThan">
      <formula>0</formula>
    </cfRule>
  </conditionalFormatting>
  <conditionalFormatting sqref="H177">
    <cfRule type="cellIs" dxfId="1076" priority="32" operator="lessThan">
      <formula>0</formula>
    </cfRule>
  </conditionalFormatting>
  <conditionalFormatting sqref="F177">
    <cfRule type="cellIs" dxfId="1075" priority="31" operator="lessThan">
      <formula>0</formula>
    </cfRule>
  </conditionalFormatting>
  <conditionalFormatting sqref="F162">
    <cfRule type="cellIs" dxfId="1074" priority="30" operator="lessThan">
      <formula>0</formula>
    </cfRule>
  </conditionalFormatting>
  <conditionalFormatting sqref="H162">
    <cfRule type="cellIs" dxfId="1073" priority="29" operator="lessThan">
      <formula>0</formula>
    </cfRule>
  </conditionalFormatting>
  <conditionalFormatting sqref="L162">
    <cfRule type="cellIs" dxfId="1072" priority="28" operator="lessThan">
      <formula>0</formula>
    </cfRule>
  </conditionalFormatting>
  <conditionalFormatting sqref="L147">
    <cfRule type="cellIs" dxfId="1071" priority="27" operator="lessThan">
      <formula>0</formula>
    </cfRule>
  </conditionalFormatting>
  <conditionalFormatting sqref="H147">
    <cfRule type="cellIs" dxfId="1070" priority="26" operator="lessThan">
      <formula>0</formula>
    </cfRule>
  </conditionalFormatting>
  <conditionalFormatting sqref="F147">
    <cfRule type="cellIs" dxfId="1069" priority="25" operator="lessThan">
      <formula>0</formula>
    </cfRule>
  </conditionalFormatting>
  <conditionalFormatting sqref="F132">
    <cfRule type="cellIs" dxfId="1068" priority="24" operator="lessThan">
      <formula>0</formula>
    </cfRule>
  </conditionalFormatting>
  <conditionalFormatting sqref="H132">
    <cfRule type="cellIs" dxfId="1067" priority="23" operator="lessThan">
      <formula>0</formula>
    </cfRule>
  </conditionalFormatting>
  <conditionalFormatting sqref="L132">
    <cfRule type="cellIs" dxfId="1066" priority="22" operator="lessThan">
      <formula>0</formula>
    </cfRule>
  </conditionalFormatting>
  <conditionalFormatting sqref="L117">
    <cfRule type="cellIs" dxfId="1065" priority="21" operator="lessThan">
      <formula>0</formula>
    </cfRule>
  </conditionalFormatting>
  <conditionalFormatting sqref="H117">
    <cfRule type="cellIs" dxfId="1064" priority="20" operator="lessThan">
      <formula>0</formula>
    </cfRule>
  </conditionalFormatting>
  <conditionalFormatting sqref="F117">
    <cfRule type="cellIs" dxfId="1063" priority="19" operator="lessThan">
      <formula>0</formula>
    </cfRule>
  </conditionalFormatting>
  <conditionalFormatting sqref="F102">
    <cfRule type="cellIs" dxfId="1062" priority="18" operator="lessThan">
      <formula>0</formula>
    </cfRule>
  </conditionalFormatting>
  <conditionalFormatting sqref="H102">
    <cfRule type="cellIs" dxfId="1061" priority="17" operator="lessThan">
      <formula>0</formula>
    </cfRule>
  </conditionalFormatting>
  <conditionalFormatting sqref="L102">
    <cfRule type="cellIs" dxfId="1060" priority="16" operator="lessThan">
      <formula>0</formula>
    </cfRule>
  </conditionalFormatting>
  <conditionalFormatting sqref="L87">
    <cfRule type="cellIs" dxfId="1059" priority="15" operator="lessThan">
      <formula>0</formula>
    </cfRule>
  </conditionalFormatting>
  <conditionalFormatting sqref="H87">
    <cfRule type="cellIs" dxfId="1058" priority="14" operator="lessThan">
      <formula>0</formula>
    </cfRule>
  </conditionalFormatting>
  <conditionalFormatting sqref="F87">
    <cfRule type="cellIs" dxfId="1057" priority="13" operator="lessThan">
      <formula>0</formula>
    </cfRule>
  </conditionalFormatting>
  <conditionalFormatting sqref="F72">
    <cfRule type="cellIs" dxfId="1056" priority="12" operator="lessThan">
      <formula>0</formula>
    </cfRule>
  </conditionalFormatting>
  <conditionalFormatting sqref="H72">
    <cfRule type="cellIs" dxfId="1055" priority="11" operator="lessThan">
      <formula>0</formula>
    </cfRule>
  </conditionalFormatting>
  <conditionalFormatting sqref="L72">
    <cfRule type="cellIs" dxfId="1054" priority="10" operator="lessThan">
      <formula>0</formula>
    </cfRule>
  </conditionalFormatting>
  <conditionalFormatting sqref="L57">
    <cfRule type="cellIs" dxfId="1053" priority="9" operator="lessThan">
      <formula>0</formula>
    </cfRule>
  </conditionalFormatting>
  <conditionalFormatting sqref="H57">
    <cfRule type="cellIs" dxfId="1052" priority="8" operator="lessThan">
      <formula>0</formula>
    </cfRule>
  </conditionalFormatting>
  <conditionalFormatting sqref="F57">
    <cfRule type="cellIs" dxfId="1051" priority="7" operator="lessThan">
      <formula>0</formula>
    </cfRule>
  </conditionalFormatting>
  <conditionalFormatting sqref="F42">
    <cfRule type="cellIs" dxfId="1050" priority="6" operator="lessThan">
      <formula>0</formula>
    </cfRule>
  </conditionalFormatting>
  <conditionalFormatting sqref="H42">
    <cfRule type="cellIs" dxfId="1049" priority="5" operator="lessThan">
      <formula>0</formula>
    </cfRule>
  </conditionalFormatting>
  <conditionalFormatting sqref="L42">
    <cfRule type="cellIs" dxfId="1048" priority="4" operator="lessThan">
      <formula>0</formula>
    </cfRule>
  </conditionalFormatting>
  <conditionalFormatting sqref="L27">
    <cfRule type="cellIs" dxfId="1047" priority="3" operator="lessThan">
      <formula>0</formula>
    </cfRule>
  </conditionalFormatting>
  <conditionalFormatting sqref="H27">
    <cfRule type="cellIs" dxfId="1046" priority="2" operator="lessThan">
      <formula>0</formula>
    </cfRule>
  </conditionalFormatting>
  <conditionalFormatting sqref="F27">
    <cfRule type="cellIs" dxfId="1045" priority="1" operator="lessThan">
      <formula>0</formula>
    </cfRule>
  </conditionalFormatting>
  <dataValidations count="1">
    <dataValidation type="list" allowBlank="1" showInputMessage="1" showErrorMessage="1" sqref="B3:B4" xr:uid="{A7BE45CA-5F92-4B4C-AA81-BA3828C3AD83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F6F86-1EEC-4742-BEF3-7C45E5A8310E}">
  <sheetPr codeName="Tabelle59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159</v>
      </c>
      <c r="N1" s="73" t="s">
        <v>28</v>
      </c>
    </row>
    <row r="2" spans="1:14" ht="15.75" thickBot="1" x14ac:dyDescent="0.3">
      <c r="M2" s="72">
        <v>317</v>
      </c>
      <c r="N2" s="73" t="s">
        <v>29</v>
      </c>
    </row>
    <row r="3" spans="1:14" s="70" customFormat="1" ht="13.5" customHeight="1" thickBot="1" x14ac:dyDescent="0.25">
      <c r="A3" s="144"/>
      <c r="B3" s="146" t="s">
        <v>102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49.395392669393182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3396499</v>
      </c>
      <c r="D5" s="84">
        <v>1450516</v>
      </c>
      <c r="E5" s="84">
        <v>1504034</v>
      </c>
      <c r="F5" s="85">
        <v>-1892465</v>
      </c>
      <c r="G5" s="84">
        <v>1824266</v>
      </c>
      <c r="H5" s="85">
        <v>-320232</v>
      </c>
      <c r="I5" s="20">
        <v>-0.55718108558253654</v>
      </c>
      <c r="J5" s="86">
        <v>-0.17554018986266262</v>
      </c>
      <c r="K5" s="87">
        <v>1603230</v>
      </c>
      <c r="L5" s="85">
        <v>-99196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2505318</v>
      </c>
      <c r="D6" s="90">
        <v>949033</v>
      </c>
      <c r="E6" s="90">
        <v>993830</v>
      </c>
      <c r="F6" s="91">
        <v>-1511488</v>
      </c>
      <c r="G6" s="90">
        <v>1268320</v>
      </c>
      <c r="H6" s="91">
        <v>-274490</v>
      </c>
      <c r="I6" s="21">
        <v>-0.60331183506445085</v>
      </c>
      <c r="J6" s="92">
        <v>-0.2164201463353097</v>
      </c>
      <c r="K6" s="93">
        <v>1063007</v>
      </c>
      <c r="L6" s="91">
        <v>-69177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707336</v>
      </c>
      <c r="D7" s="90">
        <v>407575</v>
      </c>
      <c r="E7" s="90">
        <v>408552</v>
      </c>
      <c r="F7" s="91">
        <v>-298784</v>
      </c>
      <c r="G7" s="90">
        <v>392940</v>
      </c>
      <c r="H7" s="91">
        <v>15612</v>
      </c>
      <c r="I7" s="21">
        <v>-0.4224074555798093</v>
      </c>
      <c r="J7" s="92">
        <v>3.9731256680409333E-2</v>
      </c>
      <c r="K7" s="93">
        <v>457790</v>
      </c>
      <c r="L7" s="91">
        <v>-49238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183845</v>
      </c>
      <c r="D8" s="90">
        <v>93908</v>
      </c>
      <c r="E8" s="90">
        <v>101652</v>
      </c>
      <c r="F8" s="91">
        <v>-82193</v>
      </c>
      <c r="G8" s="90">
        <v>163006</v>
      </c>
      <c r="H8" s="91">
        <v>-61354</v>
      </c>
      <c r="I8" s="21">
        <v>-0.44707770132448532</v>
      </c>
      <c r="J8" s="92">
        <v>-0.37639105309007026</v>
      </c>
      <c r="K8" s="93">
        <v>82433</v>
      </c>
      <c r="L8" s="91">
        <v>19219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58035</v>
      </c>
      <c r="D10" s="90">
        <v>58035</v>
      </c>
      <c r="E10" s="90">
        <v>58035</v>
      </c>
      <c r="F10" s="91">
        <v>0</v>
      </c>
      <c r="G10" s="90">
        <v>58194</v>
      </c>
      <c r="H10" s="91">
        <v>-159</v>
      </c>
      <c r="I10" s="96"/>
      <c r="J10" s="97"/>
      <c r="K10" s="93">
        <v>58035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35118</v>
      </c>
      <c r="D11" s="90">
        <v>14751</v>
      </c>
      <c r="E11" s="90">
        <v>15277</v>
      </c>
      <c r="F11" s="91">
        <v>-19841</v>
      </c>
      <c r="G11" s="90">
        <v>19527</v>
      </c>
      <c r="H11" s="91">
        <v>-4250</v>
      </c>
      <c r="I11" s="96"/>
      <c r="J11" s="97"/>
      <c r="K11" s="93">
        <v>16250</v>
      </c>
      <c r="L11" s="91">
        <v>-973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0.60511760144740245</v>
      </c>
      <c r="D12" s="86">
        <v>0.25417420522098733</v>
      </c>
      <c r="E12" s="86">
        <v>0.26323770138709401</v>
      </c>
      <c r="F12" s="100">
        <v>-0.34187990006030844</v>
      </c>
      <c r="G12" s="86">
        <v>0.33555005670687699</v>
      </c>
      <c r="H12" s="100">
        <v>-7.2312355319782973E-2</v>
      </c>
      <c r="I12" s="20">
        <v>-0.56498092146477585</v>
      </c>
      <c r="J12" s="86">
        <v>-0.21550392817531883</v>
      </c>
      <c r="K12" s="101">
        <v>0.28000344619626089</v>
      </c>
      <c r="L12" s="100">
        <v>-1.6765744809166871E-2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52447</v>
      </c>
      <c r="D14" s="90">
        <v>21014</v>
      </c>
      <c r="E14" s="90">
        <v>22243</v>
      </c>
      <c r="F14" s="91">
        <v>-30204</v>
      </c>
      <c r="G14" s="90">
        <v>26150</v>
      </c>
      <c r="H14" s="91">
        <v>-3907</v>
      </c>
      <c r="I14" s="21">
        <v>-0.57589566610101628</v>
      </c>
      <c r="J14" s="92">
        <v>-0.14940726577437857</v>
      </c>
      <c r="K14" s="93">
        <v>23847</v>
      </c>
      <c r="L14" s="91">
        <v>-1604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1.4934506520872488</v>
      </c>
      <c r="D15" s="105">
        <v>1.424581384312928</v>
      </c>
      <c r="E15" s="105">
        <v>1.4559795771421091</v>
      </c>
      <c r="F15" s="106">
        <v>-3.7471074945139682E-2</v>
      </c>
      <c r="G15" s="105">
        <v>1.3391714036974445</v>
      </c>
      <c r="H15" s="106">
        <v>0.11680817344466465</v>
      </c>
      <c r="I15" s="21"/>
      <c r="J15" s="92"/>
      <c r="K15" s="107">
        <v>1.4675076923076924</v>
      </c>
      <c r="L15" s="106">
        <v>-1.1528115165583275E-2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71.339996582948913</v>
      </c>
      <c r="D17" s="105">
        <v>64.336858518066578</v>
      </c>
      <c r="E17" s="105">
        <v>65.054002749230875</v>
      </c>
      <c r="F17" s="106">
        <v>-6.2859938337180381</v>
      </c>
      <c r="G17" s="105">
        <v>64.952117580785583</v>
      </c>
      <c r="H17" s="106">
        <v>0.10188516844529261</v>
      </c>
      <c r="I17" s="20">
        <v>-8.8113178228276801E-2</v>
      </c>
      <c r="J17" s="86">
        <v>1.5686196576820688E-3</v>
      </c>
      <c r="K17" s="107">
        <v>65.415815384615385</v>
      </c>
      <c r="L17" s="106">
        <v>-0.36181263538450992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43.16908761953993</v>
      </c>
      <c r="D18" s="108">
        <v>16.352769880244679</v>
      </c>
      <c r="E18" s="108">
        <v>17.124666149737227</v>
      </c>
      <c r="F18" s="109">
        <v>-26.044421469802703</v>
      </c>
      <c r="G18" s="108">
        <v>21.794686737464342</v>
      </c>
      <c r="H18" s="109">
        <v>-4.6700205877271159</v>
      </c>
      <c r="I18" s="20">
        <v>-0.60331183506445085</v>
      </c>
      <c r="J18" s="86">
        <v>-0.21427335221568045</v>
      </c>
      <c r="K18" s="110">
        <v>18.316653743430688</v>
      </c>
      <c r="L18" s="109">
        <v>-1.1919875936934616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96.716754940486354</v>
      </c>
      <c r="D19" s="113">
        <v>98.333401125347436</v>
      </c>
      <c r="E19" s="113">
        <v>98.450873862669368</v>
      </c>
      <c r="F19" s="106">
        <v>1.7341189221830149</v>
      </c>
      <c r="G19" s="113">
        <v>93.422747989962616</v>
      </c>
      <c r="H19" s="106">
        <v>5.0281258727067524</v>
      </c>
      <c r="I19" s="38">
        <v>1.7929870819694882E-2</v>
      </c>
      <c r="J19" s="114">
        <v>5.3821215719826343E-2</v>
      </c>
      <c r="K19" s="115">
        <v>98.660307692307697</v>
      </c>
      <c r="L19" s="106">
        <v>-0.20943382963832846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138292.85188774703</v>
      </c>
      <c r="D20" s="84">
        <v>1499.02</v>
      </c>
      <c r="E20" s="84">
        <v>1499.02</v>
      </c>
      <c r="F20" s="118">
        <v>-136793.83188774704</v>
      </c>
      <c r="G20" s="84">
        <v>278764.73</v>
      </c>
      <c r="H20" s="118">
        <v>-277265.70999999996</v>
      </c>
      <c r="I20" s="20">
        <v>-0.98916053881644761</v>
      </c>
      <c r="J20" s="86">
        <v>-0.99462263393220507</v>
      </c>
      <c r="K20" s="87">
        <v>1499.02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106010.67972206365</v>
      </c>
      <c r="D21" s="90">
        <v>-240.48</v>
      </c>
      <c r="E21" s="90">
        <v>-240.48</v>
      </c>
      <c r="F21" s="91">
        <v>-106251.15972206365</v>
      </c>
      <c r="G21" s="90">
        <v>197570.18</v>
      </c>
      <c r="H21" s="91">
        <v>-197810.66</v>
      </c>
      <c r="I21" s="21">
        <v>-1.0022684506941233</v>
      </c>
      <c r="J21" s="92">
        <v>-1.0012171877355176</v>
      </c>
      <c r="K21" s="93">
        <v>-240.48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25771.636662723799</v>
      </c>
      <c r="D22" s="90">
        <v>0</v>
      </c>
      <c r="E22" s="90">
        <v>0</v>
      </c>
      <c r="F22" s="91">
        <v>-25771.636662723799</v>
      </c>
      <c r="G22" s="90">
        <v>55498.73</v>
      </c>
      <c r="H22" s="91">
        <v>-55498.73</v>
      </c>
      <c r="I22" s="21">
        <v>-1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6510.5355029595939</v>
      </c>
      <c r="D23" s="90">
        <v>1739.5</v>
      </c>
      <c r="E23" s="90">
        <v>1739.5</v>
      </c>
      <c r="F23" s="91">
        <v>-4771.0355029595939</v>
      </c>
      <c r="G23" s="90">
        <v>25695.82</v>
      </c>
      <c r="H23" s="91">
        <v>-23956.32</v>
      </c>
      <c r="I23" s="21">
        <v>-0.73281767694696565</v>
      </c>
      <c r="J23" s="92">
        <v>-0.93230416464623433</v>
      </c>
      <c r="K23" s="93">
        <v>1739.5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4929</v>
      </c>
      <c r="D25" s="90">
        <v>4929</v>
      </c>
      <c r="E25" s="90">
        <v>4929</v>
      </c>
      <c r="F25" s="91">
        <v>0</v>
      </c>
      <c r="G25" s="90">
        <v>4929</v>
      </c>
      <c r="H25" s="91">
        <v>0</v>
      </c>
      <c r="I25" s="96"/>
      <c r="J25" s="97"/>
      <c r="K25" s="93">
        <v>4929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1654</v>
      </c>
      <c r="D26" s="90">
        <v>0</v>
      </c>
      <c r="E26" s="90">
        <v>0</v>
      </c>
      <c r="F26" s="91">
        <v>-1654</v>
      </c>
      <c r="G26" s="90">
        <v>2872</v>
      </c>
      <c r="H26" s="91">
        <v>-2872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0.3355650233313045</v>
      </c>
      <c r="D27" s="86">
        <v>0</v>
      </c>
      <c r="E27" s="86">
        <v>0</v>
      </c>
      <c r="F27" s="100">
        <v>-0.3355650233313045</v>
      </c>
      <c r="G27" s="86">
        <v>0.58267397037938728</v>
      </c>
      <c r="H27" s="100">
        <v>-0.58267397037938728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2316.7600000000002</v>
      </c>
      <c r="D29" s="90">
        <v>0</v>
      </c>
      <c r="E29" s="90">
        <v>0</v>
      </c>
      <c r="F29" s="91">
        <v>-2316.7600000000002</v>
      </c>
      <c r="G29" s="90">
        <v>3829</v>
      </c>
      <c r="H29" s="91">
        <v>-3829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1.4007013301088271</v>
      </c>
      <c r="D30" s="105">
        <v>0</v>
      </c>
      <c r="E30" s="105">
        <v>0</v>
      </c>
      <c r="F30" s="106">
        <v>-1.4007013301088271</v>
      </c>
      <c r="G30" s="105">
        <v>1.333217270194986</v>
      </c>
      <c r="H30" s="106">
        <v>-1.333217270194986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64.09351857440366</v>
      </c>
      <c r="D32" s="105">
        <v>0</v>
      </c>
      <c r="E32" s="105">
        <v>0</v>
      </c>
      <c r="F32" s="106">
        <v>-64.09351857440366</v>
      </c>
      <c r="G32" s="105">
        <v>68.791845403899714</v>
      </c>
      <c r="H32" s="106">
        <v>-68.791845403899714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21.507543055805165</v>
      </c>
      <c r="D33" s="108">
        <v>-4.8788800973828358E-2</v>
      </c>
      <c r="E33" s="108">
        <v>-4.8788800973828358E-2</v>
      </c>
      <c r="F33" s="109">
        <v>-21.556331856778993</v>
      </c>
      <c r="G33" s="108">
        <v>40.083217691215253</v>
      </c>
      <c r="H33" s="109">
        <v>-40.132006492189085</v>
      </c>
      <c r="I33" s="20">
        <v>-1.0022684506941233</v>
      </c>
      <c r="J33" s="86">
        <v>-1.0012171877355176</v>
      </c>
      <c r="K33" s="110">
        <v>-4.8788800973828358E-2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83.611155917622142</v>
      </c>
      <c r="D34" s="113">
        <v>0</v>
      </c>
      <c r="E34" s="113">
        <v>0</v>
      </c>
      <c r="F34" s="119">
        <v>-83.611155917622142</v>
      </c>
      <c r="G34" s="113">
        <v>97.0629282729805</v>
      </c>
      <c r="H34" s="119">
        <v>-97.0629282729805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162709.74411718524</v>
      </c>
      <c r="D35" s="84">
        <v>-1706.3700000000001</v>
      </c>
      <c r="E35" s="84">
        <v>-1706.3700000000001</v>
      </c>
      <c r="F35" s="118">
        <v>-164416.11411718527</v>
      </c>
      <c r="G35" s="84">
        <v>310721.45999999996</v>
      </c>
      <c r="H35" s="118">
        <v>-312427.82999999996</v>
      </c>
      <c r="I35" s="20">
        <v>-1.0104872022831715</v>
      </c>
      <c r="J35" s="86">
        <v>-1.005491638717197</v>
      </c>
      <c r="K35" s="87">
        <v>-1706.3700000000001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119722.4487128989</v>
      </c>
      <c r="D36" s="90">
        <v>-5.98</v>
      </c>
      <c r="E36" s="90">
        <v>-5.98</v>
      </c>
      <c r="F36" s="91">
        <v>-119728.42871289889</v>
      </c>
      <c r="G36" s="90">
        <v>204796.05</v>
      </c>
      <c r="H36" s="91">
        <v>-204802.03</v>
      </c>
      <c r="I36" s="21">
        <v>-1.0000499488614232</v>
      </c>
      <c r="J36" s="92">
        <v>-1.0000291997819293</v>
      </c>
      <c r="K36" s="93">
        <v>-5.98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35434.369211792997</v>
      </c>
      <c r="D37" s="90">
        <v>0</v>
      </c>
      <c r="E37" s="90">
        <v>0</v>
      </c>
      <c r="F37" s="91">
        <v>-35434.369211792997</v>
      </c>
      <c r="G37" s="90">
        <v>79086.55</v>
      </c>
      <c r="H37" s="91">
        <v>-79086.55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7552.9261924933671</v>
      </c>
      <c r="D38" s="90">
        <v>-1700.39</v>
      </c>
      <c r="E38" s="90">
        <v>-1700.39</v>
      </c>
      <c r="F38" s="91">
        <v>-9253.3161924933665</v>
      </c>
      <c r="G38" s="90">
        <v>26838.86</v>
      </c>
      <c r="H38" s="91">
        <v>-28539.25</v>
      </c>
      <c r="I38" s="21">
        <v>-1.2251299637602666</v>
      </c>
      <c r="J38" s="92">
        <v>-1.0633555225520011</v>
      </c>
      <c r="K38" s="93">
        <v>-1700.39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4452</v>
      </c>
      <c r="D40" s="90">
        <v>4452</v>
      </c>
      <c r="E40" s="90">
        <v>4452</v>
      </c>
      <c r="F40" s="91">
        <v>0</v>
      </c>
      <c r="G40" s="90">
        <v>4611</v>
      </c>
      <c r="H40" s="91">
        <v>-159</v>
      </c>
      <c r="I40" s="96"/>
      <c r="J40" s="97"/>
      <c r="K40" s="93">
        <v>4452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1662</v>
      </c>
      <c r="D41" s="90">
        <v>0</v>
      </c>
      <c r="E41" s="90">
        <v>0</v>
      </c>
      <c r="F41" s="91">
        <v>-1662</v>
      </c>
      <c r="G41" s="90">
        <v>3072</v>
      </c>
      <c r="H41" s="91">
        <v>-3072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0.37331536388140163</v>
      </c>
      <c r="D42" s="86">
        <v>0</v>
      </c>
      <c r="E42" s="86">
        <v>0</v>
      </c>
      <c r="F42" s="100">
        <v>-0.37331536388140163</v>
      </c>
      <c r="G42" s="86">
        <v>0.6662329212752115</v>
      </c>
      <c r="H42" s="100">
        <v>-0.6662329212752115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2294.2199999999998</v>
      </c>
      <c r="D44" s="90">
        <v>0</v>
      </c>
      <c r="E44" s="90">
        <v>0</v>
      </c>
      <c r="F44" s="91">
        <v>-2294.2199999999998</v>
      </c>
      <c r="G44" s="90">
        <v>4089</v>
      </c>
      <c r="H44" s="91">
        <v>-4089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1.3803971119133573</v>
      </c>
      <c r="D45" s="105">
        <v>0</v>
      </c>
      <c r="E45" s="105">
        <v>0</v>
      </c>
      <c r="F45" s="106">
        <v>-1.3803971119133573</v>
      </c>
      <c r="G45" s="105">
        <v>1.3310546875</v>
      </c>
      <c r="H45" s="106">
        <v>-1.3310546875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72.035167697291755</v>
      </c>
      <c r="D47" s="105">
        <v>0</v>
      </c>
      <c r="E47" s="105">
        <v>0</v>
      </c>
      <c r="F47" s="106">
        <v>-72.035167697291755</v>
      </c>
      <c r="G47" s="105">
        <v>66.665380859374991</v>
      </c>
      <c r="H47" s="106">
        <v>-66.665380859374991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26.891834841172258</v>
      </c>
      <c r="D48" s="108">
        <v>-1.3432165318957774E-3</v>
      </c>
      <c r="E48" s="108">
        <v>-1.3432165318957774E-3</v>
      </c>
      <c r="F48" s="109">
        <v>-26.893178057704155</v>
      </c>
      <c r="G48" s="108">
        <v>44.414671437865969</v>
      </c>
      <c r="H48" s="109">
        <v>-44.416014654397863</v>
      </c>
      <c r="I48" s="20">
        <v>-1.0000499488614232</v>
      </c>
      <c r="J48" s="86">
        <v>-1.0000302426312839</v>
      </c>
      <c r="K48" s="110">
        <v>-1.3432165318957774E-3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97.8999663761644</v>
      </c>
      <c r="D49" s="113">
        <v>0</v>
      </c>
      <c r="E49" s="113">
        <v>0</v>
      </c>
      <c r="F49" s="119">
        <v>-97.8999663761644</v>
      </c>
      <c r="G49" s="113">
        <v>101.14630859374999</v>
      </c>
      <c r="H49" s="119">
        <v>-101.14630859374999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227694.91757849476</v>
      </c>
      <c r="D50" s="84">
        <v>62069.509999999995</v>
      </c>
      <c r="E50" s="84">
        <v>62069.509999999995</v>
      </c>
      <c r="F50" s="118">
        <v>-165625.40757849478</v>
      </c>
      <c r="G50" s="84">
        <v>182301.72</v>
      </c>
      <c r="H50" s="118">
        <v>-120232.21</v>
      </c>
      <c r="I50" s="20">
        <v>-0.72740054692436273</v>
      </c>
      <c r="J50" s="86">
        <v>-0.65952317948508665</v>
      </c>
      <c r="K50" s="87">
        <v>62069.509999999995</v>
      </c>
      <c r="L50" s="118">
        <v>9.0949470177292824E-13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169398.88411711325</v>
      </c>
      <c r="D51" s="90">
        <v>34948.599999999991</v>
      </c>
      <c r="E51" s="90">
        <v>34948.599999999991</v>
      </c>
      <c r="F51" s="91">
        <v>-134450.28411711327</v>
      </c>
      <c r="G51" s="90">
        <v>115899.17</v>
      </c>
      <c r="H51" s="91">
        <v>-80950.570000000007</v>
      </c>
      <c r="I51" s="21">
        <v>-0.79369049458532204</v>
      </c>
      <c r="J51" s="92">
        <v>-0.69845685693866488</v>
      </c>
      <c r="K51" s="93">
        <v>34948.599999999991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47571.438632610996</v>
      </c>
      <c r="D52" s="90">
        <v>20653.54</v>
      </c>
      <c r="E52" s="90">
        <v>20653.54</v>
      </c>
      <c r="F52" s="91">
        <v>-26917.898632610995</v>
      </c>
      <c r="G52" s="90">
        <v>32875.57</v>
      </c>
      <c r="H52" s="91">
        <v>-12222.029999999999</v>
      </c>
      <c r="I52" s="21">
        <v>-0.56584159332440986</v>
      </c>
      <c r="J52" s="92">
        <v>-0.37176632983093527</v>
      </c>
      <c r="K52" s="93">
        <v>20653.54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10724.59482877049</v>
      </c>
      <c r="D53" s="90">
        <v>6467.3700000000008</v>
      </c>
      <c r="E53" s="90">
        <v>6467.3700000000008</v>
      </c>
      <c r="F53" s="91">
        <v>-4257.2248287704897</v>
      </c>
      <c r="G53" s="90">
        <v>33526.980000000003</v>
      </c>
      <c r="H53" s="91">
        <v>-27059.61</v>
      </c>
      <c r="I53" s="21">
        <v>-0.39695903637774577</v>
      </c>
      <c r="J53" s="92">
        <v>-0.80709953595581829</v>
      </c>
      <c r="K53" s="93">
        <v>6467.37</v>
      </c>
      <c r="L53" s="91">
        <v>9.0949470177292824E-13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4929</v>
      </c>
      <c r="D55" s="90">
        <v>4929</v>
      </c>
      <c r="E55" s="90">
        <v>4929</v>
      </c>
      <c r="F55" s="91">
        <v>0</v>
      </c>
      <c r="G55" s="90">
        <v>4929</v>
      </c>
      <c r="H55" s="91">
        <v>0</v>
      </c>
      <c r="I55" s="96"/>
      <c r="J55" s="97"/>
      <c r="K55" s="93">
        <v>4929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2212</v>
      </c>
      <c r="D56" s="90">
        <v>573</v>
      </c>
      <c r="E56" s="90">
        <v>573</v>
      </c>
      <c r="F56" s="91">
        <v>-1639</v>
      </c>
      <c r="G56" s="90">
        <v>1546</v>
      </c>
      <c r="H56" s="91">
        <v>-973</v>
      </c>
      <c r="I56" s="96"/>
      <c r="J56" s="97"/>
      <c r="K56" s="93">
        <v>573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0.44877257050111585</v>
      </c>
      <c r="D57" s="86">
        <v>0.1162507608034084</v>
      </c>
      <c r="E57" s="86">
        <v>0.1162507608034084</v>
      </c>
      <c r="F57" s="100">
        <v>-0.33252180969770745</v>
      </c>
      <c r="G57" s="86">
        <v>0.31365388516940557</v>
      </c>
      <c r="H57" s="100">
        <v>-0.19740312436599716</v>
      </c>
      <c r="I57" s="20">
        <v>-0.74095840867992768</v>
      </c>
      <c r="J57" s="86">
        <v>-0.62936610608020693</v>
      </c>
      <c r="K57" s="101">
        <v>0.1162507608034084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3068.98</v>
      </c>
      <c r="D59" s="90">
        <v>638</v>
      </c>
      <c r="E59" s="90">
        <v>638</v>
      </c>
      <c r="F59" s="91">
        <v>-2430.98</v>
      </c>
      <c r="G59" s="90">
        <v>1911</v>
      </c>
      <c r="H59" s="91">
        <v>-1273</v>
      </c>
      <c r="I59" s="21"/>
      <c r="J59" s="92"/>
      <c r="K59" s="93">
        <v>638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1.3874231464737794</v>
      </c>
      <c r="D60" s="105">
        <v>1.1134380453752182</v>
      </c>
      <c r="E60" s="105">
        <v>1.1134380453752182</v>
      </c>
      <c r="F60" s="106">
        <v>-0.27398510109856122</v>
      </c>
      <c r="G60" s="105">
        <v>1.2360931435963778</v>
      </c>
      <c r="H60" s="106">
        <v>-0.12265509822115961</v>
      </c>
      <c r="I60" s="21"/>
      <c r="J60" s="92"/>
      <c r="K60" s="107">
        <v>1.1134380453752182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76.581774013161507</v>
      </c>
      <c r="D62" s="105">
        <v>60.99232111692843</v>
      </c>
      <c r="E62" s="105">
        <v>60.99232111692843</v>
      </c>
      <c r="F62" s="106">
        <v>-15.589452896233077</v>
      </c>
      <c r="G62" s="105">
        <v>74.96712160413972</v>
      </c>
      <c r="H62" s="106">
        <v>-13.97480048721129</v>
      </c>
      <c r="I62" s="21">
        <v>-0.20356609777091139</v>
      </c>
      <c r="J62" s="92">
        <v>-0.18641239236854457</v>
      </c>
      <c r="K62" s="107">
        <v>60.99232111692843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34.367799577422041</v>
      </c>
      <c r="D63" s="108">
        <v>7.0904037330087224</v>
      </c>
      <c r="E63" s="108">
        <v>7.0904037330087224</v>
      </c>
      <c r="F63" s="109">
        <v>-27.27739584441332</v>
      </c>
      <c r="G63" s="108">
        <v>23.513728951105701</v>
      </c>
      <c r="H63" s="109">
        <v>-16.423325218096977</v>
      </c>
      <c r="I63" s="20">
        <v>-0.79369049458532193</v>
      </c>
      <c r="J63" s="86">
        <v>-0.69845685693866488</v>
      </c>
      <c r="K63" s="110">
        <v>7.0904037330087224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102.93621952011517</v>
      </c>
      <c r="D64" s="113">
        <v>108.32375218150086</v>
      </c>
      <c r="E64" s="113">
        <v>108.32375218150086</v>
      </c>
      <c r="F64" s="119">
        <v>5.3875326613856913</v>
      </c>
      <c r="G64" s="113">
        <v>117.91831824062096</v>
      </c>
      <c r="H64" s="119">
        <v>-9.5945660591200976</v>
      </c>
      <c r="I64" s="25">
        <v>5.2338551838237102E-2</v>
      </c>
      <c r="J64" s="120">
        <v>-8.1366205033060912E-2</v>
      </c>
      <c r="K64" s="115">
        <v>108.32375218150086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251039.96564238623</v>
      </c>
      <c r="D65" s="84">
        <v>-38.380000000000265</v>
      </c>
      <c r="E65" s="84">
        <v>-38.380000000000265</v>
      </c>
      <c r="F65" s="118">
        <v>-251078.34564238624</v>
      </c>
      <c r="G65" s="84">
        <v>32877.050000000003</v>
      </c>
      <c r="H65" s="118">
        <v>-32915.43</v>
      </c>
      <c r="I65" s="20">
        <v>-1.0001528840234732</v>
      </c>
      <c r="J65" s="86">
        <v>-1.0011673796767047</v>
      </c>
      <c r="K65" s="87">
        <v>-38.380000000000067</v>
      </c>
      <c r="L65" s="118">
        <v>-1.9895196601282805E-13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175608.1868795511</v>
      </c>
      <c r="D66" s="90">
        <v>-24.54000000000001</v>
      </c>
      <c r="E66" s="90">
        <v>-24.54000000000001</v>
      </c>
      <c r="F66" s="91">
        <v>-175632.7268795511</v>
      </c>
      <c r="G66" s="90">
        <v>35641.08</v>
      </c>
      <c r="H66" s="91">
        <v>-35665.620000000003</v>
      </c>
      <c r="I66" s="21">
        <v>-1.0001397429153849</v>
      </c>
      <c r="J66" s="92">
        <v>-1.0006885313239666</v>
      </c>
      <c r="K66" s="93">
        <v>-24.54000000000001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60878.417009088997</v>
      </c>
      <c r="D67" s="90">
        <v>87.850000000000009</v>
      </c>
      <c r="E67" s="90">
        <v>87.850000000000009</v>
      </c>
      <c r="F67" s="91">
        <v>-60790.567009088998</v>
      </c>
      <c r="G67" s="90">
        <v>142.01</v>
      </c>
      <c r="H67" s="91">
        <v>-54.159999999999982</v>
      </c>
      <c r="I67" s="21">
        <v>-0.99855695985020632</v>
      </c>
      <c r="J67" s="92">
        <v>-0.38138159284557416</v>
      </c>
      <c r="K67" s="93">
        <v>87.850000000000009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14553.36175374614</v>
      </c>
      <c r="D68" s="90">
        <v>-101.69000000000027</v>
      </c>
      <c r="E68" s="90">
        <v>-101.69000000000027</v>
      </c>
      <c r="F68" s="91">
        <v>-14655.05175374614</v>
      </c>
      <c r="G68" s="90">
        <v>-2906.04</v>
      </c>
      <c r="H68" s="91">
        <v>2804.35</v>
      </c>
      <c r="I68" s="21">
        <v>-1.0069873890116023</v>
      </c>
      <c r="J68" s="92">
        <v>-0.9650073639729666</v>
      </c>
      <c r="K68" s="93">
        <v>-101.69000000000007</v>
      </c>
      <c r="L68" s="91">
        <v>-1.9895196601282805E-13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4770</v>
      </c>
      <c r="D70" s="90">
        <v>4770</v>
      </c>
      <c r="E70" s="90">
        <v>4770</v>
      </c>
      <c r="F70" s="91">
        <v>0</v>
      </c>
      <c r="G70" s="90">
        <v>4770</v>
      </c>
      <c r="H70" s="91">
        <v>0</v>
      </c>
      <c r="I70" s="96"/>
      <c r="J70" s="97"/>
      <c r="K70" s="93">
        <v>4770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2692</v>
      </c>
      <c r="D71" s="90">
        <v>0</v>
      </c>
      <c r="E71" s="90">
        <v>0</v>
      </c>
      <c r="F71" s="91">
        <v>-2692</v>
      </c>
      <c r="G71" s="90">
        <v>620</v>
      </c>
      <c r="H71" s="91">
        <v>-620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0.56436058700209646</v>
      </c>
      <c r="D72" s="86">
        <v>0</v>
      </c>
      <c r="E72" s="86">
        <v>0</v>
      </c>
      <c r="F72" s="100">
        <v>-0.56436058700209646</v>
      </c>
      <c r="G72" s="86">
        <v>0.12997903563941299</v>
      </c>
      <c r="H72" s="100">
        <v>-0.12997903563941299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4090.89</v>
      </c>
      <c r="D74" s="90">
        <v>0</v>
      </c>
      <c r="E74" s="90">
        <v>0</v>
      </c>
      <c r="F74" s="91">
        <v>-4090.89</v>
      </c>
      <c r="G74" s="90">
        <v>669</v>
      </c>
      <c r="H74" s="91">
        <v>-669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1.519647102526003</v>
      </c>
      <c r="D75" s="105">
        <v>0</v>
      </c>
      <c r="E75" s="105">
        <v>0</v>
      </c>
      <c r="F75" s="106">
        <v>-1.519647102526003</v>
      </c>
      <c r="G75" s="105">
        <v>1.0790322580645162</v>
      </c>
      <c r="H75" s="106">
        <v>-1.0790322580645162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65.23335322420175</v>
      </c>
      <c r="D77" s="105">
        <v>0</v>
      </c>
      <c r="E77" s="105">
        <v>0</v>
      </c>
      <c r="F77" s="106">
        <v>-65.23335322420175</v>
      </c>
      <c r="G77" s="105">
        <v>57.485612903225807</v>
      </c>
      <c r="H77" s="106">
        <v>-57.485612903225807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36.815133517725599</v>
      </c>
      <c r="D78" s="108">
        <v>-5.1446540880503164E-3</v>
      </c>
      <c r="E78" s="108">
        <v>-5.1446540880503164E-3</v>
      </c>
      <c r="F78" s="109">
        <v>-36.820278171813648</v>
      </c>
      <c r="G78" s="108">
        <v>7.4719245283018871</v>
      </c>
      <c r="H78" s="109">
        <v>-7.4770691823899371</v>
      </c>
      <c r="I78" s="20">
        <v>-1.0001397429153849</v>
      </c>
      <c r="J78" s="86">
        <v>-1.0006885313239666</v>
      </c>
      <c r="K78" s="110">
        <v>-5.1446540880503164E-3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93.25407341841985</v>
      </c>
      <c r="D79" s="113">
        <v>0</v>
      </c>
      <c r="E79" s="113">
        <v>0</v>
      </c>
      <c r="F79" s="119">
        <v>-93.25407341841985</v>
      </c>
      <c r="G79" s="113">
        <v>53.027500000000003</v>
      </c>
      <c r="H79" s="119">
        <v>-53.027500000000003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315627.48325519497</v>
      </c>
      <c r="D80" s="84">
        <v>11131.43</v>
      </c>
      <c r="E80" s="84">
        <v>11131.43</v>
      </c>
      <c r="F80" s="118">
        <v>-304496.05325519497</v>
      </c>
      <c r="G80" s="84">
        <v>77211.67</v>
      </c>
      <c r="H80" s="118">
        <v>-66080.239999999991</v>
      </c>
      <c r="I80" s="20">
        <v>-0.96473238044673104</v>
      </c>
      <c r="J80" s="86">
        <v>-0.85583228545633061</v>
      </c>
      <c r="K80" s="87">
        <v>11131.43</v>
      </c>
      <c r="L80" s="118">
        <v>2.2737367544323206E-13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233723.52712627867</v>
      </c>
      <c r="D81" s="90">
        <v>8873</v>
      </c>
      <c r="E81" s="90">
        <v>8873</v>
      </c>
      <c r="F81" s="91">
        <v>-224850.52712627867</v>
      </c>
      <c r="G81" s="90">
        <v>60025.06</v>
      </c>
      <c r="H81" s="91">
        <v>-51152.06</v>
      </c>
      <c r="I81" s="21">
        <v>-0.96203634221553569</v>
      </c>
      <c r="J81" s="92">
        <v>-0.85217840681875201</v>
      </c>
      <c r="K81" s="93">
        <v>8873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66333.306637507005</v>
      </c>
      <c r="D82" s="90">
        <v>1704.6699999999998</v>
      </c>
      <c r="E82" s="90">
        <v>1704.6699999999998</v>
      </c>
      <c r="F82" s="91">
        <v>-64628.636637507007</v>
      </c>
      <c r="G82" s="90">
        <v>5025.9000000000015</v>
      </c>
      <c r="H82" s="91">
        <v>-3321.2300000000014</v>
      </c>
      <c r="I82" s="21">
        <v>-0.97430144694405862</v>
      </c>
      <c r="J82" s="92">
        <v>-0.66082293718537988</v>
      </c>
      <c r="K82" s="93">
        <v>1704.6699999999998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15570.649491409302</v>
      </c>
      <c r="D83" s="90">
        <v>553.76</v>
      </c>
      <c r="E83" s="90">
        <v>553.76</v>
      </c>
      <c r="F83" s="91">
        <v>-15016.889491409302</v>
      </c>
      <c r="G83" s="90">
        <v>12160.71</v>
      </c>
      <c r="H83" s="91">
        <v>-11606.949999999999</v>
      </c>
      <c r="I83" s="21">
        <v>-0.96443565181365609</v>
      </c>
      <c r="J83" s="92">
        <v>-0.95446318512652628</v>
      </c>
      <c r="K83" s="93">
        <v>553.75999999999976</v>
      </c>
      <c r="L83" s="91">
        <v>2.2737367544323206E-13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4929</v>
      </c>
      <c r="D85" s="90">
        <v>4929</v>
      </c>
      <c r="E85" s="90">
        <v>4929</v>
      </c>
      <c r="F85" s="91">
        <v>0</v>
      </c>
      <c r="G85" s="90">
        <v>4929</v>
      </c>
      <c r="H85" s="91">
        <v>0</v>
      </c>
      <c r="I85" s="96"/>
      <c r="J85" s="97"/>
      <c r="K85" s="93">
        <v>4929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2961</v>
      </c>
      <c r="D86" s="90">
        <v>135</v>
      </c>
      <c r="E86" s="90">
        <v>135</v>
      </c>
      <c r="F86" s="91">
        <v>-2826</v>
      </c>
      <c r="G86" s="90">
        <v>973</v>
      </c>
      <c r="H86" s="91">
        <v>-838</v>
      </c>
      <c r="I86" s="96"/>
      <c r="J86" s="97"/>
      <c r="K86" s="93">
        <v>135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0.6007303712720633</v>
      </c>
      <c r="D87" s="86">
        <v>2.7388922702373707E-2</v>
      </c>
      <c r="E87" s="86">
        <v>2.7388922702373707E-2</v>
      </c>
      <c r="F87" s="100">
        <v>-0.5733414485696896</v>
      </c>
      <c r="G87" s="86">
        <v>0.19740312436599716</v>
      </c>
      <c r="H87" s="100">
        <v>-0.17001420166362347</v>
      </c>
      <c r="I87" s="20">
        <v>-0.95440729483282671</v>
      </c>
      <c r="J87" s="86">
        <v>-0.86125385405960941</v>
      </c>
      <c r="K87" s="101">
        <v>2.7388922702373707E-2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4413.7300000000005</v>
      </c>
      <c r="D89" s="90">
        <v>195</v>
      </c>
      <c r="E89" s="90">
        <v>195</v>
      </c>
      <c r="F89" s="91">
        <v>-4218.7300000000005</v>
      </c>
      <c r="G89" s="90">
        <v>1111</v>
      </c>
      <c r="H89" s="91">
        <v>-916</v>
      </c>
      <c r="I89" s="21"/>
      <c r="J89" s="92"/>
      <c r="K89" s="93">
        <v>195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1.4906214116852416</v>
      </c>
      <c r="D90" s="105">
        <v>1.4444444444444444</v>
      </c>
      <c r="E90" s="105">
        <v>1.4444444444444444</v>
      </c>
      <c r="F90" s="106">
        <v>-4.6176967240797229E-2</v>
      </c>
      <c r="G90" s="105">
        <v>1.1418293936279549</v>
      </c>
      <c r="H90" s="106">
        <v>0.30261505081648954</v>
      </c>
      <c r="I90" s="21"/>
      <c r="J90" s="92"/>
      <c r="K90" s="107">
        <v>1.4444444444444444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78.933984169631429</v>
      </c>
      <c r="D92" s="105">
        <v>65.725925925925921</v>
      </c>
      <c r="E92" s="105">
        <v>65.725925925925921</v>
      </c>
      <c r="F92" s="106">
        <v>-13.208058243705509</v>
      </c>
      <c r="G92" s="105">
        <v>61.690709146968139</v>
      </c>
      <c r="H92" s="106">
        <v>4.035216778957782</v>
      </c>
      <c r="I92" s="21">
        <v>-0.16733043926074997</v>
      </c>
      <c r="J92" s="92">
        <v>6.5410445669290773E-2</v>
      </c>
      <c r="K92" s="107">
        <v>65.725925925925921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47.418041616205855</v>
      </c>
      <c r="D93" s="108">
        <v>1.8001623047271251</v>
      </c>
      <c r="E93" s="108">
        <v>1.8001623047271251</v>
      </c>
      <c r="F93" s="109">
        <v>-45.617879311478731</v>
      </c>
      <c r="G93" s="108">
        <v>12.17793872996551</v>
      </c>
      <c r="H93" s="109">
        <v>-10.377776425238384</v>
      </c>
      <c r="I93" s="20">
        <v>-0.96203634221553569</v>
      </c>
      <c r="J93" s="86">
        <v>-0.85217840681875201</v>
      </c>
      <c r="K93" s="110">
        <v>1.8001623047271251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106.59489471637791</v>
      </c>
      <c r="D94" s="113">
        <v>82.455037037037044</v>
      </c>
      <c r="E94" s="113">
        <v>82.455037037037044</v>
      </c>
      <c r="F94" s="119">
        <v>-24.139857679340864</v>
      </c>
      <c r="G94" s="113">
        <v>79.354234326824255</v>
      </c>
      <c r="H94" s="119">
        <v>3.1008027102127897</v>
      </c>
      <c r="I94" s="25">
        <v>-0.22646354446496642</v>
      </c>
      <c r="J94" s="120">
        <v>3.9075453711039376E-2</v>
      </c>
      <c r="K94" s="115">
        <v>82.455037037037044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323866.10435535689</v>
      </c>
      <c r="D95" s="84">
        <v>104468.55</v>
      </c>
      <c r="E95" s="84">
        <v>104468.55</v>
      </c>
      <c r="F95" s="118">
        <v>-219397.5543553569</v>
      </c>
      <c r="G95" s="84">
        <v>134069.18</v>
      </c>
      <c r="H95" s="118">
        <v>-29600.62999999999</v>
      </c>
      <c r="I95" s="20">
        <v>-0.67743290021677116</v>
      </c>
      <c r="J95" s="86">
        <v>-0.22078623886563631</v>
      </c>
      <c r="K95" s="87">
        <v>104468.54999999999</v>
      </c>
      <c r="L95" s="118">
        <v>1.2732925824820995E-11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243535.74080851555</v>
      </c>
      <c r="D96" s="90">
        <v>66624.790000000008</v>
      </c>
      <c r="E96" s="90">
        <v>66624.790000000008</v>
      </c>
      <c r="F96" s="91">
        <v>-176910.95080851554</v>
      </c>
      <c r="G96" s="90">
        <v>103850.31</v>
      </c>
      <c r="H96" s="91">
        <v>-37225.51999999999</v>
      </c>
      <c r="I96" s="21">
        <v>-0.72642705428446752</v>
      </c>
      <c r="J96" s="92">
        <v>-0.35845362425976379</v>
      </c>
      <c r="K96" s="93">
        <v>66624.789999999994</v>
      </c>
      <c r="L96" s="91">
        <v>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63794.848042283003</v>
      </c>
      <c r="D97" s="90">
        <v>29291.37</v>
      </c>
      <c r="E97" s="90">
        <v>29291.37</v>
      </c>
      <c r="F97" s="91">
        <v>-34503.478042283008</v>
      </c>
      <c r="G97" s="90">
        <v>20467.28</v>
      </c>
      <c r="H97" s="91">
        <v>8824.09</v>
      </c>
      <c r="I97" s="21">
        <v>-0.54085054046079417</v>
      </c>
      <c r="J97" s="92">
        <v>0.43113154263781017</v>
      </c>
      <c r="K97" s="93">
        <v>29291.37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16535.515504558345</v>
      </c>
      <c r="D98" s="90">
        <v>8552.39</v>
      </c>
      <c r="E98" s="90">
        <v>8552.39</v>
      </c>
      <c r="F98" s="91">
        <v>-7983.1255045583457</v>
      </c>
      <c r="G98" s="90">
        <v>9751.59</v>
      </c>
      <c r="H98" s="91">
        <v>-1199.2000000000007</v>
      </c>
      <c r="I98" s="21">
        <v>-0.48278661178465454</v>
      </c>
      <c r="J98" s="92">
        <v>-0.12297481744002781</v>
      </c>
      <c r="K98" s="93">
        <v>8552.3900000000012</v>
      </c>
      <c r="L98" s="91">
        <v>-1.8189894035458565E-12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4770</v>
      </c>
      <c r="D100" s="90">
        <v>4770</v>
      </c>
      <c r="E100" s="90">
        <v>4770</v>
      </c>
      <c r="F100" s="91">
        <v>0</v>
      </c>
      <c r="G100" s="90">
        <v>4770</v>
      </c>
      <c r="H100" s="91">
        <v>0</v>
      </c>
      <c r="I100" s="96"/>
      <c r="J100" s="97"/>
      <c r="K100" s="93">
        <v>4770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3365</v>
      </c>
      <c r="D101" s="90">
        <v>1034</v>
      </c>
      <c r="E101" s="90">
        <v>1034</v>
      </c>
      <c r="F101" s="91">
        <v>-2331</v>
      </c>
      <c r="G101" s="90">
        <v>1755</v>
      </c>
      <c r="H101" s="91">
        <v>-721</v>
      </c>
      <c r="I101" s="96"/>
      <c r="J101" s="97"/>
      <c r="K101" s="93">
        <v>1034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0.70545073375262057</v>
      </c>
      <c r="D102" s="86">
        <v>0.21677148846960168</v>
      </c>
      <c r="E102" s="86">
        <v>0.21677148846960168</v>
      </c>
      <c r="F102" s="100">
        <v>-0.48867924528301887</v>
      </c>
      <c r="G102" s="86">
        <v>0.36792452830188677</v>
      </c>
      <c r="H102" s="100">
        <v>-0.15115303983228509</v>
      </c>
      <c r="I102" s="20">
        <v>-0.6927191679049034</v>
      </c>
      <c r="J102" s="86">
        <v>-0.41082621082621074</v>
      </c>
      <c r="K102" s="101">
        <v>0.21677148846960168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5039.7300000000005</v>
      </c>
      <c r="D104" s="90">
        <v>1364</v>
      </c>
      <c r="E104" s="90">
        <v>1364</v>
      </c>
      <c r="F104" s="91">
        <v>-3675.7300000000005</v>
      </c>
      <c r="G104" s="90">
        <v>2322</v>
      </c>
      <c r="H104" s="91">
        <v>-958</v>
      </c>
      <c r="I104" s="21"/>
      <c r="J104" s="92"/>
      <c r="K104" s="93">
        <v>1364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1.4976909361069839</v>
      </c>
      <c r="D105" s="105">
        <v>1.3191489361702127</v>
      </c>
      <c r="E105" s="105">
        <v>1.3191489361702127</v>
      </c>
      <c r="F105" s="106">
        <v>-0.17854199993677122</v>
      </c>
      <c r="G105" s="105">
        <v>1.323076923076923</v>
      </c>
      <c r="H105" s="106">
        <v>-3.9279869067103679E-3</v>
      </c>
      <c r="I105" s="21"/>
      <c r="J105" s="92"/>
      <c r="K105" s="107">
        <v>1.3191489361702127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72.373177060480103</v>
      </c>
      <c r="D107" s="105">
        <v>64.434032882011607</v>
      </c>
      <c r="E107" s="105">
        <v>64.434032882011607</v>
      </c>
      <c r="F107" s="106">
        <v>-7.9391441784684957</v>
      </c>
      <c r="G107" s="105">
        <v>59.173965811965807</v>
      </c>
      <c r="H107" s="106">
        <v>5.2600670700457997</v>
      </c>
      <c r="I107" s="21">
        <v>-0.10969732849829139</v>
      </c>
      <c r="J107" s="92">
        <v>8.8891575845371884E-2</v>
      </c>
      <c r="K107" s="107">
        <v>64.434032882011593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51.055710861324016</v>
      </c>
      <c r="D108" s="108">
        <v>13.967461215932916</v>
      </c>
      <c r="E108" s="108">
        <v>13.967461215932916</v>
      </c>
      <c r="F108" s="109">
        <v>-37.088249645391102</v>
      </c>
      <c r="G108" s="108">
        <v>21.771553459119495</v>
      </c>
      <c r="H108" s="109">
        <v>-7.8040922431865791</v>
      </c>
      <c r="I108" s="20">
        <v>-0.72642705428446752</v>
      </c>
      <c r="J108" s="86">
        <v>-0.35845362425976379</v>
      </c>
      <c r="K108" s="110">
        <v>13.967461215932913</v>
      </c>
      <c r="L108" s="109">
        <v>3.5527136788005009E-15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96.245499065484964</v>
      </c>
      <c r="D109" s="113">
        <v>101.03341392649904</v>
      </c>
      <c r="E109" s="113">
        <v>101.03341392649904</v>
      </c>
      <c r="F109" s="119">
        <v>4.7879148610140732</v>
      </c>
      <c r="G109" s="113">
        <v>76.392695156695154</v>
      </c>
      <c r="H109" s="119">
        <v>24.640718769803883</v>
      </c>
      <c r="I109" s="25">
        <v>4.9746896296484433E-2</v>
      </c>
      <c r="J109" s="120">
        <v>0.32255333732186475</v>
      </c>
      <c r="K109" s="115">
        <v>101.03341392649902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340776.91484888899</v>
      </c>
      <c r="D110" s="123">
        <v>221483.69999999998</v>
      </c>
      <c r="E110" s="123">
        <v>221483.69999999998</v>
      </c>
      <c r="F110" s="118">
        <v>-119293.21484888902</v>
      </c>
      <c r="G110" s="123">
        <v>232218.21</v>
      </c>
      <c r="H110" s="118">
        <v>-10734.510000000009</v>
      </c>
      <c r="I110" s="59">
        <v>-0.35006248853971611</v>
      </c>
      <c r="J110" s="124">
        <v>-4.6225961349026012E-2</v>
      </c>
      <c r="K110" s="125">
        <v>221483.7</v>
      </c>
      <c r="L110" s="118">
        <v>-2.9103830456733704E-11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248667.66468598979</v>
      </c>
      <c r="D111" s="90">
        <v>136298.12</v>
      </c>
      <c r="E111" s="90">
        <v>136298.12</v>
      </c>
      <c r="F111" s="91">
        <v>-112369.54468598979</v>
      </c>
      <c r="G111" s="90">
        <v>163295.32</v>
      </c>
      <c r="H111" s="91">
        <v>-26997.200000000012</v>
      </c>
      <c r="I111" s="21">
        <v>-0.451886435769149</v>
      </c>
      <c r="J111" s="92">
        <v>-0.16532745702693752</v>
      </c>
      <c r="K111" s="93">
        <v>136298.12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72007.400015000007</v>
      </c>
      <c r="D112" s="90">
        <v>66905.729999999981</v>
      </c>
      <c r="E112" s="90">
        <v>66905.729999999981</v>
      </c>
      <c r="F112" s="91">
        <v>-5101.6700150000252</v>
      </c>
      <c r="G112" s="90">
        <v>53071.9</v>
      </c>
      <c r="H112" s="91">
        <v>13833.82999999998</v>
      </c>
      <c r="I112" s="21">
        <v>-7.0849246243265052E-2</v>
      </c>
      <c r="J112" s="92">
        <v>0.26066204526312386</v>
      </c>
      <c r="K112" s="93">
        <v>66905.73000000001</v>
      </c>
      <c r="L112" s="91">
        <v>-2.9103830456733704E-11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20101.8501478992</v>
      </c>
      <c r="D113" s="90">
        <v>18279.849999999999</v>
      </c>
      <c r="E113" s="90">
        <v>18279.849999999999</v>
      </c>
      <c r="F113" s="91">
        <v>-1822.0001478992017</v>
      </c>
      <c r="G113" s="90">
        <v>15850.99</v>
      </c>
      <c r="H113" s="91">
        <v>2428.8599999999988</v>
      </c>
      <c r="I113" s="21">
        <v>-9.0638430517283264E-2</v>
      </c>
      <c r="J113" s="92">
        <v>0.15323080766564101</v>
      </c>
      <c r="K113" s="93">
        <v>18279.849999999999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4929</v>
      </c>
      <c r="D115" s="90">
        <v>4929</v>
      </c>
      <c r="E115" s="90">
        <v>4929</v>
      </c>
      <c r="F115" s="91">
        <v>0</v>
      </c>
      <c r="G115" s="90">
        <v>4929</v>
      </c>
      <c r="H115" s="91">
        <v>0</v>
      </c>
      <c r="I115" s="96"/>
      <c r="J115" s="97"/>
      <c r="K115" s="93">
        <v>4929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3646</v>
      </c>
      <c r="D116" s="90">
        <v>2072</v>
      </c>
      <c r="E116" s="90">
        <v>2072</v>
      </c>
      <c r="F116" s="91">
        <v>-1574</v>
      </c>
      <c r="G116" s="90">
        <v>2643</v>
      </c>
      <c r="H116" s="91">
        <v>-571</v>
      </c>
      <c r="I116" s="96"/>
      <c r="J116" s="97"/>
      <c r="K116" s="93">
        <v>2072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0.73970379387299656</v>
      </c>
      <c r="D117" s="86">
        <v>0.42036924325420977</v>
      </c>
      <c r="E117" s="86">
        <v>0.42036924325420977</v>
      </c>
      <c r="F117" s="100">
        <v>-0.31933455061878679</v>
      </c>
      <c r="G117" s="86">
        <v>0.53621424223980518</v>
      </c>
      <c r="H117" s="100">
        <v>-0.11584499898559542</v>
      </c>
      <c r="I117" s="20">
        <v>-0.43170597915523867</v>
      </c>
      <c r="J117" s="86">
        <v>-0.21604237608777899</v>
      </c>
      <c r="K117" s="101">
        <v>0.42036924325420977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5325.03</v>
      </c>
      <c r="D119" s="90">
        <v>2948</v>
      </c>
      <c r="E119" s="90">
        <v>2948</v>
      </c>
      <c r="F119" s="91">
        <v>-2377.0299999999997</v>
      </c>
      <c r="G119" s="90">
        <v>3610</v>
      </c>
      <c r="H119" s="91">
        <v>-662</v>
      </c>
      <c r="I119" s="21"/>
      <c r="J119" s="92"/>
      <c r="K119" s="93">
        <v>2948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1.4605128908392759</v>
      </c>
      <c r="D120" s="105">
        <v>1.4227799227799227</v>
      </c>
      <c r="E120" s="105">
        <v>1.4227799227799227</v>
      </c>
      <c r="F120" s="106">
        <v>-3.7732968059353222E-2</v>
      </c>
      <c r="G120" s="105">
        <v>1.3658721150208097</v>
      </c>
      <c r="H120" s="106">
        <v>5.6907807759112972E-2</v>
      </c>
      <c r="I120" s="21"/>
      <c r="J120" s="92"/>
      <c r="K120" s="107">
        <v>1.4227799227799227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68.202870182663133</v>
      </c>
      <c r="D122" s="105">
        <v>65.780945945945945</v>
      </c>
      <c r="E122" s="105">
        <v>65.780945945945945</v>
      </c>
      <c r="F122" s="106">
        <v>-2.4219242367171887</v>
      </c>
      <c r="G122" s="105">
        <v>61.784078698448738</v>
      </c>
      <c r="H122" s="106">
        <v>3.9968672474972067</v>
      </c>
      <c r="I122" s="21">
        <v>-3.5510591126600821E-2</v>
      </c>
      <c r="J122" s="92">
        <v>6.4690893377318481E-2</v>
      </c>
      <c r="K122" s="107">
        <v>65.780945945945945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50.449921827143392</v>
      </c>
      <c r="D123" s="108">
        <v>27.652286467843375</v>
      </c>
      <c r="E123" s="108">
        <v>27.652286467843375</v>
      </c>
      <c r="F123" s="109">
        <v>-22.797635359300017</v>
      </c>
      <c r="G123" s="108">
        <v>33.129502941773183</v>
      </c>
      <c r="H123" s="109">
        <v>-5.4772164739298077</v>
      </c>
      <c r="I123" s="20">
        <v>-0.45188643576914889</v>
      </c>
      <c r="J123" s="86">
        <v>-0.16532745702693752</v>
      </c>
      <c r="K123" s="110">
        <v>27.652286467843375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93.465966771499993</v>
      </c>
      <c r="D124" s="113">
        <v>106.8936776061776</v>
      </c>
      <c r="E124" s="113">
        <v>106.8936776061776</v>
      </c>
      <c r="F124" s="119">
        <v>13.427710834677612</v>
      </c>
      <c r="G124" s="113">
        <v>87.861600454029514</v>
      </c>
      <c r="H124" s="119">
        <v>19.032077152148091</v>
      </c>
      <c r="I124" s="25">
        <v>0.14366417315839541</v>
      </c>
      <c r="J124" s="120">
        <v>0.2166142780668554</v>
      </c>
      <c r="K124" s="115">
        <v>106.89367760617762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241046.44368084456</v>
      </c>
      <c r="D125" s="84">
        <v>197988.57</v>
      </c>
      <c r="E125" s="84">
        <v>197988.57</v>
      </c>
      <c r="F125" s="118">
        <v>-43057.873680844539</v>
      </c>
      <c r="G125" s="84">
        <v>166120.98000000001</v>
      </c>
      <c r="H125" s="118">
        <v>31867.589999999997</v>
      </c>
      <c r="I125" s="20">
        <v>-0.17862895226056497</v>
      </c>
      <c r="J125" s="86">
        <v>0.19183362631258261</v>
      </c>
      <c r="K125" s="87">
        <v>197988.56999999998</v>
      </c>
      <c r="L125" s="118">
        <v>5.4569682106375694E-12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185805.92330766804</v>
      </c>
      <c r="D126" s="90">
        <v>136119.15</v>
      </c>
      <c r="E126" s="90">
        <v>136119.15</v>
      </c>
      <c r="F126" s="91">
        <v>-49686.773307668045</v>
      </c>
      <c r="G126" s="90">
        <v>118672.71</v>
      </c>
      <c r="H126" s="91">
        <v>17446.439999999988</v>
      </c>
      <c r="I126" s="21">
        <v>-0.26741221390124281</v>
      </c>
      <c r="J126" s="92">
        <v>0.14701307486784443</v>
      </c>
      <c r="K126" s="93">
        <v>136119.15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42644.359832000002</v>
      </c>
      <c r="D127" s="90">
        <v>53695.830000000009</v>
      </c>
      <c r="E127" s="90">
        <v>53695.830000000009</v>
      </c>
      <c r="F127" s="91">
        <v>11051.470168000007</v>
      </c>
      <c r="G127" s="90">
        <v>37787.490000000013</v>
      </c>
      <c r="H127" s="91">
        <v>15908.339999999997</v>
      </c>
      <c r="I127" s="21">
        <v>0.25915432220199652</v>
      </c>
      <c r="J127" s="92">
        <v>0.42099488481505354</v>
      </c>
      <c r="K127" s="93">
        <v>53695.83</v>
      </c>
      <c r="L127" s="91">
        <v>7.2759576141834259E-12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12596.160541176499</v>
      </c>
      <c r="D128" s="90">
        <v>8173.5899999999983</v>
      </c>
      <c r="E128" s="90">
        <v>8173.5899999999983</v>
      </c>
      <c r="F128" s="91">
        <v>-4422.5705411765011</v>
      </c>
      <c r="G128" s="90">
        <v>9660.7799999999952</v>
      </c>
      <c r="H128" s="91">
        <v>-1487.1899999999969</v>
      </c>
      <c r="I128" s="21">
        <v>-0.35110465023998705</v>
      </c>
      <c r="J128" s="92">
        <v>-0.15394098613155438</v>
      </c>
      <c r="K128" s="93">
        <v>8173.59</v>
      </c>
      <c r="L128" s="91">
        <v>-1.8189894035458565E-12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4929</v>
      </c>
      <c r="D130" s="90">
        <v>4929</v>
      </c>
      <c r="E130" s="90">
        <v>4929</v>
      </c>
      <c r="F130" s="91">
        <v>0</v>
      </c>
      <c r="G130" s="90">
        <v>4929</v>
      </c>
      <c r="H130" s="91">
        <v>0</v>
      </c>
      <c r="I130" s="96"/>
      <c r="J130" s="97"/>
      <c r="K130" s="93">
        <v>4929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3199</v>
      </c>
      <c r="D131" s="90">
        <v>2194</v>
      </c>
      <c r="E131" s="90">
        <v>2194</v>
      </c>
      <c r="F131" s="91">
        <v>-1005</v>
      </c>
      <c r="G131" s="90">
        <v>1916</v>
      </c>
      <c r="H131" s="91">
        <v>278</v>
      </c>
      <c r="I131" s="96"/>
      <c r="J131" s="97"/>
      <c r="K131" s="93">
        <v>2194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0.64901602759180366</v>
      </c>
      <c r="D132" s="86">
        <v>0.44512071414079935</v>
      </c>
      <c r="E132" s="86">
        <v>0.44512071414079935</v>
      </c>
      <c r="F132" s="100">
        <v>-0.20389531345100431</v>
      </c>
      <c r="G132" s="86">
        <v>0.38871982146480016</v>
      </c>
      <c r="H132" s="100">
        <v>5.6400892675999181E-2</v>
      </c>
      <c r="I132" s="20">
        <v>-0.31416067521100355</v>
      </c>
      <c r="J132" s="86">
        <v>0.14509394572025047</v>
      </c>
      <c r="K132" s="101">
        <v>0.44512071414079935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5120.1499999999996</v>
      </c>
      <c r="D134" s="90">
        <v>3387</v>
      </c>
      <c r="E134" s="90">
        <v>3387</v>
      </c>
      <c r="F134" s="91">
        <v>-1733.1499999999996</v>
      </c>
      <c r="G134" s="90">
        <v>2956</v>
      </c>
      <c r="H134" s="91">
        <v>431</v>
      </c>
      <c r="I134" s="21"/>
      <c r="J134" s="92"/>
      <c r="K134" s="93">
        <v>3387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1.6005470459518598</v>
      </c>
      <c r="D135" s="105">
        <v>1.5437556973564266</v>
      </c>
      <c r="E135" s="105">
        <v>1.5437556973564266</v>
      </c>
      <c r="F135" s="106">
        <v>-5.6791348595433222E-2</v>
      </c>
      <c r="G135" s="105">
        <v>1.5427974947807934</v>
      </c>
      <c r="H135" s="106">
        <v>9.5820257563317135E-4</v>
      </c>
      <c r="I135" s="21"/>
      <c r="J135" s="92"/>
      <c r="K135" s="107">
        <v>1.5437556973564266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58.082501815463594</v>
      </c>
      <c r="D137" s="105">
        <v>62.041545123062896</v>
      </c>
      <c r="E137" s="105">
        <v>62.041545123062896</v>
      </c>
      <c r="F137" s="106">
        <v>3.9590433075993019</v>
      </c>
      <c r="G137" s="105">
        <v>61.937740083507308</v>
      </c>
      <c r="H137" s="106">
        <v>0.10380503955558851</v>
      </c>
      <c r="I137" s="21">
        <v>6.8162410086565206E-2</v>
      </c>
      <c r="J137" s="92">
        <v>1.6759578153098253E-3</v>
      </c>
      <c r="K137" s="107">
        <v>62.041545123062896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37.696474600865905</v>
      </c>
      <c r="D138" s="108">
        <v>27.615976871576382</v>
      </c>
      <c r="E138" s="108">
        <v>27.615976871576382</v>
      </c>
      <c r="F138" s="109">
        <v>-10.080497729289522</v>
      </c>
      <c r="G138" s="108">
        <v>24.076427267194159</v>
      </c>
      <c r="H138" s="109">
        <v>3.5395496043822234</v>
      </c>
      <c r="I138" s="20">
        <v>-0.26741221390124292</v>
      </c>
      <c r="J138" s="86">
        <v>0.14701307486784443</v>
      </c>
      <c r="K138" s="110">
        <v>27.615976871576382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75.350560700482831</v>
      </c>
      <c r="D139" s="113">
        <v>90.240916134913405</v>
      </c>
      <c r="E139" s="113">
        <v>90.240916134913405</v>
      </c>
      <c r="F139" s="119">
        <v>14.890355434430575</v>
      </c>
      <c r="G139" s="113">
        <v>86.701972860125267</v>
      </c>
      <c r="H139" s="119">
        <v>3.5389432747881386</v>
      </c>
      <c r="I139" s="25">
        <v>0.19761439458452701</v>
      </c>
      <c r="J139" s="120">
        <v>4.0817332732410172E-2</v>
      </c>
      <c r="K139" s="115">
        <v>90.240916134913391</v>
      </c>
      <c r="L139" s="119">
        <v>1.4210854715202004E-14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350887.06212306686</v>
      </c>
      <c r="D140" s="84">
        <v>272240.92999999993</v>
      </c>
      <c r="E140" s="84">
        <v>272240.92999999993</v>
      </c>
      <c r="F140" s="118">
        <v>-78646.132123066942</v>
      </c>
      <c r="G140" s="84">
        <v>218867.9</v>
      </c>
      <c r="H140" s="118">
        <v>53373.029999999941</v>
      </c>
      <c r="I140" s="20">
        <v>-0.22413517228937707</v>
      </c>
      <c r="J140" s="86">
        <v>0.24385956094977801</v>
      </c>
      <c r="K140" s="87">
        <v>272240.92999999993</v>
      </c>
      <c r="L140" s="118">
        <v>-3.637978807091713E-12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263040.70119291981</v>
      </c>
      <c r="D141" s="90">
        <v>182783.58</v>
      </c>
      <c r="E141" s="90">
        <v>182783.58</v>
      </c>
      <c r="F141" s="91">
        <v>-80257.121192919818</v>
      </c>
      <c r="G141" s="90">
        <v>142607.57999999999</v>
      </c>
      <c r="H141" s="91">
        <v>40176</v>
      </c>
      <c r="I141" s="21">
        <v>-0.30511293814586316</v>
      </c>
      <c r="J141" s="92">
        <v>0.28172415519567751</v>
      </c>
      <c r="K141" s="93">
        <v>182783.58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68614.982162500004</v>
      </c>
      <c r="D142" s="90">
        <v>77181.859999999971</v>
      </c>
      <c r="E142" s="90">
        <v>77181.859999999971</v>
      </c>
      <c r="F142" s="91">
        <v>8566.8778374999674</v>
      </c>
      <c r="G142" s="90">
        <v>58359.42</v>
      </c>
      <c r="H142" s="91">
        <v>18822.439999999973</v>
      </c>
      <c r="I142" s="21">
        <v>0.12485433308444405</v>
      </c>
      <c r="J142" s="92">
        <v>0.32252616629843089</v>
      </c>
      <c r="K142" s="93">
        <v>77181.859999999971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19231.3787676471</v>
      </c>
      <c r="D143" s="90">
        <v>12275.490000000003</v>
      </c>
      <c r="E143" s="90">
        <v>12275.490000000003</v>
      </c>
      <c r="F143" s="91">
        <v>-6955.8887676470968</v>
      </c>
      <c r="G143" s="90">
        <v>17900.900000000001</v>
      </c>
      <c r="H143" s="91">
        <v>-5625.409999999998</v>
      </c>
      <c r="I143" s="21">
        <v>-0.36169475167058596</v>
      </c>
      <c r="J143" s="92">
        <v>-0.31425291465792204</v>
      </c>
      <c r="K143" s="93">
        <v>12275.490000000007</v>
      </c>
      <c r="L143" s="91">
        <v>-3.637978807091713E-12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4770</v>
      </c>
      <c r="D145" s="90">
        <v>4770</v>
      </c>
      <c r="E145" s="90">
        <v>4770</v>
      </c>
      <c r="F145" s="91">
        <v>0</v>
      </c>
      <c r="G145" s="90">
        <v>4770</v>
      </c>
      <c r="H145" s="91">
        <v>0</v>
      </c>
      <c r="I145" s="96"/>
      <c r="J145" s="97"/>
      <c r="K145" s="93">
        <v>4770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3479</v>
      </c>
      <c r="D146" s="90">
        <v>2848</v>
      </c>
      <c r="E146" s="90">
        <v>2848</v>
      </c>
      <c r="F146" s="91">
        <v>-631</v>
      </c>
      <c r="G146" s="90">
        <v>2217</v>
      </c>
      <c r="H146" s="91">
        <v>631</v>
      </c>
      <c r="I146" s="96"/>
      <c r="J146" s="97"/>
      <c r="K146" s="93">
        <v>2848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0.72935010482180296</v>
      </c>
      <c r="D147" s="86">
        <v>0.59706498951781972</v>
      </c>
      <c r="E147" s="86">
        <v>0.59706498951781972</v>
      </c>
      <c r="F147" s="100">
        <v>-0.13228511530398324</v>
      </c>
      <c r="G147" s="86">
        <v>0.46477987421383649</v>
      </c>
      <c r="H147" s="100">
        <v>0.13228511530398324</v>
      </c>
      <c r="I147" s="20">
        <v>-0.18137395803391776</v>
      </c>
      <c r="J147" s="86">
        <v>0.2846188543076229</v>
      </c>
      <c r="K147" s="101">
        <v>0.59706498951781972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4925.4400000000005</v>
      </c>
      <c r="D149" s="90">
        <v>4156</v>
      </c>
      <c r="E149" s="90">
        <v>4156</v>
      </c>
      <c r="F149" s="91">
        <v>-769.44000000000051</v>
      </c>
      <c r="G149" s="90">
        <v>3054</v>
      </c>
      <c r="H149" s="91">
        <v>1102</v>
      </c>
      <c r="I149" s="21"/>
      <c r="J149" s="92"/>
      <c r="K149" s="93">
        <v>4156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1.415763150330555</v>
      </c>
      <c r="D150" s="105">
        <v>1.4592696629213484</v>
      </c>
      <c r="E150" s="105">
        <v>1.4592696629213484</v>
      </c>
      <c r="F150" s="106">
        <v>4.3506512590793411E-2</v>
      </c>
      <c r="G150" s="105">
        <v>1.3775372124492558</v>
      </c>
      <c r="H150" s="106">
        <v>8.1732450472092655E-2</v>
      </c>
      <c r="I150" s="21"/>
      <c r="J150" s="92"/>
      <c r="K150" s="107">
        <v>1.4592696629213484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75.608134864305782</v>
      </c>
      <c r="D152" s="105">
        <v>64.179627808988755</v>
      </c>
      <c r="E152" s="105">
        <v>64.179627808988755</v>
      </c>
      <c r="F152" s="106">
        <v>-11.428507055317027</v>
      </c>
      <c r="G152" s="105">
        <v>64.324573748308524</v>
      </c>
      <c r="H152" s="106">
        <v>-0.14494593931976851</v>
      </c>
      <c r="I152" s="21">
        <v>-0.15115446341624239</v>
      </c>
      <c r="J152" s="92">
        <v>-2.2533525039266644E-3</v>
      </c>
      <c r="K152" s="107">
        <v>64.179627808988755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55.144801088662433</v>
      </c>
      <c r="D153" s="108">
        <v>38.319408805031443</v>
      </c>
      <c r="E153" s="108">
        <v>38.319408805031443</v>
      </c>
      <c r="F153" s="109">
        <v>-16.82539228363099</v>
      </c>
      <c r="G153" s="108">
        <v>29.896767295597481</v>
      </c>
      <c r="H153" s="109">
        <v>8.4226415094339622</v>
      </c>
      <c r="I153" s="20">
        <v>-0.30511293814586316</v>
      </c>
      <c r="J153" s="86">
        <v>0.28172415519567751</v>
      </c>
      <c r="K153" s="110">
        <v>38.319408805031443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100.8585979083262</v>
      </c>
      <c r="D154" s="113">
        <v>95.590214185393236</v>
      </c>
      <c r="E154" s="113">
        <v>95.590214185393236</v>
      </c>
      <c r="F154" s="119">
        <v>-5.2683837229329669</v>
      </c>
      <c r="G154" s="113">
        <v>98.722552999548938</v>
      </c>
      <c r="H154" s="119">
        <v>-3.1323388141557018</v>
      </c>
      <c r="I154" s="25">
        <v>-5.2235345644221387E-2</v>
      </c>
      <c r="J154" s="120">
        <v>-3.1728705538743629E-2</v>
      </c>
      <c r="K154" s="115">
        <v>95.590214185393236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430044.19662339619</v>
      </c>
      <c r="D155" s="84">
        <v>291845.09000000003</v>
      </c>
      <c r="E155" s="84">
        <v>291845.09000000003</v>
      </c>
      <c r="F155" s="118">
        <v>-138199.10662339616</v>
      </c>
      <c r="G155" s="84">
        <v>191262.97</v>
      </c>
      <c r="H155" s="118">
        <v>100582.12000000002</v>
      </c>
      <c r="I155" s="20">
        <v>-0.3213602408973365</v>
      </c>
      <c r="J155" s="86">
        <v>0.52588391783312805</v>
      </c>
      <c r="K155" s="87">
        <v>291845.09000000014</v>
      </c>
      <c r="L155" s="118">
        <v>-1.0368239600211382E-10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331350.54657635919</v>
      </c>
      <c r="D156" s="90">
        <v>189339.59</v>
      </c>
      <c r="E156" s="90">
        <v>189339.59</v>
      </c>
      <c r="F156" s="91">
        <v>-142010.9565763592</v>
      </c>
      <c r="G156" s="90">
        <v>125918.58</v>
      </c>
      <c r="H156" s="91">
        <v>63421.009999999995</v>
      </c>
      <c r="I156" s="21">
        <v>-0.42858223124624606</v>
      </c>
      <c r="J156" s="92">
        <v>0.50366681390466761</v>
      </c>
      <c r="K156" s="93">
        <v>189339.59000000011</v>
      </c>
      <c r="L156" s="91">
        <v>-1.1641532182693481E-10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77937.498784179988</v>
      </c>
      <c r="D157" s="90">
        <v>87085.820000000022</v>
      </c>
      <c r="E157" s="90">
        <v>87085.820000000022</v>
      </c>
      <c r="F157" s="91">
        <v>9148.3212158200331</v>
      </c>
      <c r="G157" s="90">
        <v>50619.87</v>
      </c>
      <c r="H157" s="91">
        <v>36465.950000000019</v>
      </c>
      <c r="I157" s="21">
        <v>0.11738022593146114</v>
      </c>
      <c r="J157" s="92">
        <v>0.72038806105191533</v>
      </c>
      <c r="K157" s="93">
        <v>87085.82</v>
      </c>
      <c r="L157" s="91">
        <v>1.4551915228366852E-11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20756.151262856998</v>
      </c>
      <c r="D158" s="90">
        <v>15419.68</v>
      </c>
      <c r="E158" s="90">
        <v>15419.68</v>
      </c>
      <c r="F158" s="91">
        <v>-5336.4712628569978</v>
      </c>
      <c r="G158" s="90">
        <v>14724.52</v>
      </c>
      <c r="H158" s="91">
        <v>695.15999999999985</v>
      </c>
      <c r="I158" s="21">
        <v>-0.25710312067375318</v>
      </c>
      <c r="J158" s="92">
        <v>4.721104660797093E-2</v>
      </c>
      <c r="K158" s="93">
        <v>15419.680000000002</v>
      </c>
      <c r="L158" s="91">
        <v>-1.8189894035458565E-12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4929</v>
      </c>
      <c r="D160" s="90">
        <v>4929</v>
      </c>
      <c r="E160" s="90">
        <v>4929</v>
      </c>
      <c r="F160" s="91">
        <v>0</v>
      </c>
      <c r="G160" s="90">
        <v>4929</v>
      </c>
      <c r="H160" s="91">
        <v>0</v>
      </c>
      <c r="I160" s="96"/>
      <c r="J160" s="97"/>
      <c r="K160" s="93">
        <v>4929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3876</v>
      </c>
      <c r="D161" s="90">
        <v>2835</v>
      </c>
      <c r="E161" s="90">
        <v>2835</v>
      </c>
      <c r="F161" s="91">
        <v>-1041</v>
      </c>
      <c r="G161" s="90">
        <v>1913</v>
      </c>
      <c r="H161" s="91">
        <v>922</v>
      </c>
      <c r="I161" s="96"/>
      <c r="J161" s="97"/>
      <c r="K161" s="93">
        <v>2835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0.78636640292148507</v>
      </c>
      <c r="D162" s="86">
        <v>0.57516737674984786</v>
      </c>
      <c r="E162" s="86">
        <v>0.57516737674984786</v>
      </c>
      <c r="F162" s="100">
        <v>-0.21119902617163722</v>
      </c>
      <c r="G162" s="86">
        <v>0.38811117873808076</v>
      </c>
      <c r="H162" s="100">
        <v>0.18705619801176709</v>
      </c>
      <c r="I162" s="20">
        <v>-0.26857585139318885</v>
      </c>
      <c r="J162" s="86">
        <v>0.48196549921589127</v>
      </c>
      <c r="K162" s="101">
        <v>0.57516737674984786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6168.56</v>
      </c>
      <c r="D164" s="90">
        <v>4067</v>
      </c>
      <c r="E164" s="90">
        <v>4067</v>
      </c>
      <c r="F164" s="91">
        <v>-2101.5600000000004</v>
      </c>
      <c r="G164" s="90">
        <v>2599</v>
      </c>
      <c r="H164" s="91">
        <v>1468</v>
      </c>
      <c r="I164" s="21"/>
      <c r="J164" s="92"/>
      <c r="K164" s="93">
        <v>4067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1.5914757481940145</v>
      </c>
      <c r="D165" s="105">
        <v>1.434567901234568</v>
      </c>
      <c r="E165" s="105">
        <v>1.434567901234568</v>
      </c>
      <c r="F165" s="106">
        <v>-0.15690784695944648</v>
      </c>
      <c r="G165" s="105">
        <v>1.3585990590695243</v>
      </c>
      <c r="H165" s="106">
        <v>7.5968842165043737E-2</v>
      </c>
      <c r="I165" s="21"/>
      <c r="J165" s="92"/>
      <c r="K165" s="107">
        <v>1.434567901234568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85.487757114643756</v>
      </c>
      <c r="D167" s="105">
        <v>66.786451499118158</v>
      </c>
      <c r="E167" s="105">
        <v>66.786451499118158</v>
      </c>
      <c r="F167" s="106">
        <v>-18.701305615525598</v>
      </c>
      <c r="G167" s="105">
        <v>65.82257187663356</v>
      </c>
      <c r="H167" s="106">
        <v>0.96387962248459758</v>
      </c>
      <c r="I167" s="21">
        <v>-0.21876004525941795</v>
      </c>
      <c r="J167" s="92">
        <v>1.4643603174472331E-2</v>
      </c>
      <c r="K167" s="107">
        <v>66.786451499118201</v>
      </c>
      <c r="L167" s="106">
        <v>-4.2632564145606011E-14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67.224700056068002</v>
      </c>
      <c r="D168" s="108">
        <v>38.41338811117874</v>
      </c>
      <c r="E168" s="108">
        <v>38.41338811117874</v>
      </c>
      <c r="F168" s="109">
        <v>-28.811311944889262</v>
      </c>
      <c r="G168" s="108">
        <v>25.546475958612294</v>
      </c>
      <c r="H168" s="109">
        <v>12.866912152566446</v>
      </c>
      <c r="I168" s="20">
        <v>-0.42858223124624595</v>
      </c>
      <c r="J168" s="86">
        <v>0.50366681390466761</v>
      </c>
      <c r="K168" s="110">
        <v>38.413388111178762</v>
      </c>
      <c r="L168" s="109">
        <v>-2.1316282072803006E-14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110.95051512471522</v>
      </c>
      <c r="D169" s="113">
        <v>102.94359435626103</v>
      </c>
      <c r="E169" s="113">
        <v>102.94359435626103</v>
      </c>
      <c r="F169" s="119">
        <v>-8.0069207684541936</v>
      </c>
      <c r="G169" s="113">
        <v>99.980642969158396</v>
      </c>
      <c r="H169" s="119">
        <v>2.9629513871026347</v>
      </c>
      <c r="I169" s="25">
        <v>-7.216659390408342E-2</v>
      </c>
      <c r="J169" s="120">
        <v>2.9635250375581457E-2</v>
      </c>
      <c r="K169" s="115">
        <v>102.94359435626107</v>
      </c>
      <c r="L169" s="119">
        <v>-4.2632564145606011E-14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328787.03760607122</v>
      </c>
      <c r="D170" s="84">
        <v>186214.03292625467</v>
      </c>
      <c r="E170" s="84">
        <v>198879.56307875097</v>
      </c>
      <c r="F170" s="118">
        <v>-129907.47452732024</v>
      </c>
      <c r="G170" s="84">
        <v>62.690000000000005</v>
      </c>
      <c r="H170" s="118">
        <v>198816.87307875097</v>
      </c>
      <c r="I170" s="20">
        <v>-0.39511130205493672</v>
      </c>
      <c r="J170" s="86">
        <v>3171.4288256300997</v>
      </c>
      <c r="K170" s="87">
        <v>218328.38171269457</v>
      </c>
      <c r="L170" s="118">
        <v>-19448.818633943603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243671.96322964301</v>
      </c>
      <c r="D171" s="90">
        <v>126133.57943925241</v>
      </c>
      <c r="E171" s="90">
        <v>134161.07292351496</v>
      </c>
      <c r="F171" s="91">
        <v>-109510.89030612804</v>
      </c>
      <c r="G171" s="90">
        <v>43.71</v>
      </c>
      <c r="H171" s="91">
        <v>134117.36292351497</v>
      </c>
      <c r="I171" s="21">
        <v>-0.44941932939130147</v>
      </c>
      <c r="J171" s="92">
        <v>3068.3450680282535</v>
      </c>
      <c r="K171" s="93">
        <v>159601.11427507002</v>
      </c>
      <c r="L171" s="91">
        <v>-25440.041351555061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66060.100405839999</v>
      </c>
      <c r="D172" s="90">
        <v>42960.581559726736</v>
      </c>
      <c r="E172" s="90">
        <v>46527.501499773818</v>
      </c>
      <c r="F172" s="91">
        <v>-19532.598906066181</v>
      </c>
      <c r="G172" s="90">
        <v>5.31</v>
      </c>
      <c r="H172" s="91">
        <v>46522.19149977382</v>
      </c>
      <c r="I172" s="21">
        <v>-0.29567921916660322</v>
      </c>
      <c r="J172" s="92">
        <v>8761.2413370572176</v>
      </c>
      <c r="K172" s="93">
        <v>52882.010020744739</v>
      </c>
      <c r="L172" s="91">
        <v>-6354.5085209709214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19054.973970588198</v>
      </c>
      <c r="D173" s="90">
        <v>17119.87192727553</v>
      </c>
      <c r="E173" s="90">
        <v>18190.988655462177</v>
      </c>
      <c r="F173" s="91">
        <v>-863.98531512602131</v>
      </c>
      <c r="G173" s="90">
        <v>13.67</v>
      </c>
      <c r="H173" s="91">
        <v>18177.318655462179</v>
      </c>
      <c r="I173" s="21">
        <v>-4.5341721088656639E-2</v>
      </c>
      <c r="J173" s="92">
        <v>1329.7233837207152</v>
      </c>
      <c r="K173" s="93">
        <v>5845.2574168797973</v>
      </c>
      <c r="L173" s="91">
        <v>12345.731238582379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4770</v>
      </c>
      <c r="D175" s="90">
        <v>4770</v>
      </c>
      <c r="E175" s="90">
        <v>4770</v>
      </c>
      <c r="F175" s="91">
        <v>0</v>
      </c>
      <c r="G175" s="90">
        <v>4770</v>
      </c>
      <c r="H175" s="91">
        <v>0</v>
      </c>
      <c r="I175" s="96"/>
      <c r="J175" s="97"/>
      <c r="K175" s="93">
        <v>4770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3325</v>
      </c>
      <c r="D176" s="90">
        <v>1931</v>
      </c>
      <c r="E176" s="90">
        <v>2073</v>
      </c>
      <c r="F176" s="91">
        <v>-1252</v>
      </c>
      <c r="G176" s="90">
        <v>0</v>
      </c>
      <c r="H176" s="91">
        <v>2073</v>
      </c>
      <c r="I176" s="96"/>
      <c r="J176" s="97"/>
      <c r="K176" s="93">
        <v>2336</v>
      </c>
      <c r="L176" s="91">
        <v>-263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0.6970649895178197</v>
      </c>
      <c r="D177" s="86">
        <v>0.40482180293501047</v>
      </c>
      <c r="E177" s="86">
        <v>0.43459119496855347</v>
      </c>
      <c r="F177" s="100">
        <v>-0.26247379454926623</v>
      </c>
      <c r="G177" s="86">
        <v>0</v>
      </c>
      <c r="H177" s="100">
        <v>0.43459119496855347</v>
      </c>
      <c r="I177" s="20">
        <v>-0.37654135338345862</v>
      </c>
      <c r="J177" s="86">
        <v>0</v>
      </c>
      <c r="K177" s="101">
        <v>0.48972746331236899</v>
      </c>
      <c r="L177" s="100">
        <v>-5.513626834381552E-2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4644.29</v>
      </c>
      <c r="D179" s="90">
        <v>2582</v>
      </c>
      <c r="E179" s="90">
        <v>3061.7299999999996</v>
      </c>
      <c r="F179" s="91">
        <v>-1582.5600000000004</v>
      </c>
      <c r="G179" s="90">
        <v>0</v>
      </c>
      <c r="H179" s="91">
        <v>3061.7299999999996</v>
      </c>
      <c r="I179" s="21"/>
      <c r="J179" s="92"/>
      <c r="K179" s="93">
        <v>3455.6900000000005</v>
      </c>
      <c r="L179" s="91">
        <v>-393.96000000000095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1.3967789473684211</v>
      </c>
      <c r="D180" s="105">
        <v>1.3371310201967892</v>
      </c>
      <c r="E180" s="105">
        <v>1.4769561022672453</v>
      </c>
      <c r="F180" s="106">
        <v>8.0177154898824154E-2</v>
      </c>
      <c r="G180" s="105">
        <v>0</v>
      </c>
      <c r="H180" s="106">
        <v>1.4769561022672453</v>
      </c>
      <c r="I180" s="21"/>
      <c r="J180" s="92"/>
      <c r="K180" s="107">
        <v>1.4793193493150687</v>
      </c>
      <c r="L180" s="106">
        <v>-2.3632470478234247E-3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73.284800971321204</v>
      </c>
      <c r="D182" s="105">
        <v>65.320341501425375</v>
      </c>
      <c r="E182" s="105">
        <v>64.718317859872144</v>
      </c>
      <c r="F182" s="106">
        <v>-8.5664831114490596</v>
      </c>
      <c r="G182" s="105">
        <v>0</v>
      </c>
      <c r="H182" s="106">
        <v>64.718317859872144</v>
      </c>
      <c r="I182" s="21">
        <v>-0.11689303918286431</v>
      </c>
      <c r="J182" s="92">
        <v>0</v>
      </c>
      <c r="K182" s="107">
        <v>68.322394809533407</v>
      </c>
      <c r="L182" s="106">
        <v>-3.6040769496612626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51.084269020889522</v>
      </c>
      <c r="D183" s="108">
        <v>26.443098414937612</v>
      </c>
      <c r="E183" s="108">
        <v>28.126011095076514</v>
      </c>
      <c r="F183" s="109">
        <v>-22.958257925813008</v>
      </c>
      <c r="G183" s="108">
        <v>9.1635220125786173E-3</v>
      </c>
      <c r="H183" s="109">
        <v>28.116847573063936</v>
      </c>
      <c r="I183" s="20">
        <v>-0.44941932939130147</v>
      </c>
      <c r="J183" s="86">
        <v>3068.3450680282535</v>
      </c>
      <c r="K183" s="110">
        <v>33.459353097498955</v>
      </c>
      <c r="L183" s="109">
        <v>-5.3333420024224409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98.883319580773303</v>
      </c>
      <c r="D184" s="113">
        <v>96.433989086615568</v>
      </c>
      <c r="E184" s="113">
        <v>95.938042970936309</v>
      </c>
      <c r="F184" s="119">
        <v>-2.9452766098369949</v>
      </c>
      <c r="G184" s="113">
        <v>0</v>
      </c>
      <c r="H184" s="119">
        <v>95.938042970936309</v>
      </c>
      <c r="I184" s="25">
        <v>-2.9785373532399739E-2</v>
      </c>
      <c r="J184" s="120">
        <v>0</v>
      </c>
      <c r="K184" s="115">
        <v>93.462492171530201</v>
      </c>
      <c r="L184" s="119">
        <v>2.4755507994061077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285725.73765383119</v>
      </c>
      <c r="D185" s="84">
        <v>103320.69619623563</v>
      </c>
      <c r="E185" s="84">
        <v>144171.58094160754</v>
      </c>
      <c r="F185" s="118">
        <v>-141554.15671222369</v>
      </c>
      <c r="G185" s="84">
        <v>-212.49</v>
      </c>
      <c r="H185" s="118">
        <v>144384.07094160753</v>
      </c>
      <c r="I185" s="20">
        <v>-0.49541969118554696</v>
      </c>
      <c r="J185" s="86">
        <v>-679.48642732179178</v>
      </c>
      <c r="K185" s="87">
        <v>223919.41815720624</v>
      </c>
      <c r="L185" s="118">
        <v>-79747.837215598702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184781.32579645302</v>
      </c>
      <c r="D186" s="90">
        <v>68183.721406319659</v>
      </c>
      <c r="E186" s="90">
        <v>104952.71894651571</v>
      </c>
      <c r="F186" s="91">
        <v>-79828.606849937307</v>
      </c>
      <c r="G186" s="90">
        <v>0</v>
      </c>
      <c r="H186" s="91">
        <v>104952.71894651571</v>
      </c>
      <c r="I186" s="21">
        <v>-0.43201663645314992</v>
      </c>
      <c r="J186" s="92">
        <v>0</v>
      </c>
      <c r="K186" s="93">
        <v>148689.60823750726</v>
      </c>
      <c r="L186" s="91">
        <v>-43736.889290991545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80287.144911999989</v>
      </c>
      <c r="D187" s="90">
        <v>28007.983193277312</v>
      </c>
      <c r="E187" s="90">
        <v>25417.635495091818</v>
      </c>
      <c r="F187" s="91">
        <v>-54869.509416908171</v>
      </c>
      <c r="G187" s="90">
        <v>0</v>
      </c>
      <c r="H187" s="91">
        <v>25417.635495091818</v>
      </c>
      <c r="I187" s="21">
        <v>-0.68341587531912829</v>
      </c>
      <c r="J187" s="92">
        <v>0</v>
      </c>
      <c r="K187" s="93">
        <v>68301.376051054074</v>
      </c>
      <c r="L187" s="91">
        <v>-42883.740555962257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20657.2669453782</v>
      </c>
      <c r="D188" s="90">
        <v>7128.9915966386598</v>
      </c>
      <c r="E188" s="90">
        <v>13801.226500000001</v>
      </c>
      <c r="F188" s="91">
        <v>-6856.0404453781994</v>
      </c>
      <c r="G188" s="90">
        <v>-212.49</v>
      </c>
      <c r="H188" s="91">
        <v>14013.7165</v>
      </c>
      <c r="I188" s="21">
        <v>-0.33189484666615832</v>
      </c>
      <c r="J188" s="92">
        <v>-65.950004706103812</v>
      </c>
      <c r="K188" s="93">
        <v>6928.4338686449</v>
      </c>
      <c r="L188" s="91">
        <v>6872.7926313551006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4929</v>
      </c>
      <c r="D190" s="90">
        <v>4929</v>
      </c>
      <c r="E190" s="90">
        <v>4929</v>
      </c>
      <c r="F190" s="91">
        <v>0</v>
      </c>
      <c r="G190" s="90">
        <v>4929</v>
      </c>
      <c r="H190" s="91">
        <v>0</v>
      </c>
      <c r="I190" s="96"/>
      <c r="J190" s="97"/>
      <c r="K190" s="93">
        <v>4929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3047</v>
      </c>
      <c r="D191" s="90">
        <v>1129</v>
      </c>
      <c r="E191" s="90">
        <v>1513</v>
      </c>
      <c r="F191" s="91">
        <v>-1534</v>
      </c>
      <c r="G191" s="90">
        <v>0</v>
      </c>
      <c r="H191" s="91">
        <v>1513</v>
      </c>
      <c r="I191" s="96"/>
      <c r="J191" s="97"/>
      <c r="K191" s="93">
        <v>2223</v>
      </c>
      <c r="L191" s="91">
        <v>-710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0.61817812943801986</v>
      </c>
      <c r="D192" s="86">
        <v>0.22905254615540677</v>
      </c>
      <c r="E192" s="86">
        <v>0.30695881517549201</v>
      </c>
      <c r="F192" s="100">
        <v>-0.31121931426252786</v>
      </c>
      <c r="G192" s="86">
        <v>0</v>
      </c>
      <c r="H192" s="100">
        <v>0.30695881517549201</v>
      </c>
      <c r="I192" s="20">
        <v>-0.50344601247128318</v>
      </c>
      <c r="J192" s="86">
        <v>0</v>
      </c>
      <c r="K192" s="101">
        <v>0.45100426049908704</v>
      </c>
      <c r="L192" s="100">
        <v>-0.14404544532359503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5039.6399999999994</v>
      </c>
      <c r="D194" s="90">
        <v>1677</v>
      </c>
      <c r="E194" s="90">
        <v>2426.1099999999997</v>
      </c>
      <c r="F194" s="91">
        <v>-2613.5299999999997</v>
      </c>
      <c r="G194" s="90">
        <v>0</v>
      </c>
      <c r="H194" s="91">
        <v>2426.1099999999997</v>
      </c>
      <c r="I194" s="21"/>
      <c r="J194" s="92"/>
      <c r="K194" s="93">
        <v>3636.62</v>
      </c>
      <c r="L194" s="91">
        <v>-1210.5100000000002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1.6539678372169344</v>
      </c>
      <c r="D195" s="105">
        <v>1.4853852967227634</v>
      </c>
      <c r="E195" s="105">
        <v>1.6035095836087241</v>
      </c>
      <c r="F195" s="106">
        <v>-5.0458253608210324E-2</v>
      </c>
      <c r="G195" s="105">
        <v>0</v>
      </c>
      <c r="H195" s="106">
        <v>1.6035095836087241</v>
      </c>
      <c r="I195" s="21"/>
      <c r="J195" s="92"/>
      <c r="K195" s="107">
        <v>1.635906432748538</v>
      </c>
      <c r="L195" s="106">
        <v>-3.2396849139813888E-2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60.643690776650153</v>
      </c>
      <c r="D197" s="105">
        <v>60.393021617643633</v>
      </c>
      <c r="E197" s="105">
        <v>69.367296065112825</v>
      </c>
      <c r="F197" s="106">
        <v>8.7236052884626716</v>
      </c>
      <c r="G197" s="105">
        <v>0</v>
      </c>
      <c r="H197" s="106">
        <v>69.367296065112825</v>
      </c>
      <c r="I197" s="21">
        <v>0.14385017100281017</v>
      </c>
      <c r="J197" s="92">
        <v>0</v>
      </c>
      <c r="K197" s="107">
        <v>66.886913287227742</v>
      </c>
      <c r="L197" s="106">
        <v>2.4803827778850831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37.48860332652729</v>
      </c>
      <c r="D198" s="108">
        <v>13.833175371539797</v>
      </c>
      <c r="E198" s="108">
        <v>21.292903012074603</v>
      </c>
      <c r="F198" s="109">
        <v>-16.195700314452687</v>
      </c>
      <c r="G198" s="108">
        <v>0</v>
      </c>
      <c r="H198" s="109">
        <v>21.292903012074603</v>
      </c>
      <c r="I198" s="20">
        <v>-0.43201663645314992</v>
      </c>
      <c r="J198" s="86">
        <v>0</v>
      </c>
      <c r="K198" s="110">
        <v>30.166282864172704</v>
      </c>
      <c r="L198" s="109">
        <v>-8.8733798520981004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93.772805268733578</v>
      </c>
      <c r="D199" s="113">
        <v>91.515231351847319</v>
      </c>
      <c r="E199" s="113">
        <v>95.288553166958053</v>
      </c>
      <c r="F199" s="119">
        <v>1.5157478982244754</v>
      </c>
      <c r="G199" s="113">
        <v>0</v>
      </c>
      <c r="H199" s="119">
        <v>95.288553166958053</v>
      </c>
      <c r="I199" s="25">
        <v>1.6164045576760211E-2</v>
      </c>
      <c r="J199" s="120">
        <v>0</v>
      </c>
      <c r="K199" s="115">
        <v>100.72848320162224</v>
      </c>
      <c r="L199" s="119">
        <v>-5.4399300346641866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3396498.4593724646</v>
      </c>
      <c r="D200" s="84">
        <v>1450516.7791224904</v>
      </c>
      <c r="E200" s="84">
        <v>1504033.1940203584</v>
      </c>
      <c r="F200" s="118">
        <v>-1892465.265352106</v>
      </c>
      <c r="G200" s="84">
        <v>1824266.07</v>
      </c>
      <c r="H200" s="118">
        <v>-320232.87597964169</v>
      </c>
      <c r="I200" s="20">
        <v>-0.55718125239537342</v>
      </c>
      <c r="J200" s="86">
        <v>-0.17554066330885698</v>
      </c>
      <c r="K200" s="87">
        <v>1603229.8498699011</v>
      </c>
      <c r="L200" s="118">
        <v>-99196.655849542585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2505317.5921554542</v>
      </c>
      <c r="D201" s="90">
        <v>949033.1308455721</v>
      </c>
      <c r="E201" s="90">
        <v>993829.62187003065</v>
      </c>
      <c r="F201" s="91">
        <v>-1511487.9702854236</v>
      </c>
      <c r="G201" s="90">
        <v>1268319.75</v>
      </c>
      <c r="H201" s="91">
        <v>-274490.12812996935</v>
      </c>
      <c r="I201" s="21">
        <v>-0.60331192141791989</v>
      </c>
      <c r="J201" s="92">
        <v>-0.21642029001753649</v>
      </c>
      <c r="K201" s="93">
        <v>1063006.5525125775</v>
      </c>
      <c r="L201" s="91">
        <v>-69176.930642546853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707335.50230752677</v>
      </c>
      <c r="D202" s="90">
        <v>407575.23475300398</v>
      </c>
      <c r="E202" s="90">
        <v>408551.80699486559</v>
      </c>
      <c r="F202" s="91">
        <v>-298783.69531266118</v>
      </c>
      <c r="G202" s="90">
        <v>392940.03</v>
      </c>
      <c r="H202" s="91">
        <v>15611.776994865562</v>
      </c>
      <c r="I202" s="21">
        <v>-0.42240732203875664</v>
      </c>
      <c r="J202" s="92">
        <v>3.9730686117333436E-2</v>
      </c>
      <c r="K202" s="93">
        <v>457790.05607179878</v>
      </c>
      <c r="L202" s="91">
        <v>-49238.249076933193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183845.36490948344</v>
      </c>
      <c r="D203" s="90">
        <v>93908.413523914176</v>
      </c>
      <c r="E203" s="90">
        <v>101651.76515546216</v>
      </c>
      <c r="F203" s="91">
        <v>-82193.599754021285</v>
      </c>
      <c r="G203" s="90">
        <v>163006.28999999998</v>
      </c>
      <c r="H203" s="91">
        <v>-61354.524844537824</v>
      </c>
      <c r="I203" s="21">
        <v>-0.44708007620692225</v>
      </c>
      <c r="J203" s="92">
        <v>-0.37639360324400872</v>
      </c>
      <c r="K203" s="93">
        <v>82433.241285524695</v>
      </c>
      <c r="L203" s="91">
        <v>19218.52386993746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58035</v>
      </c>
      <c r="D205" s="90">
        <v>58035</v>
      </c>
      <c r="E205" s="90">
        <v>58035</v>
      </c>
      <c r="F205" s="91">
        <v>0</v>
      </c>
      <c r="G205" s="90">
        <v>58194</v>
      </c>
      <c r="H205" s="91">
        <v>-159</v>
      </c>
      <c r="I205" s="96"/>
      <c r="J205" s="97"/>
      <c r="K205" s="93">
        <v>58035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35118</v>
      </c>
      <c r="D206" s="90">
        <v>14751</v>
      </c>
      <c r="E206" s="90">
        <v>15277</v>
      </c>
      <c r="F206" s="91">
        <v>-19841</v>
      </c>
      <c r="G206" s="90">
        <v>19527</v>
      </c>
      <c r="H206" s="91">
        <v>-4250</v>
      </c>
      <c r="I206" s="96"/>
      <c r="J206" s="97"/>
      <c r="K206" s="93">
        <v>16250</v>
      </c>
      <c r="L206" s="91">
        <v>-973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0.60511760144740245</v>
      </c>
      <c r="D207" s="86">
        <v>0.25417420522098733</v>
      </c>
      <c r="E207" s="86">
        <v>0.26323770138709401</v>
      </c>
      <c r="F207" s="100">
        <v>-0.34187990006030844</v>
      </c>
      <c r="G207" s="86">
        <v>0.33555005670687699</v>
      </c>
      <c r="H207" s="100">
        <v>-7.2312355319782973E-2</v>
      </c>
      <c r="I207" s="20">
        <v>-0.56498092146477585</v>
      </c>
      <c r="J207" s="86">
        <v>-0.21550392817531883</v>
      </c>
      <c r="K207" s="101">
        <v>0.28000344619626089</v>
      </c>
      <c r="L207" s="100">
        <v>-1.6765744809166871E-2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52447.420000000013</v>
      </c>
      <c r="D209" s="90">
        <v>21014</v>
      </c>
      <c r="E209" s="90">
        <v>22242.84</v>
      </c>
      <c r="F209" s="91">
        <v>-30204.580000000013</v>
      </c>
      <c r="G209" s="90">
        <v>26150</v>
      </c>
      <c r="H209" s="91">
        <v>-3907.16</v>
      </c>
      <c r="I209" s="21">
        <v>-0.57590211301146943</v>
      </c>
      <c r="J209" s="92">
        <v>-0.14941338432122375</v>
      </c>
      <c r="K209" s="93">
        <v>23847.31</v>
      </c>
      <c r="L209" s="91">
        <v>-1604.4700000000012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1.4934626117660463</v>
      </c>
      <c r="D210" s="105">
        <v>1.424581384312928</v>
      </c>
      <c r="E210" s="105">
        <v>1.4559691038816522</v>
      </c>
      <c r="F210" s="106">
        <v>-3.7493507884394095E-2</v>
      </c>
      <c r="G210" s="105">
        <v>1.3391714036974445</v>
      </c>
      <c r="H210" s="106">
        <v>0.11679770018420776</v>
      </c>
      <c r="I210" s="21"/>
      <c r="J210" s="92"/>
      <c r="K210" s="107">
        <v>1.4675267692307694</v>
      </c>
      <c r="L210" s="106">
        <v>-1.1557665349117174E-2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71.339984969401854</v>
      </c>
      <c r="D212" s="105">
        <v>64.336867388351436</v>
      </c>
      <c r="E212" s="105">
        <v>65.053977997645518</v>
      </c>
      <c r="F212" s="106">
        <v>-6.2860069717563363</v>
      </c>
      <c r="G212" s="105">
        <v>64.952104777999693</v>
      </c>
      <c r="H212" s="106">
        <v>0.10187321964582452</v>
      </c>
      <c r="I212" s="21">
        <v>-8.8113376733292559E-2</v>
      </c>
      <c r="J212" s="92">
        <v>1.568436003637208E-3</v>
      </c>
      <c r="K212" s="107">
        <v>65.415787846927842</v>
      </c>
      <c r="L212" s="106">
        <v>-0.36180984928232363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43.169080591978187</v>
      </c>
      <c r="D213" s="108">
        <v>16.352772134842287</v>
      </c>
      <c r="E213" s="108">
        <v>17.124659634186795</v>
      </c>
      <c r="F213" s="109">
        <v>-26.044420957791392</v>
      </c>
      <c r="G213" s="108">
        <v>21.794682441488813</v>
      </c>
      <c r="H213" s="109">
        <v>-4.6700228073020185</v>
      </c>
      <c r="I213" s="20">
        <v>-0.60331192141791989</v>
      </c>
      <c r="J213" s="86">
        <v>-0.21427349629155712</v>
      </c>
      <c r="K213" s="110">
        <v>18.316646032783279</v>
      </c>
      <c r="L213" s="109">
        <v>-1.1919863985964838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96.716739545887137</v>
      </c>
      <c r="D214" s="113">
        <v>98.333453943630289</v>
      </c>
      <c r="E214" s="113">
        <v>98.450821104952439</v>
      </c>
      <c r="F214" s="119">
        <v>1.7340815590653023</v>
      </c>
      <c r="G214" s="113">
        <v>93.422751574742662</v>
      </c>
      <c r="H214" s="119">
        <v>5.0280695302097769</v>
      </c>
      <c r="I214" s="25">
        <v>1.7929487358727236E-2</v>
      </c>
      <c r="J214" s="120">
        <v>5.3820610562803628E-2</v>
      </c>
      <c r="K214" s="115">
        <v>98.660298453532377</v>
      </c>
      <c r="L214" s="119">
        <v>-0.20947734857993794</v>
      </c>
      <c r="M214" s="142"/>
      <c r="N214" s="143"/>
    </row>
  </sheetData>
  <sheetProtection algorithmName="SHA-512" hashValue="V4DoMi7YAfPCD5uU17Ps129GEWV9/Bs39afc6pTugQiXxWdYCypNGWau6FMfnxHr3leO9lhVNL0f7u37/IxTUQ==" saltValue="DZrDdIBXVq6t2auQYxQeS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044" priority="58">
      <formula>$I155&gt;=0</formula>
    </cfRule>
    <cfRule type="expression" dxfId="1043" priority="59">
      <formula>$I155&lt;0</formula>
    </cfRule>
  </conditionalFormatting>
  <conditionalFormatting sqref="J159">
    <cfRule type="expression" dxfId="1042" priority="56">
      <formula>$J155&gt;=0</formula>
    </cfRule>
    <cfRule type="expression" dxfId="1041" priority="57">
      <formula>$J155&lt;0</formula>
    </cfRule>
  </conditionalFormatting>
  <conditionalFormatting sqref="I174">
    <cfRule type="expression" dxfId="1040" priority="54">
      <formula>$I170&gt;=0</formula>
    </cfRule>
    <cfRule type="expression" dxfId="1039" priority="55">
      <formula>$I170&lt;0</formula>
    </cfRule>
  </conditionalFormatting>
  <conditionalFormatting sqref="J174">
    <cfRule type="expression" dxfId="1038" priority="52">
      <formula>$J170&gt;=0</formula>
    </cfRule>
    <cfRule type="expression" dxfId="1037" priority="53">
      <formula>$J170&lt;0</formula>
    </cfRule>
  </conditionalFormatting>
  <conditionalFormatting sqref="I24">
    <cfRule type="expression" dxfId="1036" priority="94">
      <formula>$I20&gt;=0</formula>
    </cfRule>
    <cfRule type="expression" dxfId="1035" priority="95">
      <formula>$I20&lt;0</formula>
    </cfRule>
  </conditionalFormatting>
  <conditionalFormatting sqref="J24">
    <cfRule type="expression" dxfId="1034" priority="92">
      <formula>$J20&gt;=0</formula>
    </cfRule>
    <cfRule type="expression" dxfId="1033" priority="93">
      <formula>$J20&lt;0</formula>
    </cfRule>
  </conditionalFormatting>
  <conditionalFormatting sqref="I39">
    <cfRule type="expression" dxfId="1032" priority="90">
      <formula>$I35&gt;=0</formula>
    </cfRule>
    <cfRule type="expression" dxfId="1031" priority="91">
      <formula>$I35&lt;0</formula>
    </cfRule>
  </conditionalFormatting>
  <conditionalFormatting sqref="J39">
    <cfRule type="expression" dxfId="1030" priority="88">
      <formula>$J35&gt;=0</formula>
    </cfRule>
    <cfRule type="expression" dxfId="1029" priority="89">
      <formula>$J35&lt;0</formula>
    </cfRule>
  </conditionalFormatting>
  <conditionalFormatting sqref="I54">
    <cfRule type="expression" dxfId="1028" priority="86">
      <formula>$I50&gt;=0</formula>
    </cfRule>
    <cfRule type="expression" dxfId="1027" priority="87">
      <formula>$I50&lt;0</formula>
    </cfRule>
  </conditionalFormatting>
  <conditionalFormatting sqref="J54">
    <cfRule type="expression" dxfId="1026" priority="84">
      <formula>$J50&gt;=0</formula>
    </cfRule>
    <cfRule type="expression" dxfId="1025" priority="85">
      <formula>$J50&lt;0</formula>
    </cfRule>
  </conditionalFormatting>
  <conditionalFormatting sqref="I69">
    <cfRule type="expression" dxfId="1024" priority="82">
      <formula>$I65&gt;=0</formula>
    </cfRule>
    <cfRule type="expression" dxfId="1023" priority="83">
      <formula>$I65&lt;0</formula>
    </cfRule>
  </conditionalFormatting>
  <conditionalFormatting sqref="J69">
    <cfRule type="expression" dxfId="1022" priority="80">
      <formula>$J65&gt;=0</formula>
    </cfRule>
    <cfRule type="expression" dxfId="1021" priority="81">
      <formula>$J65&lt;0</formula>
    </cfRule>
  </conditionalFormatting>
  <conditionalFormatting sqref="I84">
    <cfRule type="expression" dxfId="1020" priority="78">
      <formula>$I80&gt;=0</formula>
    </cfRule>
    <cfRule type="expression" dxfId="1019" priority="79">
      <formula>$I80&lt;0</formula>
    </cfRule>
  </conditionalFormatting>
  <conditionalFormatting sqref="J84">
    <cfRule type="expression" dxfId="1018" priority="76">
      <formula>$J80&gt;=0</formula>
    </cfRule>
    <cfRule type="expression" dxfId="1017" priority="77">
      <formula>$J80&lt;0</formula>
    </cfRule>
  </conditionalFormatting>
  <conditionalFormatting sqref="I99">
    <cfRule type="expression" dxfId="1016" priority="74">
      <formula>$I95&gt;=0</formula>
    </cfRule>
    <cfRule type="expression" dxfId="1015" priority="75">
      <formula>$I95&lt;0</formula>
    </cfRule>
  </conditionalFormatting>
  <conditionalFormatting sqref="J99">
    <cfRule type="expression" dxfId="1014" priority="72">
      <formula>$J95&gt;=0</formula>
    </cfRule>
    <cfRule type="expression" dxfId="1013" priority="73">
      <formula>$J95&lt;0</formula>
    </cfRule>
  </conditionalFormatting>
  <conditionalFormatting sqref="I114">
    <cfRule type="expression" dxfId="1012" priority="70">
      <formula>$I110&gt;=0</formula>
    </cfRule>
    <cfRule type="expression" dxfId="1011" priority="71">
      <formula>$I110&lt;0</formula>
    </cfRule>
  </conditionalFormatting>
  <conditionalFormatting sqref="J114">
    <cfRule type="expression" dxfId="1010" priority="68">
      <formula>$J110&gt;=0</formula>
    </cfRule>
    <cfRule type="expression" dxfId="1009" priority="69">
      <formula>$J110&lt;0</formula>
    </cfRule>
  </conditionalFormatting>
  <conditionalFormatting sqref="I129">
    <cfRule type="expression" dxfId="1008" priority="66">
      <formula>$I125&gt;=0</formula>
    </cfRule>
    <cfRule type="expression" dxfId="1007" priority="67">
      <formula>$I125&lt;0</formula>
    </cfRule>
  </conditionalFormatting>
  <conditionalFormatting sqref="J129">
    <cfRule type="expression" dxfId="1006" priority="64">
      <formula>$J125&gt;=0</formula>
    </cfRule>
    <cfRule type="expression" dxfId="1005" priority="65">
      <formula>$J125&lt;0</formula>
    </cfRule>
  </conditionalFormatting>
  <conditionalFormatting sqref="I144">
    <cfRule type="expression" dxfId="1004" priority="62">
      <formula>$I140&gt;=0</formula>
    </cfRule>
    <cfRule type="expression" dxfId="1003" priority="63">
      <formula>$I140&lt;0</formula>
    </cfRule>
  </conditionalFormatting>
  <conditionalFormatting sqref="J144">
    <cfRule type="expression" dxfId="1002" priority="60">
      <formula>$J140&gt;=0</formula>
    </cfRule>
    <cfRule type="expression" dxfId="1001" priority="61">
      <formula>$J140&lt;0</formula>
    </cfRule>
  </conditionalFormatting>
  <conditionalFormatting sqref="I189">
    <cfRule type="expression" dxfId="1000" priority="50">
      <formula>$I185&gt;=0</formula>
    </cfRule>
    <cfRule type="expression" dxfId="999" priority="51">
      <formula>$I185&lt;0</formula>
    </cfRule>
  </conditionalFormatting>
  <conditionalFormatting sqref="J189">
    <cfRule type="expression" dxfId="998" priority="48">
      <formula>$J185&gt;=0</formula>
    </cfRule>
    <cfRule type="expression" dxfId="997" priority="49">
      <formula>$J185&lt;0</formula>
    </cfRule>
  </conditionalFormatting>
  <conditionalFormatting sqref="I204">
    <cfRule type="expression" dxfId="996" priority="46">
      <formula>$I200&gt;=0</formula>
    </cfRule>
    <cfRule type="expression" dxfId="995" priority="47">
      <formula>$I200&lt;0</formula>
    </cfRule>
  </conditionalFormatting>
  <conditionalFormatting sqref="J204">
    <cfRule type="expression" dxfId="994" priority="44">
      <formula>$J200&gt;=0</formula>
    </cfRule>
    <cfRule type="expression" dxfId="993" priority="45">
      <formula>$J200&lt;0</formula>
    </cfRule>
  </conditionalFormatting>
  <conditionalFormatting sqref="I9">
    <cfRule type="expression" dxfId="992" priority="42">
      <formula>$I5&gt;=0</formula>
    </cfRule>
    <cfRule type="expression" dxfId="991" priority="43">
      <formula>$I5&lt;0</formula>
    </cfRule>
  </conditionalFormatting>
  <conditionalFormatting sqref="J9">
    <cfRule type="expression" dxfId="990" priority="40">
      <formula>$J5&gt;=0</formula>
    </cfRule>
    <cfRule type="expression" dxfId="989" priority="41">
      <formula>$J5&lt;0</formula>
    </cfRule>
  </conditionalFormatting>
  <conditionalFormatting sqref="L207">
    <cfRule type="cellIs" dxfId="988" priority="39" operator="lessThan">
      <formula>0</formula>
    </cfRule>
  </conditionalFormatting>
  <conditionalFormatting sqref="H207">
    <cfRule type="cellIs" dxfId="987" priority="38" operator="lessThan">
      <formula>0</formula>
    </cfRule>
  </conditionalFormatting>
  <conditionalFormatting sqref="F207">
    <cfRule type="cellIs" dxfId="986" priority="37" operator="lessThan">
      <formula>0</formula>
    </cfRule>
  </conditionalFormatting>
  <conditionalFormatting sqref="F192">
    <cfRule type="cellIs" dxfId="985" priority="36" operator="lessThan">
      <formula>0</formula>
    </cfRule>
  </conditionalFormatting>
  <conditionalFormatting sqref="H192">
    <cfRule type="cellIs" dxfId="984" priority="35" operator="lessThan">
      <formula>0</formula>
    </cfRule>
  </conditionalFormatting>
  <conditionalFormatting sqref="L192">
    <cfRule type="cellIs" dxfId="983" priority="34" operator="lessThan">
      <formula>0</formula>
    </cfRule>
  </conditionalFormatting>
  <conditionalFormatting sqref="L177">
    <cfRule type="cellIs" dxfId="982" priority="33" operator="lessThan">
      <formula>0</formula>
    </cfRule>
  </conditionalFormatting>
  <conditionalFormatting sqref="H177">
    <cfRule type="cellIs" dxfId="981" priority="32" operator="lessThan">
      <formula>0</formula>
    </cfRule>
  </conditionalFormatting>
  <conditionalFormatting sqref="F177">
    <cfRule type="cellIs" dxfId="980" priority="31" operator="lessThan">
      <formula>0</formula>
    </cfRule>
  </conditionalFormatting>
  <conditionalFormatting sqref="F162">
    <cfRule type="cellIs" dxfId="979" priority="30" operator="lessThan">
      <formula>0</formula>
    </cfRule>
  </conditionalFormatting>
  <conditionalFormatting sqref="H162">
    <cfRule type="cellIs" dxfId="978" priority="29" operator="lessThan">
      <formula>0</formula>
    </cfRule>
  </conditionalFormatting>
  <conditionalFormatting sqref="L162">
    <cfRule type="cellIs" dxfId="977" priority="28" operator="lessThan">
      <formula>0</formula>
    </cfRule>
  </conditionalFormatting>
  <conditionalFormatting sqref="L147">
    <cfRule type="cellIs" dxfId="976" priority="27" operator="lessThan">
      <formula>0</formula>
    </cfRule>
  </conditionalFormatting>
  <conditionalFormatting sqref="H147">
    <cfRule type="cellIs" dxfId="975" priority="26" operator="lessThan">
      <formula>0</formula>
    </cfRule>
  </conditionalFormatting>
  <conditionalFormatting sqref="F147">
    <cfRule type="cellIs" dxfId="974" priority="25" operator="lessThan">
      <formula>0</formula>
    </cfRule>
  </conditionalFormatting>
  <conditionalFormatting sqref="F132">
    <cfRule type="cellIs" dxfId="973" priority="24" operator="lessThan">
      <formula>0</formula>
    </cfRule>
  </conditionalFormatting>
  <conditionalFormatting sqref="H132">
    <cfRule type="cellIs" dxfId="972" priority="23" operator="lessThan">
      <formula>0</formula>
    </cfRule>
  </conditionalFormatting>
  <conditionalFormatting sqref="L132">
    <cfRule type="cellIs" dxfId="971" priority="22" operator="lessThan">
      <formula>0</formula>
    </cfRule>
  </conditionalFormatting>
  <conditionalFormatting sqref="L117">
    <cfRule type="cellIs" dxfId="970" priority="21" operator="lessThan">
      <formula>0</formula>
    </cfRule>
  </conditionalFormatting>
  <conditionalFormatting sqref="H117">
    <cfRule type="cellIs" dxfId="969" priority="20" operator="lessThan">
      <formula>0</formula>
    </cfRule>
  </conditionalFormatting>
  <conditionalFormatting sqref="F117">
    <cfRule type="cellIs" dxfId="968" priority="19" operator="lessThan">
      <formula>0</formula>
    </cfRule>
  </conditionalFormatting>
  <conditionalFormatting sqref="F102">
    <cfRule type="cellIs" dxfId="967" priority="18" operator="lessThan">
      <formula>0</formula>
    </cfRule>
  </conditionalFormatting>
  <conditionalFormatting sqref="H102">
    <cfRule type="cellIs" dxfId="966" priority="17" operator="lessThan">
      <formula>0</formula>
    </cfRule>
  </conditionalFormatting>
  <conditionalFormatting sqref="L102">
    <cfRule type="cellIs" dxfId="965" priority="16" operator="lessThan">
      <formula>0</formula>
    </cfRule>
  </conditionalFormatting>
  <conditionalFormatting sqref="L87">
    <cfRule type="cellIs" dxfId="964" priority="15" operator="lessThan">
      <formula>0</formula>
    </cfRule>
  </conditionalFormatting>
  <conditionalFormatting sqref="H87">
    <cfRule type="cellIs" dxfId="963" priority="14" operator="lessThan">
      <formula>0</formula>
    </cfRule>
  </conditionalFormatting>
  <conditionalFormatting sqref="F87">
    <cfRule type="cellIs" dxfId="962" priority="13" operator="lessThan">
      <formula>0</formula>
    </cfRule>
  </conditionalFormatting>
  <conditionalFormatting sqref="F72">
    <cfRule type="cellIs" dxfId="961" priority="12" operator="lessThan">
      <formula>0</formula>
    </cfRule>
  </conditionalFormatting>
  <conditionalFormatting sqref="H72">
    <cfRule type="cellIs" dxfId="960" priority="11" operator="lessThan">
      <formula>0</formula>
    </cfRule>
  </conditionalFormatting>
  <conditionalFormatting sqref="L72">
    <cfRule type="cellIs" dxfId="959" priority="10" operator="lessThan">
      <formula>0</formula>
    </cfRule>
  </conditionalFormatting>
  <conditionalFormatting sqref="L57">
    <cfRule type="cellIs" dxfId="958" priority="9" operator="lessThan">
      <formula>0</formula>
    </cfRule>
  </conditionalFormatting>
  <conditionalFormatting sqref="H57">
    <cfRule type="cellIs" dxfId="957" priority="8" operator="lessThan">
      <formula>0</formula>
    </cfRule>
  </conditionalFormatting>
  <conditionalFormatting sqref="F57">
    <cfRule type="cellIs" dxfId="956" priority="7" operator="lessThan">
      <formula>0</formula>
    </cfRule>
  </conditionalFormatting>
  <conditionalFormatting sqref="F42">
    <cfRule type="cellIs" dxfId="955" priority="6" operator="lessThan">
      <formula>0</formula>
    </cfRule>
  </conditionalFormatting>
  <conditionalFormatting sqref="H42">
    <cfRule type="cellIs" dxfId="954" priority="5" operator="lessThan">
      <formula>0</formula>
    </cfRule>
  </conditionalFormatting>
  <conditionalFormatting sqref="L42">
    <cfRule type="cellIs" dxfId="953" priority="4" operator="lessThan">
      <formula>0</formula>
    </cfRule>
  </conditionalFormatting>
  <conditionalFormatting sqref="L27">
    <cfRule type="cellIs" dxfId="952" priority="3" operator="lessThan">
      <formula>0</formula>
    </cfRule>
  </conditionalFormatting>
  <conditionalFormatting sqref="H27">
    <cfRule type="cellIs" dxfId="951" priority="2" operator="lessThan">
      <formula>0</formula>
    </cfRule>
  </conditionalFormatting>
  <conditionalFormatting sqref="F27">
    <cfRule type="cellIs" dxfId="950" priority="1" operator="lessThan">
      <formula>0</formula>
    </cfRule>
  </conditionalFormatting>
  <dataValidations count="1">
    <dataValidation type="list" allowBlank="1" showInputMessage="1" showErrorMessage="1" sqref="B3:B4" xr:uid="{88349B6E-3391-4800-8C82-BE7CDCABCDC7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CEF21-A4C2-46F8-8901-6FD09B838364}">
  <sheetPr codeName="Tabelle60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205</v>
      </c>
      <c r="N1" s="73" t="s">
        <v>28</v>
      </c>
    </row>
    <row r="2" spans="1:14" ht="15.75" thickBot="1" x14ac:dyDescent="0.3">
      <c r="M2" s="72">
        <v>470</v>
      </c>
      <c r="N2" s="73" t="s">
        <v>29</v>
      </c>
    </row>
    <row r="3" spans="1:14" s="70" customFormat="1" ht="13.5" customHeight="1" thickBot="1" x14ac:dyDescent="0.25">
      <c r="A3" s="144"/>
      <c r="B3" s="146" t="s">
        <v>104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71.115324869163445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3451568</v>
      </c>
      <c r="D5" s="84">
        <v>1615325</v>
      </c>
      <c r="E5" s="84">
        <v>1567280</v>
      </c>
      <c r="F5" s="85">
        <v>-1884288</v>
      </c>
      <c r="G5" s="84">
        <v>1370794</v>
      </c>
      <c r="H5" s="85">
        <v>196486</v>
      </c>
      <c r="I5" s="20">
        <v>-0.54592231704547034</v>
      </c>
      <c r="J5" s="86">
        <v>0.14333736505995787</v>
      </c>
      <c r="K5" s="87">
        <v>1921463</v>
      </c>
      <c r="L5" s="85">
        <v>-354183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2918088</v>
      </c>
      <c r="D6" s="90">
        <v>1336447</v>
      </c>
      <c r="E6" s="90">
        <v>1246400</v>
      </c>
      <c r="F6" s="91">
        <v>-1671688</v>
      </c>
      <c r="G6" s="90">
        <v>949796</v>
      </c>
      <c r="H6" s="91">
        <v>296604</v>
      </c>
      <c r="I6" s="21">
        <v>-0.5728710032048383</v>
      </c>
      <c r="J6" s="92">
        <v>0.31228179524866384</v>
      </c>
      <c r="K6" s="93">
        <v>1593874</v>
      </c>
      <c r="L6" s="91">
        <v>-347474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378874</v>
      </c>
      <c r="D7" s="90">
        <v>111437</v>
      </c>
      <c r="E7" s="90">
        <v>111437</v>
      </c>
      <c r="F7" s="91">
        <v>-267437</v>
      </c>
      <c r="G7" s="90">
        <v>118725</v>
      </c>
      <c r="H7" s="91">
        <v>-7288</v>
      </c>
      <c r="I7" s="21">
        <v>-0.70587319267091431</v>
      </c>
      <c r="J7" s="92">
        <v>-6.1385554853653379E-2</v>
      </c>
      <c r="K7" s="93">
        <v>147631</v>
      </c>
      <c r="L7" s="91">
        <v>-36194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154606</v>
      </c>
      <c r="D8" s="90">
        <v>167441</v>
      </c>
      <c r="E8" s="90">
        <v>209443</v>
      </c>
      <c r="F8" s="91">
        <v>54837</v>
      </c>
      <c r="G8" s="90">
        <v>302273</v>
      </c>
      <c r="H8" s="91">
        <v>-92830</v>
      </c>
      <c r="I8" s="21">
        <v>0.3546886925475079</v>
      </c>
      <c r="J8" s="92">
        <v>-0.30710648982873101</v>
      </c>
      <c r="K8" s="93">
        <v>179958</v>
      </c>
      <c r="L8" s="91">
        <v>29485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74825</v>
      </c>
      <c r="D10" s="90">
        <v>74825</v>
      </c>
      <c r="E10" s="90">
        <v>74825</v>
      </c>
      <c r="F10" s="91">
        <v>0</v>
      </c>
      <c r="G10" s="90">
        <v>75030</v>
      </c>
      <c r="H10" s="91">
        <v>-205</v>
      </c>
      <c r="I10" s="96"/>
      <c r="J10" s="97"/>
      <c r="K10" s="93">
        <v>74825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26670</v>
      </c>
      <c r="D11" s="90">
        <v>14715</v>
      </c>
      <c r="E11" s="90">
        <v>13894</v>
      </c>
      <c r="F11" s="91">
        <v>-12776</v>
      </c>
      <c r="G11" s="90">
        <v>10587</v>
      </c>
      <c r="H11" s="91">
        <v>3307</v>
      </c>
      <c r="I11" s="96"/>
      <c r="J11" s="97"/>
      <c r="K11" s="93">
        <v>17795</v>
      </c>
      <c r="L11" s="91">
        <v>-3901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0.35643167390578018</v>
      </c>
      <c r="D12" s="86">
        <v>0.19665887069829602</v>
      </c>
      <c r="E12" s="86">
        <v>0.18568660207150017</v>
      </c>
      <c r="F12" s="100">
        <v>-0.17074507183428</v>
      </c>
      <c r="G12" s="86">
        <v>0.14110355857656937</v>
      </c>
      <c r="H12" s="100">
        <v>4.4583043494930807E-2</v>
      </c>
      <c r="I12" s="20">
        <v>-0.47904011998500184</v>
      </c>
      <c r="J12" s="86">
        <v>0.3159597386818418</v>
      </c>
      <c r="K12" s="101">
        <v>0.237821583695289</v>
      </c>
      <c r="L12" s="100">
        <v>-5.2134981623788823E-2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43215</v>
      </c>
      <c r="D14" s="90">
        <v>21041</v>
      </c>
      <c r="E14" s="90">
        <v>20333</v>
      </c>
      <c r="F14" s="91">
        <v>-22882</v>
      </c>
      <c r="G14" s="90">
        <v>15513</v>
      </c>
      <c r="H14" s="91">
        <v>4820</v>
      </c>
      <c r="I14" s="21">
        <v>-0.52949207451116509</v>
      </c>
      <c r="J14" s="92">
        <v>0.31070714884290584</v>
      </c>
      <c r="K14" s="93">
        <v>26343</v>
      </c>
      <c r="L14" s="91">
        <v>-6010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1.6203599550056242</v>
      </c>
      <c r="D15" s="105">
        <v>1.4299014610941216</v>
      </c>
      <c r="E15" s="105">
        <v>1.4634374550165539</v>
      </c>
      <c r="F15" s="106">
        <v>-0.15692249998907037</v>
      </c>
      <c r="G15" s="105">
        <v>1.4652876168886371</v>
      </c>
      <c r="H15" s="106">
        <v>-1.8501618720832003E-3</v>
      </c>
      <c r="I15" s="21"/>
      <c r="J15" s="92"/>
      <c r="K15" s="107">
        <v>1.4803596515875246</v>
      </c>
      <c r="L15" s="106">
        <v>-1.6922196570970716E-2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109.41462317210349</v>
      </c>
      <c r="D17" s="105">
        <v>90.822086306489979</v>
      </c>
      <c r="E17" s="105">
        <v>89.707787534187418</v>
      </c>
      <c r="F17" s="106">
        <v>-19.706835637916072</v>
      </c>
      <c r="G17" s="105">
        <v>89.713422121469733</v>
      </c>
      <c r="H17" s="106">
        <v>-5.6345872823158061E-3</v>
      </c>
      <c r="I17" s="20">
        <v>-0.18011153414949155</v>
      </c>
      <c r="J17" s="86">
        <v>-6.2806513775437445E-5</v>
      </c>
      <c r="K17" s="107">
        <v>89.568642877212696</v>
      </c>
      <c r="L17" s="106">
        <v>0.13914465697472167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38.998837287003006</v>
      </c>
      <c r="D18" s="108">
        <v>17.860968927497495</v>
      </c>
      <c r="E18" s="108">
        <v>16.657534246575342</v>
      </c>
      <c r="F18" s="109">
        <v>-22.341303040427665</v>
      </c>
      <c r="G18" s="108">
        <v>12.658883113421298</v>
      </c>
      <c r="H18" s="109">
        <v>3.9986511331540431</v>
      </c>
      <c r="I18" s="20">
        <v>-0.5728710032048383</v>
      </c>
      <c r="J18" s="86">
        <v>0.31587708783838608</v>
      </c>
      <c r="K18" s="110">
        <v>21.301356498496492</v>
      </c>
      <c r="L18" s="109">
        <v>-4.6438222519211507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129.41762279715036</v>
      </c>
      <c r="D19" s="113">
        <v>109.77404009514102</v>
      </c>
      <c r="E19" s="113">
        <v>112.80264862530589</v>
      </c>
      <c r="F19" s="106">
        <v>-16.614974171844466</v>
      </c>
      <c r="G19" s="113">
        <v>129.47898365920469</v>
      </c>
      <c r="H19" s="106">
        <v>-16.676335033898795</v>
      </c>
      <c r="I19" s="38">
        <v>-0.12838262527729194</v>
      </c>
      <c r="J19" s="114">
        <v>-0.12879568994603607</v>
      </c>
      <c r="K19" s="115">
        <v>107.97769036246136</v>
      </c>
      <c r="L19" s="106">
        <v>4.8249582628445324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9778.4</v>
      </c>
      <c r="E20" s="84">
        <v>9778.4</v>
      </c>
      <c r="F20" s="118">
        <v>9778.4</v>
      </c>
      <c r="G20" s="84">
        <v>563591.46000000008</v>
      </c>
      <c r="H20" s="118">
        <v>-553813.06000000006</v>
      </c>
      <c r="I20" s="20">
        <v>0</v>
      </c>
      <c r="J20" s="86">
        <v>-0.98264984355866569</v>
      </c>
      <c r="K20" s="87">
        <v>9778.4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481436.7</v>
      </c>
      <c r="H21" s="91">
        <v>-481436.7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62546.87</v>
      </c>
      <c r="H22" s="91">
        <v>-62546.87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9778.4</v>
      </c>
      <c r="E23" s="90">
        <v>9778.4</v>
      </c>
      <c r="F23" s="91">
        <v>9778.4</v>
      </c>
      <c r="G23" s="90">
        <v>19607.89</v>
      </c>
      <c r="H23" s="91">
        <v>-9829.49</v>
      </c>
      <c r="I23" s="21">
        <v>0</v>
      </c>
      <c r="J23" s="92">
        <v>-0.50130279188632731</v>
      </c>
      <c r="K23" s="93">
        <v>9778.4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6355</v>
      </c>
      <c r="D25" s="90">
        <v>6355</v>
      </c>
      <c r="E25" s="90">
        <v>6355</v>
      </c>
      <c r="F25" s="91">
        <v>0</v>
      </c>
      <c r="G25" s="90">
        <v>6355</v>
      </c>
      <c r="H25" s="91">
        <v>0</v>
      </c>
      <c r="I25" s="96"/>
      <c r="J25" s="97"/>
      <c r="K25" s="93">
        <v>6355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4446</v>
      </c>
      <c r="H26" s="91">
        <v>-4446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0.69960660896931548</v>
      </c>
      <c r="H27" s="100">
        <v>-0.69960660896931548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6920</v>
      </c>
      <c r="H29" s="91">
        <v>-6920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1.556455240665767</v>
      </c>
      <c r="H30" s="106">
        <v>-1.556455240665767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108.28535762483131</v>
      </c>
      <c r="H32" s="106">
        <v>-108.28535762483131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75.757151848937852</v>
      </c>
      <c r="H33" s="109">
        <v>-75.757151848937852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126.76371120107964</v>
      </c>
      <c r="H34" s="119">
        <v>-126.76371120107964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557.20000000000005</v>
      </c>
      <c r="E35" s="84">
        <v>557.20000000000005</v>
      </c>
      <c r="F35" s="118">
        <v>557.20000000000005</v>
      </c>
      <c r="G35" s="84">
        <v>386230.49999999994</v>
      </c>
      <c r="H35" s="118">
        <v>-385673.29999999993</v>
      </c>
      <c r="I35" s="20">
        <v>0</v>
      </c>
      <c r="J35" s="86">
        <v>-0.99855733816982351</v>
      </c>
      <c r="K35" s="87">
        <v>557.20000000000005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324865.48</v>
      </c>
      <c r="H36" s="91">
        <v>-324865.48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42027.47</v>
      </c>
      <c r="H37" s="91">
        <v>-42027.47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557.20000000000005</v>
      </c>
      <c r="E38" s="90">
        <v>557.20000000000005</v>
      </c>
      <c r="F38" s="91">
        <v>557.20000000000005</v>
      </c>
      <c r="G38" s="90">
        <v>19337.55</v>
      </c>
      <c r="H38" s="91">
        <v>-18780.349999999999</v>
      </c>
      <c r="I38" s="21">
        <v>0</v>
      </c>
      <c r="J38" s="92">
        <v>-0.97118559486594735</v>
      </c>
      <c r="K38" s="93">
        <v>557.20000000000005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5740</v>
      </c>
      <c r="D40" s="90">
        <v>5740</v>
      </c>
      <c r="E40" s="90">
        <v>5740</v>
      </c>
      <c r="F40" s="91">
        <v>0</v>
      </c>
      <c r="G40" s="90">
        <v>5945</v>
      </c>
      <c r="H40" s="91">
        <v>-205</v>
      </c>
      <c r="I40" s="96"/>
      <c r="J40" s="97"/>
      <c r="K40" s="93">
        <v>5740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3643</v>
      </c>
      <c r="H41" s="91">
        <v>-3643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0.6127838519764508</v>
      </c>
      <c r="H42" s="100">
        <v>-0.6127838519764508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4705</v>
      </c>
      <c r="H44" s="91">
        <v>-4705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1.291517979687071</v>
      </c>
      <c r="H45" s="106">
        <v>-1.291517979687071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89.175262146582483</v>
      </c>
      <c r="H47" s="106">
        <v>-89.175262146582483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54.645160639192596</v>
      </c>
      <c r="H48" s="109">
        <v>-54.645160639192596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106.01990118034585</v>
      </c>
      <c r="H49" s="119">
        <v>-106.01990118034585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35141.899999999987</v>
      </c>
      <c r="E50" s="84">
        <v>35141.899999999987</v>
      </c>
      <c r="F50" s="118">
        <v>35141.899999999987</v>
      </c>
      <c r="G50" s="84">
        <v>141192.01</v>
      </c>
      <c r="H50" s="118">
        <v>-106050.11000000002</v>
      </c>
      <c r="I50" s="20">
        <v>0</v>
      </c>
      <c r="J50" s="86">
        <v>-0.75110560434687501</v>
      </c>
      <c r="K50" s="87">
        <v>35141.899999999987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240</v>
      </c>
      <c r="E51" s="90">
        <v>240</v>
      </c>
      <c r="F51" s="91">
        <v>240</v>
      </c>
      <c r="G51" s="90">
        <v>46350.49</v>
      </c>
      <c r="H51" s="91">
        <v>-46110.49</v>
      </c>
      <c r="I51" s="21">
        <v>0</v>
      </c>
      <c r="J51" s="92">
        <v>-0.99482206121229788</v>
      </c>
      <c r="K51" s="93">
        <v>240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5740.9</v>
      </c>
      <c r="H52" s="91">
        <v>-5740.9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34901.899999999987</v>
      </c>
      <c r="E53" s="90">
        <v>34901.899999999987</v>
      </c>
      <c r="F53" s="91">
        <v>34901.899999999987</v>
      </c>
      <c r="G53" s="90">
        <v>89100.62000000001</v>
      </c>
      <c r="H53" s="91">
        <v>-54198.720000000023</v>
      </c>
      <c r="I53" s="21">
        <v>0</v>
      </c>
      <c r="J53" s="92">
        <v>-0.60828667634411548</v>
      </c>
      <c r="K53" s="93">
        <v>34901.899999999987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6355</v>
      </c>
      <c r="D55" s="90">
        <v>6355</v>
      </c>
      <c r="E55" s="90">
        <v>6355</v>
      </c>
      <c r="F55" s="91">
        <v>0</v>
      </c>
      <c r="G55" s="90">
        <v>6355</v>
      </c>
      <c r="H55" s="91">
        <v>0</v>
      </c>
      <c r="I55" s="96"/>
      <c r="J55" s="97"/>
      <c r="K55" s="93">
        <v>6355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500</v>
      </c>
      <c r="H56" s="91">
        <v>-500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7.8678206136900075E-2</v>
      </c>
      <c r="H57" s="100">
        <v>-7.8678206136900075E-2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682</v>
      </c>
      <c r="H59" s="91">
        <v>-682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1.3640000000000001</v>
      </c>
      <c r="H60" s="106">
        <v>-1.3640000000000001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92.700980000000001</v>
      </c>
      <c r="H62" s="106">
        <v>-92.700980000000001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3.7765538945712038E-2</v>
      </c>
      <c r="E63" s="108">
        <v>3.7765538945712038E-2</v>
      </c>
      <c r="F63" s="109">
        <v>3.7765538945712038E-2</v>
      </c>
      <c r="G63" s="108">
        <v>7.2935468135326511</v>
      </c>
      <c r="H63" s="109">
        <v>-7.2557812745869388</v>
      </c>
      <c r="I63" s="20">
        <v>0</v>
      </c>
      <c r="J63" s="86">
        <v>-0.99482206121229788</v>
      </c>
      <c r="K63" s="110">
        <v>3.7765538945712038E-2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282.38402000000002</v>
      </c>
      <c r="H64" s="119">
        <v>-282.38402000000002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-10297.980000000001</v>
      </c>
      <c r="E65" s="84">
        <v>-10297.980000000001</v>
      </c>
      <c r="F65" s="118">
        <v>-10297.980000000001</v>
      </c>
      <c r="G65" s="84">
        <v>40626.959999999999</v>
      </c>
      <c r="H65" s="118">
        <v>-50924.94</v>
      </c>
      <c r="I65" s="20">
        <v>0</v>
      </c>
      <c r="J65" s="86">
        <v>-1.2534765091948796</v>
      </c>
      <c r="K65" s="87">
        <v>-10297.980000000001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-28.36</v>
      </c>
      <c r="E66" s="90">
        <v>-28.36</v>
      </c>
      <c r="F66" s="91">
        <v>-28.36</v>
      </c>
      <c r="G66" s="90">
        <v>33795.24</v>
      </c>
      <c r="H66" s="91">
        <v>-33823.599999999999</v>
      </c>
      <c r="I66" s="21">
        <v>0</v>
      </c>
      <c r="J66" s="92">
        <v>-1.0008391714336102</v>
      </c>
      <c r="K66" s="93">
        <v>-28.36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90.78</v>
      </c>
      <c r="H67" s="91">
        <v>-90.78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-10269.620000000001</v>
      </c>
      <c r="E68" s="90">
        <v>-10269.620000000001</v>
      </c>
      <c r="F68" s="91">
        <v>-10269.620000000001</v>
      </c>
      <c r="G68" s="90">
        <v>6740.94</v>
      </c>
      <c r="H68" s="91">
        <v>-17010.560000000001</v>
      </c>
      <c r="I68" s="21">
        <v>0</v>
      </c>
      <c r="J68" s="92">
        <v>-2.5234700205015921</v>
      </c>
      <c r="K68" s="93">
        <v>-10269.620000000001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6150</v>
      </c>
      <c r="D70" s="90">
        <v>6150</v>
      </c>
      <c r="E70" s="90">
        <v>6150</v>
      </c>
      <c r="F70" s="91">
        <v>0</v>
      </c>
      <c r="G70" s="90">
        <v>6150</v>
      </c>
      <c r="H70" s="91">
        <v>0</v>
      </c>
      <c r="I70" s="96"/>
      <c r="J70" s="97"/>
      <c r="K70" s="93">
        <v>6150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90</v>
      </c>
      <c r="H71" s="91">
        <v>-90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1.4634146341463415E-2</v>
      </c>
      <c r="H72" s="100">
        <v>-1.4634146341463415E-2</v>
      </c>
      <c r="I72" s="20">
        <v>0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162</v>
      </c>
      <c r="H74" s="91">
        <v>-162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1.8</v>
      </c>
      <c r="H75" s="106">
        <v>-1.8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375.50266666666664</v>
      </c>
      <c r="H77" s="106">
        <v>-375.50266666666664</v>
      </c>
      <c r="I77" s="21">
        <v>0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-4.6113821138211381E-3</v>
      </c>
      <c r="E78" s="108">
        <v>-4.6113821138211381E-3</v>
      </c>
      <c r="F78" s="109">
        <v>-4.6113821138211381E-3</v>
      </c>
      <c r="G78" s="108">
        <v>5.4951609756097559</v>
      </c>
      <c r="H78" s="109">
        <v>-5.4997723577235771</v>
      </c>
      <c r="I78" s="20">
        <v>0</v>
      </c>
      <c r="J78" s="86">
        <v>-1.0008391714336102</v>
      </c>
      <c r="K78" s="110">
        <v>-4.6113821138211381E-3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451.41066666666666</v>
      </c>
      <c r="H79" s="119">
        <v>-451.41066666666666</v>
      </c>
      <c r="I79" s="25">
        <v>0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11250.34</v>
      </c>
      <c r="E80" s="84">
        <v>11250.34</v>
      </c>
      <c r="F80" s="118">
        <v>11250.34</v>
      </c>
      <c r="G80" s="84">
        <v>24969.090000000004</v>
      </c>
      <c r="H80" s="118">
        <v>-13718.750000000004</v>
      </c>
      <c r="I80" s="20">
        <v>0</v>
      </c>
      <c r="J80" s="86">
        <v>-0.54942931440432963</v>
      </c>
      <c r="K80" s="87">
        <v>11250.34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8524.81</v>
      </c>
      <c r="E81" s="90">
        <v>8524.81</v>
      </c>
      <c r="F81" s="91">
        <v>8524.81</v>
      </c>
      <c r="G81" s="90">
        <v>-32788.300000000003</v>
      </c>
      <c r="H81" s="91">
        <v>41313.11</v>
      </c>
      <c r="I81" s="21">
        <v>0</v>
      </c>
      <c r="J81" s="92">
        <v>-1.2599954861947706</v>
      </c>
      <c r="K81" s="93">
        <v>8524.81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1368.9099999999999</v>
      </c>
      <c r="E82" s="90">
        <v>1368.9099999999999</v>
      </c>
      <c r="F82" s="91">
        <v>1368.9099999999999</v>
      </c>
      <c r="G82" s="90">
        <v>-70.59</v>
      </c>
      <c r="H82" s="91">
        <v>1439.4999999999998</v>
      </c>
      <c r="I82" s="21">
        <v>0</v>
      </c>
      <c r="J82" s="92">
        <v>-20.392406856495253</v>
      </c>
      <c r="K82" s="93">
        <v>1368.9099999999999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1356.62</v>
      </c>
      <c r="E83" s="90">
        <v>1356.62</v>
      </c>
      <c r="F83" s="91">
        <v>1356.62</v>
      </c>
      <c r="G83" s="90">
        <v>57827.98</v>
      </c>
      <c r="H83" s="91">
        <v>-56471.360000000001</v>
      </c>
      <c r="I83" s="21">
        <v>0</v>
      </c>
      <c r="J83" s="92">
        <v>-0.97654042212783498</v>
      </c>
      <c r="K83" s="93">
        <v>1356.62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6355</v>
      </c>
      <c r="D85" s="90">
        <v>6355</v>
      </c>
      <c r="E85" s="90">
        <v>6355</v>
      </c>
      <c r="F85" s="91">
        <v>0</v>
      </c>
      <c r="G85" s="90">
        <v>6355</v>
      </c>
      <c r="H85" s="91">
        <v>0</v>
      </c>
      <c r="I85" s="96"/>
      <c r="J85" s="97"/>
      <c r="K85" s="93">
        <v>6355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142</v>
      </c>
      <c r="E86" s="90">
        <v>142</v>
      </c>
      <c r="F86" s="91">
        <v>142</v>
      </c>
      <c r="G86" s="90">
        <v>93</v>
      </c>
      <c r="H86" s="91">
        <v>49</v>
      </c>
      <c r="I86" s="96"/>
      <c r="J86" s="97"/>
      <c r="K86" s="93">
        <v>142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2.2344610542879624E-2</v>
      </c>
      <c r="E87" s="86">
        <v>2.2344610542879624E-2</v>
      </c>
      <c r="F87" s="100">
        <v>2.2344610542879624E-2</v>
      </c>
      <c r="G87" s="86">
        <v>1.4634146341463415E-2</v>
      </c>
      <c r="H87" s="100">
        <v>7.7104642014162086E-3</v>
      </c>
      <c r="I87" s="20">
        <v>0</v>
      </c>
      <c r="J87" s="86">
        <v>0.5268817204301075</v>
      </c>
      <c r="K87" s="101">
        <v>2.2344610542879624E-2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215</v>
      </c>
      <c r="E89" s="90">
        <v>215</v>
      </c>
      <c r="F89" s="91">
        <v>215</v>
      </c>
      <c r="G89" s="90">
        <v>186</v>
      </c>
      <c r="H89" s="91">
        <v>29</v>
      </c>
      <c r="I89" s="21"/>
      <c r="J89" s="92"/>
      <c r="K89" s="93">
        <v>215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1.5140845070422535</v>
      </c>
      <c r="E90" s="105">
        <v>1.5140845070422535</v>
      </c>
      <c r="F90" s="106">
        <v>1.5140845070422535</v>
      </c>
      <c r="G90" s="105">
        <v>2</v>
      </c>
      <c r="H90" s="106">
        <v>-0.4859154929577465</v>
      </c>
      <c r="I90" s="21"/>
      <c r="J90" s="92"/>
      <c r="K90" s="107">
        <v>1.5140845070422535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60.033873239436616</v>
      </c>
      <c r="E92" s="105">
        <v>60.033873239436616</v>
      </c>
      <c r="F92" s="106">
        <v>60.033873239436616</v>
      </c>
      <c r="G92" s="105">
        <v>-352.56236559139791</v>
      </c>
      <c r="H92" s="106">
        <v>412.59623883083452</v>
      </c>
      <c r="I92" s="21">
        <v>0</v>
      </c>
      <c r="J92" s="92">
        <v>-1.1702787339162934</v>
      </c>
      <c r="K92" s="107">
        <v>60.033873239436616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1.3414335169158143</v>
      </c>
      <c r="E93" s="108">
        <v>1.3414335169158143</v>
      </c>
      <c r="F93" s="109">
        <v>1.3414335169158143</v>
      </c>
      <c r="G93" s="108">
        <v>-5.1594492525570423</v>
      </c>
      <c r="H93" s="109">
        <v>6.5008827694728568</v>
      </c>
      <c r="I93" s="20">
        <v>0</v>
      </c>
      <c r="J93" s="86">
        <v>-1.2599954861947706</v>
      </c>
      <c r="K93" s="110">
        <v>1.3414335169158143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79.227746478873243</v>
      </c>
      <c r="E94" s="113">
        <v>79.227746478873243</v>
      </c>
      <c r="F94" s="119">
        <v>79.227746478873243</v>
      </c>
      <c r="G94" s="113">
        <v>268.48483870967743</v>
      </c>
      <c r="H94" s="119">
        <v>-189.25709223080418</v>
      </c>
      <c r="I94" s="25">
        <v>0</v>
      </c>
      <c r="J94" s="120">
        <v>-0.70490793126480744</v>
      </c>
      <c r="K94" s="115">
        <v>79.227746478873243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34557.799999999996</v>
      </c>
      <c r="E95" s="84">
        <v>34557.799999999996</v>
      </c>
      <c r="F95" s="118">
        <v>34557.799999999996</v>
      </c>
      <c r="G95" s="84">
        <v>80658.36</v>
      </c>
      <c r="H95" s="118">
        <v>-46100.560000000005</v>
      </c>
      <c r="I95" s="20">
        <v>0</v>
      </c>
      <c r="J95" s="86">
        <v>-0.57155340128413235</v>
      </c>
      <c r="K95" s="87">
        <v>34557.799999999996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27848.57</v>
      </c>
      <c r="E96" s="90">
        <v>27848.57</v>
      </c>
      <c r="F96" s="91">
        <v>27848.57</v>
      </c>
      <c r="G96" s="90">
        <v>4177.88</v>
      </c>
      <c r="H96" s="91">
        <v>23670.69</v>
      </c>
      <c r="I96" s="21">
        <v>0</v>
      </c>
      <c r="J96" s="92">
        <v>5.6657180196654764</v>
      </c>
      <c r="K96" s="93">
        <v>27848.57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3389.71</v>
      </c>
      <c r="E97" s="90">
        <v>3389.71</v>
      </c>
      <c r="F97" s="91">
        <v>3389.71</v>
      </c>
      <c r="G97" s="90">
        <v>-20.170000000000009</v>
      </c>
      <c r="H97" s="91">
        <v>3409.88</v>
      </c>
      <c r="I97" s="21">
        <v>0</v>
      </c>
      <c r="J97" s="92">
        <v>-169.05701536936036</v>
      </c>
      <c r="K97" s="93">
        <v>3389.71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3319.52</v>
      </c>
      <c r="E98" s="90">
        <v>3319.52</v>
      </c>
      <c r="F98" s="91">
        <v>3319.52</v>
      </c>
      <c r="G98" s="90">
        <v>76500.649999999994</v>
      </c>
      <c r="H98" s="91">
        <v>-73181.12999999999</v>
      </c>
      <c r="I98" s="21">
        <v>0</v>
      </c>
      <c r="J98" s="92">
        <v>-0.95660795038996405</v>
      </c>
      <c r="K98" s="93">
        <v>3319.52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6150</v>
      </c>
      <c r="D100" s="90">
        <v>6150</v>
      </c>
      <c r="E100" s="90">
        <v>6150</v>
      </c>
      <c r="F100" s="91">
        <v>0</v>
      </c>
      <c r="G100" s="90">
        <v>6150</v>
      </c>
      <c r="H100" s="91">
        <v>0</v>
      </c>
      <c r="I100" s="96"/>
      <c r="J100" s="97"/>
      <c r="K100" s="93">
        <v>6150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487</v>
      </c>
      <c r="E101" s="90">
        <v>487</v>
      </c>
      <c r="F101" s="91">
        <v>487</v>
      </c>
      <c r="G101" s="90">
        <v>99</v>
      </c>
      <c r="H101" s="91">
        <v>388</v>
      </c>
      <c r="I101" s="96"/>
      <c r="J101" s="97"/>
      <c r="K101" s="93">
        <v>487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7.9186991869918705E-2</v>
      </c>
      <c r="E102" s="86">
        <v>7.9186991869918705E-2</v>
      </c>
      <c r="F102" s="100">
        <v>7.9186991869918705E-2</v>
      </c>
      <c r="G102" s="86">
        <v>1.6097560975609757E-2</v>
      </c>
      <c r="H102" s="100">
        <v>6.3089430894308948E-2</v>
      </c>
      <c r="I102" s="20">
        <v>0</v>
      </c>
      <c r="J102" s="86">
        <v>3.9191919191919196</v>
      </c>
      <c r="K102" s="101">
        <v>7.9186991869918705E-2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685</v>
      </c>
      <c r="E104" s="90">
        <v>685</v>
      </c>
      <c r="F104" s="91">
        <v>685</v>
      </c>
      <c r="G104" s="90">
        <v>198</v>
      </c>
      <c r="H104" s="91">
        <v>487</v>
      </c>
      <c r="I104" s="21"/>
      <c r="J104" s="92"/>
      <c r="K104" s="93">
        <v>685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1.406570841889117</v>
      </c>
      <c r="E105" s="105">
        <v>1.406570841889117</v>
      </c>
      <c r="F105" s="106">
        <v>1.406570841889117</v>
      </c>
      <c r="G105" s="105">
        <v>2</v>
      </c>
      <c r="H105" s="106">
        <v>-0.59342915811088304</v>
      </c>
      <c r="I105" s="21"/>
      <c r="J105" s="92"/>
      <c r="K105" s="107">
        <v>1.406570841889117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57.183921971252566</v>
      </c>
      <c r="E107" s="105">
        <v>57.183921971252566</v>
      </c>
      <c r="F107" s="106">
        <v>57.183921971252566</v>
      </c>
      <c r="G107" s="105">
        <v>42.200808080808081</v>
      </c>
      <c r="H107" s="106">
        <v>14.983113890444486</v>
      </c>
      <c r="I107" s="21">
        <v>0</v>
      </c>
      <c r="J107" s="92">
        <v>0.3550432935254253</v>
      </c>
      <c r="K107" s="107">
        <v>57.183921971252566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4.5282227642276425</v>
      </c>
      <c r="E108" s="108">
        <v>4.5282227642276425</v>
      </c>
      <c r="F108" s="109">
        <v>4.5282227642276425</v>
      </c>
      <c r="G108" s="108">
        <v>0.67933008130081307</v>
      </c>
      <c r="H108" s="109">
        <v>3.8488926829268295</v>
      </c>
      <c r="I108" s="20">
        <v>0</v>
      </c>
      <c r="J108" s="86">
        <v>5.6657180196654755</v>
      </c>
      <c r="K108" s="110">
        <v>4.5282227642276425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70.960574948665283</v>
      </c>
      <c r="E109" s="113">
        <v>70.960574948665283</v>
      </c>
      <c r="F109" s="119">
        <v>70.960574948665283</v>
      </c>
      <c r="G109" s="113">
        <v>814.73090909090911</v>
      </c>
      <c r="H109" s="119">
        <v>-743.77033414224388</v>
      </c>
      <c r="I109" s="25">
        <v>0</v>
      </c>
      <c r="J109" s="120">
        <v>-0.9129030528277805</v>
      </c>
      <c r="K109" s="115">
        <v>70.960574948665283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447322.3845687703</v>
      </c>
      <c r="D110" s="123">
        <v>139801.71</v>
      </c>
      <c r="E110" s="123">
        <v>139801.71</v>
      </c>
      <c r="F110" s="118">
        <v>-307520.6745687704</v>
      </c>
      <c r="G110" s="123">
        <v>14849.57</v>
      </c>
      <c r="H110" s="118">
        <v>124952.13999999998</v>
      </c>
      <c r="I110" s="59">
        <v>-0.68746989906446943</v>
      </c>
      <c r="J110" s="124">
        <v>8.4145291749188686</v>
      </c>
      <c r="K110" s="125">
        <v>139801.71000000002</v>
      </c>
      <c r="L110" s="118">
        <v>-2.7284841053187847E-12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356232.29200000002</v>
      </c>
      <c r="D111" s="90">
        <v>114084.4</v>
      </c>
      <c r="E111" s="90">
        <v>114084.4</v>
      </c>
      <c r="F111" s="91">
        <v>-242147.89200000002</v>
      </c>
      <c r="G111" s="90">
        <v>447.05</v>
      </c>
      <c r="H111" s="91">
        <v>113637.34999999999</v>
      </c>
      <c r="I111" s="21">
        <v>-0.67974716901857968</v>
      </c>
      <c r="J111" s="92">
        <v>254.19382619393801</v>
      </c>
      <c r="K111" s="93">
        <v>114084.4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73240.695172972002</v>
      </c>
      <c r="D112" s="90">
        <v>17919.23</v>
      </c>
      <c r="E112" s="90">
        <v>17919.23</v>
      </c>
      <c r="F112" s="91">
        <v>-55321.465172972006</v>
      </c>
      <c r="G112" s="90">
        <v>0</v>
      </c>
      <c r="H112" s="91">
        <v>17919.23</v>
      </c>
      <c r="I112" s="21">
        <v>-0.75533779468258344</v>
      </c>
      <c r="J112" s="92">
        <v>0</v>
      </c>
      <c r="K112" s="93">
        <v>17919.23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17849.397395798322</v>
      </c>
      <c r="D113" s="90">
        <v>7798.08</v>
      </c>
      <c r="E113" s="90">
        <v>7798.08</v>
      </c>
      <c r="F113" s="91">
        <v>-10051.317395798322</v>
      </c>
      <c r="G113" s="90">
        <v>14402.52</v>
      </c>
      <c r="H113" s="91">
        <v>-6604.4400000000005</v>
      </c>
      <c r="I113" s="21">
        <v>-0.5631180242625089</v>
      </c>
      <c r="J113" s="92">
        <v>-0.45856141841844344</v>
      </c>
      <c r="K113" s="93">
        <v>7798.0800000000027</v>
      </c>
      <c r="L113" s="91">
        <v>-2.7284841053187847E-12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6355</v>
      </c>
      <c r="D115" s="90">
        <v>6355</v>
      </c>
      <c r="E115" s="90">
        <v>6355</v>
      </c>
      <c r="F115" s="91">
        <v>0</v>
      </c>
      <c r="G115" s="90">
        <v>6355</v>
      </c>
      <c r="H115" s="91">
        <v>0</v>
      </c>
      <c r="I115" s="96"/>
      <c r="J115" s="97"/>
      <c r="K115" s="93">
        <v>6355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4693</v>
      </c>
      <c r="D116" s="90">
        <v>1842</v>
      </c>
      <c r="E116" s="90">
        <v>1842</v>
      </c>
      <c r="F116" s="91">
        <v>-2851</v>
      </c>
      <c r="G116" s="90">
        <v>171</v>
      </c>
      <c r="H116" s="91">
        <v>1671</v>
      </c>
      <c r="I116" s="96"/>
      <c r="J116" s="97"/>
      <c r="K116" s="93">
        <v>1842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0.73847364280094419</v>
      </c>
      <c r="D117" s="86">
        <v>0.28985051140833989</v>
      </c>
      <c r="E117" s="86">
        <v>0.28985051140833989</v>
      </c>
      <c r="F117" s="100">
        <v>-0.44862313139260429</v>
      </c>
      <c r="G117" s="86">
        <v>2.6907946498819828E-2</v>
      </c>
      <c r="H117" s="100">
        <v>0.26294256490952006</v>
      </c>
      <c r="I117" s="20">
        <v>-0.60750053270828897</v>
      </c>
      <c r="J117" s="86">
        <v>9.7719298245614041</v>
      </c>
      <c r="K117" s="101">
        <v>0.28985051140833989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8311.81</v>
      </c>
      <c r="D119" s="90">
        <v>2746</v>
      </c>
      <c r="E119" s="90">
        <v>2746</v>
      </c>
      <c r="F119" s="91">
        <v>-5565.8099999999995</v>
      </c>
      <c r="G119" s="90">
        <v>311</v>
      </c>
      <c r="H119" s="91">
        <v>2435</v>
      </c>
      <c r="I119" s="21"/>
      <c r="J119" s="92"/>
      <c r="K119" s="93">
        <v>2746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1.7711080332409972</v>
      </c>
      <c r="D120" s="105">
        <v>1.490770901194354</v>
      </c>
      <c r="E120" s="105">
        <v>1.490770901194354</v>
      </c>
      <c r="F120" s="106">
        <v>-0.28033713204664323</v>
      </c>
      <c r="G120" s="105">
        <v>1.8187134502923976</v>
      </c>
      <c r="H120" s="106">
        <v>-0.32794254909804366</v>
      </c>
      <c r="I120" s="21"/>
      <c r="J120" s="92"/>
      <c r="K120" s="107">
        <v>1.490770901194354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75.907157894736841</v>
      </c>
      <c r="D122" s="105">
        <v>61.935070575461452</v>
      </c>
      <c r="E122" s="105">
        <v>61.935070575461452</v>
      </c>
      <c r="F122" s="106">
        <v>-13.972087319275388</v>
      </c>
      <c r="G122" s="105">
        <v>2.6143274853801168</v>
      </c>
      <c r="H122" s="106">
        <v>59.320743090081336</v>
      </c>
      <c r="I122" s="21">
        <v>-0.18406811303159287</v>
      </c>
      <c r="J122" s="92">
        <v>22.690632073378612</v>
      </c>
      <c r="K122" s="107">
        <v>61.935070575461452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56.055435405192767</v>
      </c>
      <c r="D123" s="108">
        <v>17.951911880409124</v>
      </c>
      <c r="E123" s="108">
        <v>17.951911880409124</v>
      </c>
      <c r="F123" s="109">
        <v>-38.10352352478364</v>
      </c>
      <c r="G123" s="108">
        <v>7.0346184107002357E-2</v>
      </c>
      <c r="H123" s="109">
        <v>17.881565696302122</v>
      </c>
      <c r="I123" s="20">
        <v>-0.67974716901857968</v>
      </c>
      <c r="J123" s="86">
        <v>254.19382619393801</v>
      </c>
      <c r="K123" s="110">
        <v>17.951911880409124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95.316936835450733</v>
      </c>
      <c r="D124" s="113">
        <v>75.896693811074911</v>
      </c>
      <c r="E124" s="113">
        <v>75.896693811074911</v>
      </c>
      <c r="F124" s="119">
        <v>-19.420243024375822</v>
      </c>
      <c r="G124" s="113">
        <v>86.839590643274846</v>
      </c>
      <c r="H124" s="119">
        <v>-10.942896832199935</v>
      </c>
      <c r="I124" s="25">
        <v>-0.20374388507576291</v>
      </c>
      <c r="J124" s="120">
        <v>-0.12601276389189642</v>
      </c>
      <c r="K124" s="115">
        <v>75.896693811074925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387407.33666236594</v>
      </c>
      <c r="D125" s="84">
        <v>161380.68999999989</v>
      </c>
      <c r="E125" s="84">
        <v>161380.68999999989</v>
      </c>
      <c r="F125" s="118">
        <v>-226026.64666236611</v>
      </c>
      <c r="G125" s="84">
        <v>-17400.95</v>
      </c>
      <c r="H125" s="118">
        <v>178781.6399999999</v>
      </c>
      <c r="I125" s="20">
        <v>-0.58343408932225072</v>
      </c>
      <c r="J125" s="86">
        <v>-10.274245946342003</v>
      </c>
      <c r="K125" s="87">
        <v>161380.69</v>
      </c>
      <c r="L125" s="118">
        <v>-1.064108801074326E-10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301886.516</v>
      </c>
      <c r="D126" s="90">
        <v>133339.84999999989</v>
      </c>
      <c r="E126" s="90">
        <v>133339.84999999989</v>
      </c>
      <c r="F126" s="91">
        <v>-168546.66600000011</v>
      </c>
      <c r="G126" s="90">
        <v>2053.85</v>
      </c>
      <c r="H126" s="91">
        <v>131285.99999999988</v>
      </c>
      <c r="I126" s="21">
        <v>-0.55831134239861213</v>
      </c>
      <c r="J126" s="92">
        <v>63.921902767972298</v>
      </c>
      <c r="K126" s="93">
        <v>133339.85</v>
      </c>
      <c r="L126" s="91">
        <v>-1.1641532182693481E-10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76138.003264886996</v>
      </c>
      <c r="D127" s="90">
        <v>20874.240000000002</v>
      </c>
      <c r="E127" s="90">
        <v>20874.240000000002</v>
      </c>
      <c r="F127" s="91">
        <v>-55263.763264886991</v>
      </c>
      <c r="G127" s="90">
        <v>0</v>
      </c>
      <c r="H127" s="91">
        <v>20874.240000000002</v>
      </c>
      <c r="I127" s="21">
        <v>-0.72583678183183076</v>
      </c>
      <c r="J127" s="92">
        <v>0</v>
      </c>
      <c r="K127" s="93">
        <v>20874.239999999991</v>
      </c>
      <c r="L127" s="91">
        <v>1.0913936421275139E-11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9382.8173974789916</v>
      </c>
      <c r="D128" s="90">
        <v>7166.6000000000013</v>
      </c>
      <c r="E128" s="90">
        <v>7166.6000000000013</v>
      </c>
      <c r="F128" s="91">
        <v>-2216.2173974789903</v>
      </c>
      <c r="G128" s="90">
        <v>-19454.8</v>
      </c>
      <c r="H128" s="91">
        <v>26621.4</v>
      </c>
      <c r="I128" s="21">
        <v>-0.23619956603593839</v>
      </c>
      <c r="J128" s="92">
        <v>-1.3683718156958695</v>
      </c>
      <c r="K128" s="93">
        <v>7166.6000000000022</v>
      </c>
      <c r="L128" s="91">
        <v>-9.0949470177292824E-13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6355</v>
      </c>
      <c r="D130" s="90">
        <v>6355</v>
      </c>
      <c r="E130" s="90">
        <v>6355</v>
      </c>
      <c r="F130" s="91">
        <v>0</v>
      </c>
      <c r="G130" s="90">
        <v>6355</v>
      </c>
      <c r="H130" s="91">
        <v>0</v>
      </c>
      <c r="I130" s="96"/>
      <c r="J130" s="97"/>
      <c r="K130" s="93">
        <v>6355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4339</v>
      </c>
      <c r="D131" s="90">
        <v>2294</v>
      </c>
      <c r="E131" s="90">
        <v>2294</v>
      </c>
      <c r="F131" s="91">
        <v>-2045</v>
      </c>
      <c r="G131" s="90">
        <v>296</v>
      </c>
      <c r="H131" s="91">
        <v>1998</v>
      </c>
      <c r="I131" s="96"/>
      <c r="J131" s="97"/>
      <c r="K131" s="93">
        <v>2294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0.68276947285601886</v>
      </c>
      <c r="D132" s="86">
        <v>0.36097560975609755</v>
      </c>
      <c r="E132" s="86">
        <v>0.36097560975609755</v>
      </c>
      <c r="F132" s="100">
        <v>-0.32179386309992131</v>
      </c>
      <c r="G132" s="86">
        <v>4.6577498033044847E-2</v>
      </c>
      <c r="H132" s="100">
        <v>0.31439811172305271</v>
      </c>
      <c r="I132" s="20">
        <v>-0.47130675270799727</v>
      </c>
      <c r="J132" s="86">
        <v>6.75</v>
      </c>
      <c r="K132" s="101">
        <v>0.36097560975609755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8609.2000000000007</v>
      </c>
      <c r="D134" s="90">
        <v>3659</v>
      </c>
      <c r="E134" s="90">
        <v>3659</v>
      </c>
      <c r="F134" s="91">
        <v>-4950.2000000000007</v>
      </c>
      <c r="G134" s="90">
        <v>491</v>
      </c>
      <c r="H134" s="91">
        <v>3168</v>
      </c>
      <c r="I134" s="21"/>
      <c r="J134" s="92"/>
      <c r="K134" s="93">
        <v>3659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1.9841438119382349</v>
      </c>
      <c r="D135" s="105">
        <v>1.5950305143853531</v>
      </c>
      <c r="E135" s="105">
        <v>1.5950305143853531</v>
      </c>
      <c r="F135" s="106">
        <v>-0.38911329755288171</v>
      </c>
      <c r="G135" s="105">
        <v>1.6587837837837838</v>
      </c>
      <c r="H135" s="106">
        <v>-6.3753269398430623E-2</v>
      </c>
      <c r="I135" s="21"/>
      <c r="J135" s="92"/>
      <c r="K135" s="107">
        <v>1.5950305143853531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69.575136206499195</v>
      </c>
      <c r="D137" s="105">
        <v>58.12547951176979</v>
      </c>
      <c r="E137" s="105">
        <v>58.12547951176979</v>
      </c>
      <c r="F137" s="106">
        <v>-11.449656694729406</v>
      </c>
      <c r="G137" s="105">
        <v>6.9386824324324321</v>
      </c>
      <c r="H137" s="106">
        <v>51.18679707933736</v>
      </c>
      <c r="I137" s="21">
        <v>-0.16456535077052226</v>
      </c>
      <c r="J137" s="92">
        <v>7.3770197119964251</v>
      </c>
      <c r="K137" s="107">
        <v>58.125479511769839</v>
      </c>
      <c r="L137" s="106">
        <v>-4.9737991503207013E-14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47.503779071597165</v>
      </c>
      <c r="D138" s="108">
        <v>20.981880409126653</v>
      </c>
      <c r="E138" s="108">
        <v>20.981880409126653</v>
      </c>
      <c r="F138" s="109">
        <v>-26.521898662470512</v>
      </c>
      <c r="G138" s="108">
        <v>0.32318646734854445</v>
      </c>
      <c r="H138" s="109">
        <v>20.658693941778107</v>
      </c>
      <c r="I138" s="20">
        <v>-0.55831134239861213</v>
      </c>
      <c r="J138" s="86">
        <v>63.921902767972284</v>
      </c>
      <c r="K138" s="110">
        <v>20.981880409126674</v>
      </c>
      <c r="L138" s="109">
        <v>-2.1316282072803006E-14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89.284935852123979</v>
      </c>
      <c r="D139" s="113">
        <v>70.349036617262371</v>
      </c>
      <c r="E139" s="113">
        <v>70.349036617262371</v>
      </c>
      <c r="F139" s="119">
        <v>-18.935899234861608</v>
      </c>
      <c r="G139" s="113">
        <v>-58.786993243243245</v>
      </c>
      <c r="H139" s="119">
        <v>129.13602986050563</v>
      </c>
      <c r="I139" s="25">
        <v>-0.21208392047482383</v>
      </c>
      <c r="J139" s="120">
        <v>-2.1966768963021939</v>
      </c>
      <c r="K139" s="115">
        <v>70.349036617262428</v>
      </c>
      <c r="L139" s="119">
        <v>-5.6843418860808015E-14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777445.75918206072</v>
      </c>
      <c r="D140" s="84">
        <v>385049.95</v>
      </c>
      <c r="E140" s="84">
        <v>385049.95</v>
      </c>
      <c r="F140" s="118">
        <v>-392395.80918206071</v>
      </c>
      <c r="G140" s="84">
        <v>95233.61</v>
      </c>
      <c r="H140" s="118">
        <v>289816.34000000003</v>
      </c>
      <c r="I140" s="20">
        <v>-0.50472435478314859</v>
      </c>
      <c r="J140" s="86">
        <v>3.0432148902052543</v>
      </c>
      <c r="K140" s="87">
        <v>385049.95</v>
      </c>
      <c r="L140" s="118">
        <v>-1.0913936421275139E-11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680369.48</v>
      </c>
      <c r="D141" s="90">
        <v>333226.8</v>
      </c>
      <c r="E141" s="90">
        <v>333226.8</v>
      </c>
      <c r="F141" s="91">
        <v>-347142.68</v>
      </c>
      <c r="G141" s="90">
        <v>56840.18</v>
      </c>
      <c r="H141" s="91">
        <v>276386.62</v>
      </c>
      <c r="I141" s="21">
        <v>-0.51022670799401526</v>
      </c>
      <c r="J141" s="92">
        <v>4.8625218991213606</v>
      </c>
      <c r="K141" s="93">
        <v>333226.8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59951.274165253999</v>
      </c>
      <c r="D142" s="90">
        <v>22421.819999999992</v>
      </c>
      <c r="E142" s="90">
        <v>22421.819999999992</v>
      </c>
      <c r="F142" s="91">
        <v>-37529.454165254007</v>
      </c>
      <c r="G142" s="90">
        <v>7381.89</v>
      </c>
      <c r="H142" s="91">
        <v>15039.929999999993</v>
      </c>
      <c r="I142" s="21">
        <v>-0.62599927504134645</v>
      </c>
      <c r="J142" s="92">
        <v>2.0374091188029069</v>
      </c>
      <c r="K142" s="93">
        <v>22421.819999999992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37125.005016806717</v>
      </c>
      <c r="D143" s="90">
        <v>29401.330000000009</v>
      </c>
      <c r="E143" s="90">
        <v>29401.330000000009</v>
      </c>
      <c r="F143" s="91">
        <v>-7723.6750168067083</v>
      </c>
      <c r="G143" s="90">
        <v>31011.54</v>
      </c>
      <c r="H143" s="91">
        <v>-1610.2099999999919</v>
      </c>
      <c r="I143" s="21">
        <v>-0.20804509018409978</v>
      </c>
      <c r="J143" s="92">
        <v>-5.1922929335337487E-2</v>
      </c>
      <c r="K143" s="93">
        <v>29401.33000000002</v>
      </c>
      <c r="L143" s="91">
        <v>-1.0913936421275139E-11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6150</v>
      </c>
      <c r="D145" s="90">
        <v>6150</v>
      </c>
      <c r="E145" s="90">
        <v>6150</v>
      </c>
      <c r="F145" s="91">
        <v>0</v>
      </c>
      <c r="G145" s="90">
        <v>6150</v>
      </c>
      <c r="H145" s="91">
        <v>0</v>
      </c>
      <c r="I145" s="96"/>
      <c r="J145" s="97"/>
      <c r="K145" s="93">
        <v>6150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4314</v>
      </c>
      <c r="D146" s="90">
        <v>3074</v>
      </c>
      <c r="E146" s="90">
        <v>3074</v>
      </c>
      <c r="F146" s="91">
        <v>-1240</v>
      </c>
      <c r="G146" s="90">
        <v>851</v>
      </c>
      <c r="H146" s="91">
        <v>2223</v>
      </c>
      <c r="I146" s="96"/>
      <c r="J146" s="97"/>
      <c r="K146" s="93">
        <v>3074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0.7014634146341463</v>
      </c>
      <c r="D147" s="86">
        <v>0.49983739837398372</v>
      </c>
      <c r="E147" s="86">
        <v>0.49983739837398372</v>
      </c>
      <c r="F147" s="100">
        <v>-0.20162601626016258</v>
      </c>
      <c r="G147" s="86">
        <v>0.13837398373983739</v>
      </c>
      <c r="H147" s="100">
        <v>0.36146341463414633</v>
      </c>
      <c r="I147" s="20">
        <v>-0.28743625405656004</v>
      </c>
      <c r="J147" s="86">
        <v>2.6122209165687429</v>
      </c>
      <c r="K147" s="101">
        <v>0.49983739837398372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6891.74</v>
      </c>
      <c r="D149" s="90">
        <v>4032</v>
      </c>
      <c r="E149" s="90">
        <v>4032</v>
      </c>
      <c r="F149" s="91">
        <v>-2859.74</v>
      </c>
      <c r="G149" s="90">
        <v>1240</v>
      </c>
      <c r="H149" s="91">
        <v>2792</v>
      </c>
      <c r="I149" s="21"/>
      <c r="J149" s="92"/>
      <c r="K149" s="93">
        <v>4032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1.5975289754288362</v>
      </c>
      <c r="D150" s="105">
        <v>1.3116460637605725</v>
      </c>
      <c r="E150" s="105">
        <v>1.3116460637605725</v>
      </c>
      <c r="F150" s="106">
        <v>-0.28588291166826374</v>
      </c>
      <c r="G150" s="105">
        <v>1.4571092831962398</v>
      </c>
      <c r="H150" s="106">
        <v>-0.14546321943566731</v>
      </c>
      <c r="I150" s="21"/>
      <c r="J150" s="92"/>
      <c r="K150" s="107">
        <v>1.3116460637605725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157.71197960129808</v>
      </c>
      <c r="D152" s="105">
        <v>108.40169160702668</v>
      </c>
      <c r="E152" s="105">
        <v>108.40169160702668</v>
      </c>
      <c r="F152" s="106">
        <v>-49.310287994271405</v>
      </c>
      <c r="G152" s="105">
        <v>66.792220916568738</v>
      </c>
      <c r="H152" s="106">
        <v>41.60947069045794</v>
      </c>
      <c r="I152" s="21">
        <v>-0.31266038330715085</v>
      </c>
      <c r="J152" s="92">
        <v>0.62296881462338272</v>
      </c>
      <c r="K152" s="107">
        <v>108.40169160702668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110.6291837398374</v>
      </c>
      <c r="D153" s="108">
        <v>54.183219512195123</v>
      </c>
      <c r="E153" s="108">
        <v>54.183219512195123</v>
      </c>
      <c r="F153" s="109">
        <v>-56.445964227642278</v>
      </c>
      <c r="G153" s="108">
        <v>9.2423056910569112</v>
      </c>
      <c r="H153" s="109">
        <v>44.94091382113821</v>
      </c>
      <c r="I153" s="20">
        <v>-0.51022670799401526</v>
      </c>
      <c r="J153" s="86">
        <v>4.8625218991213606</v>
      </c>
      <c r="K153" s="110">
        <v>54.183219512195123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180.21459415439517</v>
      </c>
      <c r="D154" s="113">
        <v>125.26023096942096</v>
      </c>
      <c r="E154" s="113">
        <v>125.26023096942096</v>
      </c>
      <c r="F154" s="119">
        <v>-54.954363184974213</v>
      </c>
      <c r="G154" s="113">
        <v>111.9078848413631</v>
      </c>
      <c r="H154" s="119">
        <v>13.35234612805786</v>
      </c>
      <c r="I154" s="25">
        <v>-0.30493847317322809</v>
      </c>
      <c r="J154" s="120">
        <v>0.1193155079911099</v>
      </c>
      <c r="K154" s="115">
        <v>125.26023096942096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1034134.0379667557</v>
      </c>
      <c r="D155" s="84">
        <v>477245.50000000017</v>
      </c>
      <c r="E155" s="84">
        <v>477245.50000000017</v>
      </c>
      <c r="F155" s="118">
        <v>-556888.53796675557</v>
      </c>
      <c r="G155" s="84">
        <v>72125.48</v>
      </c>
      <c r="H155" s="118">
        <v>405120.02000000019</v>
      </c>
      <c r="I155" s="20">
        <v>-0.5385071156362593</v>
      </c>
      <c r="J155" s="86">
        <v>5.6168779743302952</v>
      </c>
      <c r="K155" s="87">
        <v>477245.50000000012</v>
      </c>
      <c r="L155" s="118">
        <v>4.3655745685100555E-11</v>
      </c>
      <c r="M155" s="142" t="s">
        <v>221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919050.63399999996</v>
      </c>
      <c r="D156" s="90">
        <v>380221.95000000013</v>
      </c>
      <c r="E156" s="90">
        <v>380221.95000000013</v>
      </c>
      <c r="F156" s="91">
        <v>-538828.68399999989</v>
      </c>
      <c r="G156" s="90">
        <v>15614.12</v>
      </c>
      <c r="H156" s="91">
        <v>364607.83000000013</v>
      </c>
      <c r="I156" s="21">
        <v>-0.58628835459788153</v>
      </c>
      <c r="J156" s="92">
        <v>23.351161000427826</v>
      </c>
      <c r="K156" s="93">
        <v>380221.95000000013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60295.023437343996</v>
      </c>
      <c r="D157" s="90">
        <v>27630.69</v>
      </c>
      <c r="E157" s="90">
        <v>27630.69</v>
      </c>
      <c r="F157" s="91">
        <v>-32664.333437343998</v>
      </c>
      <c r="G157" s="90">
        <v>1027.77</v>
      </c>
      <c r="H157" s="91">
        <v>26602.92</v>
      </c>
      <c r="I157" s="21">
        <v>-0.54174178191152667</v>
      </c>
      <c r="J157" s="92">
        <v>25.884118041974371</v>
      </c>
      <c r="K157" s="93">
        <v>27630.69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54788.380529411763</v>
      </c>
      <c r="D158" s="90">
        <v>69392.860000000044</v>
      </c>
      <c r="E158" s="90">
        <v>69392.860000000044</v>
      </c>
      <c r="F158" s="91">
        <v>14604.479470588281</v>
      </c>
      <c r="G158" s="90">
        <v>55483.59</v>
      </c>
      <c r="H158" s="91">
        <v>13909.270000000048</v>
      </c>
      <c r="I158" s="21">
        <v>0.26656161999072481</v>
      </c>
      <c r="J158" s="92">
        <v>0.25069160088595654</v>
      </c>
      <c r="K158" s="93">
        <v>69392.86</v>
      </c>
      <c r="L158" s="91">
        <v>4.3655745685100555E-11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6355</v>
      </c>
      <c r="D160" s="90">
        <v>6355</v>
      </c>
      <c r="E160" s="90">
        <v>6355</v>
      </c>
      <c r="F160" s="91">
        <v>0</v>
      </c>
      <c r="G160" s="90">
        <v>6355</v>
      </c>
      <c r="H160" s="91">
        <v>0</v>
      </c>
      <c r="I160" s="96"/>
      <c r="J160" s="97"/>
      <c r="K160" s="93">
        <v>6355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5110</v>
      </c>
      <c r="D161" s="90">
        <v>3328</v>
      </c>
      <c r="E161" s="90">
        <v>3328</v>
      </c>
      <c r="F161" s="91">
        <v>-1782</v>
      </c>
      <c r="G161" s="90">
        <v>398</v>
      </c>
      <c r="H161" s="91">
        <v>2930</v>
      </c>
      <c r="I161" s="96"/>
      <c r="J161" s="97"/>
      <c r="K161" s="93">
        <v>3328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0.80409126671911879</v>
      </c>
      <c r="D162" s="86">
        <v>0.52368214004720692</v>
      </c>
      <c r="E162" s="86">
        <v>0.52368214004720692</v>
      </c>
      <c r="F162" s="100">
        <v>-0.28040912667191187</v>
      </c>
      <c r="G162" s="86">
        <v>6.2627852084972457E-2</v>
      </c>
      <c r="H162" s="100">
        <v>0.46105428796223447</v>
      </c>
      <c r="I162" s="20">
        <v>-0.34872798434442265</v>
      </c>
      <c r="J162" s="86">
        <v>7.3618090452261313</v>
      </c>
      <c r="K162" s="101">
        <v>0.52368214004720692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6878.99</v>
      </c>
      <c r="D164" s="90">
        <v>4964</v>
      </c>
      <c r="E164" s="90">
        <v>4964</v>
      </c>
      <c r="F164" s="91">
        <v>-1914.9899999999998</v>
      </c>
      <c r="G164" s="90">
        <v>618</v>
      </c>
      <c r="H164" s="91">
        <v>4346</v>
      </c>
      <c r="I164" s="21"/>
      <c r="J164" s="92"/>
      <c r="K164" s="93">
        <v>4964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1.3461819960861057</v>
      </c>
      <c r="D165" s="105">
        <v>1.4915865384615385</v>
      </c>
      <c r="E165" s="105">
        <v>1.4915865384615385</v>
      </c>
      <c r="F165" s="106">
        <v>0.14540454237543288</v>
      </c>
      <c r="G165" s="105">
        <v>1.5527638190954773</v>
      </c>
      <c r="H165" s="106">
        <v>-6.1177280633938791E-2</v>
      </c>
      <c r="I165" s="21"/>
      <c r="J165" s="92"/>
      <c r="K165" s="107">
        <v>1.4915865384615385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179.85335303326809</v>
      </c>
      <c r="D167" s="105">
        <v>114.24938401442311</v>
      </c>
      <c r="E167" s="105">
        <v>114.24938401442311</v>
      </c>
      <c r="F167" s="106">
        <v>-65.603969018844978</v>
      </c>
      <c r="G167" s="105">
        <v>39.23145728643216</v>
      </c>
      <c r="H167" s="106">
        <v>75.017926727990954</v>
      </c>
      <c r="I167" s="21">
        <v>-0.36476366946970395</v>
      </c>
      <c r="J167" s="92">
        <v>1.9121881244502026</v>
      </c>
      <c r="K167" s="107">
        <v>114.24938401442311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144.61851046420142</v>
      </c>
      <c r="D168" s="108">
        <v>59.830361919748249</v>
      </c>
      <c r="E168" s="108">
        <v>59.830361919748249</v>
      </c>
      <c r="F168" s="109">
        <v>-84.788148544453179</v>
      </c>
      <c r="G168" s="108">
        <v>2.4569819040125886</v>
      </c>
      <c r="H168" s="109">
        <v>57.373380015735663</v>
      </c>
      <c r="I168" s="20">
        <v>-0.58628835459788164</v>
      </c>
      <c r="J168" s="86">
        <v>23.351161000427826</v>
      </c>
      <c r="K168" s="110">
        <v>59.830361919748249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202.37456711678195</v>
      </c>
      <c r="D169" s="113">
        <v>143.40309495192312</v>
      </c>
      <c r="E169" s="113">
        <v>143.40309495192312</v>
      </c>
      <c r="F169" s="119">
        <v>-58.971472164858824</v>
      </c>
      <c r="G169" s="113">
        <v>181.21979899497487</v>
      </c>
      <c r="H169" s="119">
        <v>-37.816704043051743</v>
      </c>
      <c r="I169" s="25">
        <v>-0.29139764450158823</v>
      </c>
      <c r="J169" s="120">
        <v>-0.20867865571410538</v>
      </c>
      <c r="K169" s="115">
        <v>143.40309495192312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417858.827065135</v>
      </c>
      <c r="D170" s="84">
        <v>307319.18687938596</v>
      </c>
      <c r="E170" s="84">
        <v>322814.05497196259</v>
      </c>
      <c r="F170" s="118">
        <v>-95044.772093172389</v>
      </c>
      <c r="G170" s="84">
        <v>15567.98</v>
      </c>
      <c r="H170" s="118">
        <v>307246.0749719626</v>
      </c>
      <c r="I170" s="20">
        <v>-0.22745665745708188</v>
      </c>
      <c r="J170" s="86">
        <v>19.735770149496762</v>
      </c>
      <c r="K170" s="87">
        <v>418131.23002224992</v>
      </c>
      <c r="L170" s="118">
        <v>-95317.175050287347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349409.86700000003</v>
      </c>
      <c r="D171" s="90">
        <v>275448.54575027537</v>
      </c>
      <c r="E171" s="90">
        <v>248942.06497196259</v>
      </c>
      <c r="F171" s="91">
        <v>-100467.80202803743</v>
      </c>
      <c r="G171" s="90">
        <v>15536.35</v>
      </c>
      <c r="H171" s="91">
        <v>233405.71497196259</v>
      </c>
      <c r="I171" s="21">
        <v>-0.28753567519613699</v>
      </c>
      <c r="J171" s="92">
        <v>15.023201393632519</v>
      </c>
      <c r="K171" s="93">
        <v>371576.06642224995</v>
      </c>
      <c r="L171" s="91">
        <v>-122634.00145028735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45222.9773079921</v>
      </c>
      <c r="D172" s="90">
        <v>17832.412120235855</v>
      </c>
      <c r="E172" s="90">
        <v>17832</v>
      </c>
      <c r="F172" s="91">
        <v>-27390.9773079921</v>
      </c>
      <c r="G172" s="90">
        <v>0</v>
      </c>
      <c r="H172" s="91">
        <v>17832</v>
      </c>
      <c r="I172" s="21">
        <v>-0.60568717361188396</v>
      </c>
      <c r="J172" s="92">
        <v>0</v>
      </c>
      <c r="K172" s="93">
        <v>29394.813600000001</v>
      </c>
      <c r="L172" s="91">
        <v>-11562.813600000001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23225.982757142861</v>
      </c>
      <c r="D173" s="90">
        <v>14038.229008874714</v>
      </c>
      <c r="E173" s="90">
        <v>56039.99</v>
      </c>
      <c r="F173" s="91">
        <v>32814.007242857137</v>
      </c>
      <c r="G173" s="90">
        <v>31.63</v>
      </c>
      <c r="H173" s="91">
        <v>56008.36</v>
      </c>
      <c r="I173" s="21">
        <v>1.4128145872650144</v>
      </c>
      <c r="J173" s="92">
        <v>1770.7353778058805</v>
      </c>
      <c r="K173" s="93">
        <v>17160.350000000002</v>
      </c>
      <c r="L173" s="91">
        <v>38879.64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6150</v>
      </c>
      <c r="D175" s="90">
        <v>6150</v>
      </c>
      <c r="E175" s="90">
        <v>6150</v>
      </c>
      <c r="F175" s="91">
        <v>0</v>
      </c>
      <c r="G175" s="90">
        <v>6150</v>
      </c>
      <c r="H175" s="91">
        <v>0</v>
      </c>
      <c r="I175" s="96"/>
      <c r="J175" s="97"/>
      <c r="K175" s="93">
        <v>6150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3791</v>
      </c>
      <c r="D176" s="90">
        <v>2731</v>
      </c>
      <c r="E176" s="90">
        <v>2727</v>
      </c>
      <c r="F176" s="91">
        <v>-1064</v>
      </c>
      <c r="G176" s="90">
        <v>0</v>
      </c>
      <c r="H176" s="91">
        <v>2727</v>
      </c>
      <c r="I176" s="96"/>
      <c r="J176" s="97"/>
      <c r="K176" s="93">
        <v>3755</v>
      </c>
      <c r="L176" s="91">
        <v>-1028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0.61642276422764231</v>
      </c>
      <c r="D177" s="86">
        <v>0.44406504065040653</v>
      </c>
      <c r="E177" s="86">
        <v>0.44341463414634147</v>
      </c>
      <c r="F177" s="100">
        <v>-0.17300813008130084</v>
      </c>
      <c r="G177" s="86">
        <v>0</v>
      </c>
      <c r="H177" s="100">
        <v>0.44341463414634147</v>
      </c>
      <c r="I177" s="20">
        <v>-0.28066473226061728</v>
      </c>
      <c r="J177" s="86">
        <v>0</v>
      </c>
      <c r="K177" s="101">
        <v>0.61056910569105693</v>
      </c>
      <c r="L177" s="100">
        <v>-0.16715447154471547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5169.130000000001</v>
      </c>
      <c r="D179" s="90">
        <v>3561</v>
      </c>
      <c r="E179" s="90">
        <v>4032.0099999999998</v>
      </c>
      <c r="F179" s="91">
        <v>-1137.1200000000013</v>
      </c>
      <c r="G179" s="90">
        <v>0</v>
      </c>
      <c r="H179" s="91">
        <v>4032.0099999999998</v>
      </c>
      <c r="I179" s="21"/>
      <c r="J179" s="92"/>
      <c r="K179" s="93">
        <v>5463.72</v>
      </c>
      <c r="L179" s="91">
        <v>-1431.7100000000005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1.363526773938275</v>
      </c>
      <c r="D180" s="105">
        <v>1.303917978762358</v>
      </c>
      <c r="E180" s="105">
        <v>1.4785515218188485</v>
      </c>
      <c r="F180" s="106">
        <v>0.11502474788057349</v>
      </c>
      <c r="G180" s="105">
        <v>0</v>
      </c>
      <c r="H180" s="106">
        <v>1.4785515218188485</v>
      </c>
      <c r="I180" s="21"/>
      <c r="J180" s="92"/>
      <c r="K180" s="107">
        <v>1.455051930758988</v>
      </c>
      <c r="L180" s="106">
        <v>2.3499591059860547E-2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92.168258243207603</v>
      </c>
      <c r="D182" s="105">
        <v>100.85995816560798</v>
      </c>
      <c r="E182" s="105">
        <v>91.287885944980786</v>
      </c>
      <c r="F182" s="106">
        <v>-0.88037229822681695</v>
      </c>
      <c r="G182" s="105">
        <v>0</v>
      </c>
      <c r="H182" s="106">
        <v>91.287885944980786</v>
      </c>
      <c r="I182" s="21">
        <v>-9.5517948912926531E-3</v>
      </c>
      <c r="J182" s="92">
        <v>0</v>
      </c>
      <c r="K182" s="107">
        <v>98.955011031225013</v>
      </c>
      <c r="L182" s="106">
        <v>-7.6671250862442264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56.814612520325205</v>
      </c>
      <c r="D183" s="108">
        <v>44.788381422809003</v>
      </c>
      <c r="E183" s="108">
        <v>40.478384548286598</v>
      </c>
      <c r="F183" s="109">
        <v>-16.336227972038607</v>
      </c>
      <c r="G183" s="108">
        <v>2.5262357723577238</v>
      </c>
      <c r="H183" s="109">
        <v>37.952148775928876</v>
      </c>
      <c r="I183" s="20">
        <v>-0.28753567519613699</v>
      </c>
      <c r="J183" s="86">
        <v>15.023201393632519</v>
      </c>
      <c r="K183" s="110">
        <v>60.418872588983731</v>
      </c>
      <c r="L183" s="109">
        <v>-19.940488040697133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110.2239058467779</v>
      </c>
      <c r="D184" s="113">
        <v>112.52991097743902</v>
      </c>
      <c r="E184" s="113">
        <v>118.3769911888385</v>
      </c>
      <c r="F184" s="119">
        <v>8.1530853420606064</v>
      </c>
      <c r="G184" s="113">
        <v>0</v>
      </c>
      <c r="H184" s="119">
        <v>118.3769911888385</v>
      </c>
      <c r="I184" s="25">
        <v>7.3968394418849615E-2</v>
      </c>
      <c r="J184" s="120">
        <v>0</v>
      </c>
      <c r="K184" s="115">
        <v>111.35319041870837</v>
      </c>
      <c r="L184" s="119">
        <v>7.023800770130137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387399.72176147578</v>
      </c>
      <c r="D185" s="84">
        <v>63540.811748998509</v>
      </c>
      <c r="E185" s="84">
        <v>0</v>
      </c>
      <c r="F185" s="118">
        <v>-387399.72176147578</v>
      </c>
      <c r="G185" s="84">
        <v>-46850.090000000004</v>
      </c>
      <c r="H185" s="118">
        <v>46850.090000000004</v>
      </c>
      <c r="I185" s="20">
        <v>-1</v>
      </c>
      <c r="J185" s="86">
        <v>-1</v>
      </c>
      <c r="K185" s="87">
        <v>258866.29502798998</v>
      </c>
      <c r="L185" s="118">
        <v>-258866.29502798998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311138.83199999999</v>
      </c>
      <c r="D186" s="90">
        <v>63540.811748998509</v>
      </c>
      <c r="E186" s="90">
        <v>0</v>
      </c>
      <c r="F186" s="91">
        <v>-311138.83199999999</v>
      </c>
      <c r="G186" s="90">
        <v>1467.02</v>
      </c>
      <c r="H186" s="91">
        <v>-1467.02</v>
      </c>
      <c r="I186" s="21">
        <v>-1</v>
      </c>
      <c r="J186" s="92">
        <v>-1</v>
      </c>
      <c r="K186" s="93">
        <v>224840.06202799</v>
      </c>
      <c r="L186" s="91">
        <v>-224840.06202799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64026.362116937999</v>
      </c>
      <c r="D187" s="90">
        <v>0</v>
      </c>
      <c r="E187" s="90">
        <v>0</v>
      </c>
      <c r="F187" s="91">
        <v>-64026.362116937999</v>
      </c>
      <c r="G187" s="90">
        <v>0</v>
      </c>
      <c r="H187" s="91">
        <v>0</v>
      </c>
      <c r="I187" s="21">
        <v>-1</v>
      </c>
      <c r="J187" s="92">
        <v>0</v>
      </c>
      <c r="K187" s="93">
        <v>24631.522999999997</v>
      </c>
      <c r="L187" s="91">
        <v>-24631.522999999997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12234.52764453782</v>
      </c>
      <c r="D188" s="90">
        <v>0</v>
      </c>
      <c r="E188" s="90">
        <v>0</v>
      </c>
      <c r="F188" s="91">
        <v>-12234.52764453782</v>
      </c>
      <c r="G188" s="90">
        <v>-48317.11</v>
      </c>
      <c r="H188" s="91">
        <v>48317.11</v>
      </c>
      <c r="I188" s="21">
        <v>-1</v>
      </c>
      <c r="J188" s="92">
        <v>-1</v>
      </c>
      <c r="K188" s="93">
        <v>9394.7100000000009</v>
      </c>
      <c r="L188" s="91">
        <v>-9394.7100000000009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6355</v>
      </c>
      <c r="D190" s="90">
        <v>6355</v>
      </c>
      <c r="E190" s="90">
        <v>6355</v>
      </c>
      <c r="F190" s="91">
        <v>0</v>
      </c>
      <c r="G190" s="90">
        <v>6355</v>
      </c>
      <c r="H190" s="91">
        <v>0</v>
      </c>
      <c r="I190" s="96"/>
      <c r="J190" s="97"/>
      <c r="K190" s="93">
        <v>6355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4423</v>
      </c>
      <c r="D191" s="90">
        <v>817</v>
      </c>
      <c r="E191" s="90">
        <v>0</v>
      </c>
      <c r="F191" s="91">
        <v>-4423</v>
      </c>
      <c r="G191" s="90">
        <v>0</v>
      </c>
      <c r="H191" s="91">
        <v>0</v>
      </c>
      <c r="I191" s="96"/>
      <c r="J191" s="97"/>
      <c r="K191" s="93">
        <v>2873</v>
      </c>
      <c r="L191" s="91">
        <v>-2873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0.69598741148701815</v>
      </c>
      <c r="D192" s="86">
        <v>0.12856018882769474</v>
      </c>
      <c r="E192" s="86">
        <v>0</v>
      </c>
      <c r="F192" s="100">
        <v>-0.69598741148701815</v>
      </c>
      <c r="G192" s="86">
        <v>0</v>
      </c>
      <c r="H192" s="100">
        <v>0</v>
      </c>
      <c r="I192" s="20">
        <v>-1</v>
      </c>
      <c r="J192" s="86">
        <v>0</v>
      </c>
      <c r="K192" s="101">
        <v>0.45208497246262785</v>
      </c>
      <c r="L192" s="100">
        <v>-0.45208497246262785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7353.76</v>
      </c>
      <c r="D194" s="90">
        <v>1179</v>
      </c>
      <c r="E194" s="90">
        <v>0</v>
      </c>
      <c r="F194" s="91">
        <v>-7353.76</v>
      </c>
      <c r="G194" s="90">
        <v>0</v>
      </c>
      <c r="H194" s="91">
        <v>0</v>
      </c>
      <c r="I194" s="21"/>
      <c r="J194" s="92"/>
      <c r="K194" s="93">
        <v>4578.3499999999995</v>
      </c>
      <c r="L194" s="91">
        <v>-4578.3499999999995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1.6626181324892608</v>
      </c>
      <c r="D195" s="105">
        <v>1.4430844553243574</v>
      </c>
      <c r="E195" s="105">
        <v>0</v>
      </c>
      <c r="F195" s="106">
        <v>-1.6626181324892608</v>
      </c>
      <c r="G195" s="105">
        <v>0</v>
      </c>
      <c r="H195" s="106">
        <v>0</v>
      </c>
      <c r="I195" s="21"/>
      <c r="J195" s="92"/>
      <c r="K195" s="107">
        <v>1.5935781413156977</v>
      </c>
      <c r="L195" s="106">
        <v>-1.5935781413156977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70.345654985304094</v>
      </c>
      <c r="D197" s="105">
        <v>77.773331394123019</v>
      </c>
      <c r="E197" s="105">
        <v>0</v>
      </c>
      <c r="F197" s="106">
        <v>-70.345654985304094</v>
      </c>
      <c r="G197" s="105">
        <v>0</v>
      </c>
      <c r="H197" s="106">
        <v>0</v>
      </c>
      <c r="I197" s="21">
        <v>-1</v>
      </c>
      <c r="J197" s="92">
        <v>0</v>
      </c>
      <c r="K197" s="107">
        <v>78.259680483115218</v>
      </c>
      <c r="L197" s="106">
        <v>-78.259680483115218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48.959690322580641</v>
      </c>
      <c r="D198" s="108">
        <v>9.9985541697873348</v>
      </c>
      <c r="E198" s="108">
        <v>0</v>
      </c>
      <c r="F198" s="109">
        <v>-48.959690322580641</v>
      </c>
      <c r="G198" s="108">
        <v>0.2308450039339103</v>
      </c>
      <c r="H198" s="109">
        <v>-0.2308450039339103</v>
      </c>
      <c r="I198" s="20">
        <v>-1</v>
      </c>
      <c r="J198" s="86">
        <v>-1</v>
      </c>
      <c r="K198" s="110">
        <v>35.380025496143197</v>
      </c>
      <c r="L198" s="109">
        <v>-35.380025496143197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87.587547312113003</v>
      </c>
      <c r="D199" s="113">
        <v>77.773331394123019</v>
      </c>
      <c r="E199" s="113">
        <v>0</v>
      </c>
      <c r="F199" s="119">
        <v>-87.587547312113003</v>
      </c>
      <c r="G199" s="113">
        <v>0</v>
      </c>
      <c r="H199" s="119">
        <v>0</v>
      </c>
      <c r="I199" s="25">
        <v>-1</v>
      </c>
      <c r="J199" s="120">
        <v>0</v>
      </c>
      <c r="K199" s="115">
        <v>90.103130883393661</v>
      </c>
      <c r="L199" s="119">
        <v>-90.103130883393661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3451568.0672065634</v>
      </c>
      <c r="D200" s="84">
        <v>1615325.5086283844</v>
      </c>
      <c r="E200" s="84">
        <v>1567279.5649719627</v>
      </c>
      <c r="F200" s="118">
        <v>-1884288.502234601</v>
      </c>
      <c r="G200" s="84">
        <v>1370793.98</v>
      </c>
      <c r="H200" s="118">
        <v>196485.58497196273</v>
      </c>
      <c r="I200" s="20">
        <v>-0.54592245192475675</v>
      </c>
      <c r="J200" s="86">
        <v>0.14333706438655547</v>
      </c>
      <c r="K200" s="87">
        <v>1921463.0350502401</v>
      </c>
      <c r="L200" s="118">
        <v>-354183.47007827775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2918087.6209999998</v>
      </c>
      <c r="D201" s="90">
        <v>1336447.3774992737</v>
      </c>
      <c r="E201" s="90">
        <v>1246400.0849719625</v>
      </c>
      <c r="F201" s="91">
        <v>-1671687.5360280373</v>
      </c>
      <c r="G201" s="90">
        <v>949796.06</v>
      </c>
      <c r="H201" s="91">
        <v>296604.02497196244</v>
      </c>
      <c r="I201" s="21">
        <v>-0.57287091861044481</v>
      </c>
      <c r="J201" s="92">
        <v>0.31228180181328868</v>
      </c>
      <c r="K201" s="93">
        <v>1593874.1484502403</v>
      </c>
      <c r="L201" s="91">
        <v>-347474.06347827776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378874.33546538709</v>
      </c>
      <c r="D202" s="90">
        <v>111437.01212023586</v>
      </c>
      <c r="E202" s="90">
        <v>111436.6</v>
      </c>
      <c r="F202" s="91">
        <v>-267437.73546538712</v>
      </c>
      <c r="G202" s="90">
        <v>118724.92000000001</v>
      </c>
      <c r="H202" s="91">
        <v>-7288.320000000007</v>
      </c>
      <c r="I202" s="21">
        <v>-0.70587450885761949</v>
      </c>
      <c r="J202" s="92">
        <v>-6.1388291522959215E-2</v>
      </c>
      <c r="K202" s="93">
        <v>147630.93659999999</v>
      </c>
      <c r="L202" s="91">
        <v>-36194.336599999981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154606.11074117647</v>
      </c>
      <c r="D203" s="90">
        <v>167441.11900887478</v>
      </c>
      <c r="E203" s="90">
        <v>209442.88000000003</v>
      </c>
      <c r="F203" s="91">
        <v>54836.769258823566</v>
      </c>
      <c r="G203" s="90">
        <v>302273</v>
      </c>
      <c r="H203" s="91">
        <v>-92830.119999999966</v>
      </c>
      <c r="I203" s="21">
        <v>0.35468694604590945</v>
      </c>
      <c r="J203" s="92">
        <v>-0.30710688682085385</v>
      </c>
      <c r="K203" s="93">
        <v>179957.95000000004</v>
      </c>
      <c r="L203" s="91">
        <v>29484.929999999993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74825</v>
      </c>
      <c r="D205" s="90">
        <v>74825</v>
      </c>
      <c r="E205" s="90">
        <v>74825</v>
      </c>
      <c r="F205" s="91">
        <v>0</v>
      </c>
      <c r="G205" s="90">
        <v>75030</v>
      </c>
      <c r="H205" s="91">
        <v>-205</v>
      </c>
      <c r="I205" s="96"/>
      <c r="J205" s="97"/>
      <c r="K205" s="93">
        <v>74825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26670</v>
      </c>
      <c r="D206" s="90">
        <v>14715</v>
      </c>
      <c r="E206" s="90">
        <v>13894</v>
      </c>
      <c r="F206" s="91">
        <v>-12776</v>
      </c>
      <c r="G206" s="90">
        <v>10587</v>
      </c>
      <c r="H206" s="91">
        <v>3307</v>
      </c>
      <c r="I206" s="96"/>
      <c r="J206" s="97"/>
      <c r="K206" s="93">
        <v>17795</v>
      </c>
      <c r="L206" s="91">
        <v>-3901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0.35643167390578018</v>
      </c>
      <c r="D207" s="86">
        <v>0.19665887069829602</v>
      </c>
      <c r="E207" s="86">
        <v>0.18568660207150017</v>
      </c>
      <c r="F207" s="100">
        <v>-0.17074507183428</v>
      </c>
      <c r="G207" s="86">
        <v>0.14110355857656937</v>
      </c>
      <c r="H207" s="100">
        <v>4.4583043494930807E-2</v>
      </c>
      <c r="I207" s="20">
        <v>-0.47904011998500184</v>
      </c>
      <c r="J207" s="86">
        <v>0.3159597386818418</v>
      </c>
      <c r="K207" s="101">
        <v>0.237821583695289</v>
      </c>
      <c r="L207" s="100">
        <v>-5.2134981623788823E-2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43214.630000000005</v>
      </c>
      <c r="D209" s="90">
        <v>21041</v>
      </c>
      <c r="E209" s="90">
        <v>20333.010000000002</v>
      </c>
      <c r="F209" s="91">
        <v>-22881.620000000003</v>
      </c>
      <c r="G209" s="90">
        <v>15513</v>
      </c>
      <c r="H209" s="91">
        <v>4820.010000000002</v>
      </c>
      <c r="I209" s="21">
        <v>-0.52948781465906336</v>
      </c>
      <c r="J209" s="92">
        <v>0.31070779346354693</v>
      </c>
      <c r="K209" s="93">
        <v>26343.07</v>
      </c>
      <c r="L209" s="91">
        <v>-6010.0599999999977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1.6203460817397828</v>
      </c>
      <c r="D210" s="105">
        <v>1.4299014610941216</v>
      </c>
      <c r="E210" s="105">
        <v>1.4634381747516916</v>
      </c>
      <c r="F210" s="106">
        <v>-0.15690790698809121</v>
      </c>
      <c r="G210" s="105">
        <v>1.4652876168886371</v>
      </c>
      <c r="H210" s="106">
        <v>-1.8494421369454894E-3</v>
      </c>
      <c r="I210" s="21"/>
      <c r="J210" s="92"/>
      <c r="K210" s="107">
        <v>1.4803635852767631</v>
      </c>
      <c r="L210" s="106">
        <v>-1.6925410525071571E-2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109.41460896137983</v>
      </c>
      <c r="D212" s="105">
        <v>90.822111960535082</v>
      </c>
      <c r="E212" s="105">
        <v>89.707793649918131</v>
      </c>
      <c r="F212" s="106">
        <v>-19.706815311461696</v>
      </c>
      <c r="G212" s="105">
        <v>89.713427788797588</v>
      </c>
      <c r="H212" s="106">
        <v>-5.6341388794578506E-3</v>
      </c>
      <c r="I212" s="21">
        <v>-0.18011137176770997</v>
      </c>
      <c r="J212" s="92">
        <v>-6.2801511639065666E-5</v>
      </c>
      <c r="K212" s="107">
        <v>89.568651219457166</v>
      </c>
      <c r="L212" s="106">
        <v>0.13914243046096431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38.998832221850982</v>
      </c>
      <c r="D213" s="108">
        <v>17.860973972593033</v>
      </c>
      <c r="E213" s="108">
        <v>16.657535382184598</v>
      </c>
      <c r="F213" s="109">
        <v>-22.341296839666384</v>
      </c>
      <c r="G213" s="108">
        <v>12.658883913101427</v>
      </c>
      <c r="H213" s="109">
        <v>3.9986514690831712</v>
      </c>
      <c r="I213" s="20">
        <v>-0.57287091861044481</v>
      </c>
      <c r="J213" s="86">
        <v>0.31587709442099632</v>
      </c>
      <c r="K213" s="110">
        <v>21.30135848246228</v>
      </c>
      <c r="L213" s="109">
        <v>-4.6438231002776824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129.4176253170815</v>
      </c>
      <c r="D214" s="113">
        <v>109.77407466044068</v>
      </c>
      <c r="E214" s="113">
        <v>112.80261731480947</v>
      </c>
      <c r="F214" s="119">
        <v>-16.615008002272035</v>
      </c>
      <c r="G214" s="113">
        <v>129.4789817700954</v>
      </c>
      <c r="H214" s="119">
        <v>-16.676364455285935</v>
      </c>
      <c r="I214" s="25">
        <v>-0.12838288418261579</v>
      </c>
      <c r="J214" s="120">
        <v>-0.12879591905423471</v>
      </c>
      <c r="K214" s="115">
        <v>107.97769233212925</v>
      </c>
      <c r="L214" s="119">
        <v>4.8249249826802156</v>
      </c>
      <c r="M214" s="142"/>
      <c r="N214" s="143"/>
    </row>
  </sheetData>
  <sheetProtection algorithmName="SHA-512" hashValue="HNl9g18L7bGji66PlMRe7K4HJQSyUyM9ztvKsSK08vvUnU5kvFloV2fEHz1XV003gkbpyEuLaCd6HtaMVmW2ng==" saltValue="3L7wkSRkqRWX3AgJ/pib4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949" priority="58">
      <formula>$I155&gt;=0</formula>
    </cfRule>
    <cfRule type="expression" dxfId="948" priority="59">
      <formula>$I155&lt;0</formula>
    </cfRule>
  </conditionalFormatting>
  <conditionalFormatting sqref="J159">
    <cfRule type="expression" dxfId="947" priority="56">
      <formula>$J155&gt;=0</formula>
    </cfRule>
    <cfRule type="expression" dxfId="946" priority="57">
      <formula>$J155&lt;0</formula>
    </cfRule>
  </conditionalFormatting>
  <conditionalFormatting sqref="I174">
    <cfRule type="expression" dxfId="945" priority="54">
      <formula>$I170&gt;=0</formula>
    </cfRule>
    <cfRule type="expression" dxfId="944" priority="55">
      <formula>$I170&lt;0</formula>
    </cfRule>
  </conditionalFormatting>
  <conditionalFormatting sqref="J174">
    <cfRule type="expression" dxfId="943" priority="52">
      <formula>$J170&gt;=0</formula>
    </cfRule>
    <cfRule type="expression" dxfId="942" priority="53">
      <formula>$J170&lt;0</formula>
    </cfRule>
  </conditionalFormatting>
  <conditionalFormatting sqref="I24">
    <cfRule type="expression" dxfId="941" priority="94">
      <formula>$I20&gt;=0</formula>
    </cfRule>
    <cfRule type="expression" dxfId="940" priority="95">
      <formula>$I20&lt;0</formula>
    </cfRule>
  </conditionalFormatting>
  <conditionalFormatting sqref="J24">
    <cfRule type="expression" dxfId="939" priority="92">
      <formula>$J20&gt;=0</formula>
    </cfRule>
    <cfRule type="expression" dxfId="938" priority="93">
      <formula>$J20&lt;0</formula>
    </cfRule>
  </conditionalFormatting>
  <conditionalFormatting sqref="I39">
    <cfRule type="expression" dxfId="937" priority="90">
      <formula>$I35&gt;=0</formula>
    </cfRule>
    <cfRule type="expression" dxfId="936" priority="91">
      <formula>$I35&lt;0</formula>
    </cfRule>
  </conditionalFormatting>
  <conditionalFormatting sqref="J39">
    <cfRule type="expression" dxfId="935" priority="88">
      <formula>$J35&gt;=0</formula>
    </cfRule>
    <cfRule type="expression" dxfId="934" priority="89">
      <formula>$J35&lt;0</formula>
    </cfRule>
  </conditionalFormatting>
  <conditionalFormatting sqref="I54">
    <cfRule type="expression" dxfId="933" priority="86">
      <formula>$I50&gt;=0</formula>
    </cfRule>
    <cfRule type="expression" dxfId="932" priority="87">
      <formula>$I50&lt;0</formula>
    </cfRule>
  </conditionalFormatting>
  <conditionalFormatting sqref="J54">
    <cfRule type="expression" dxfId="931" priority="84">
      <formula>$J50&gt;=0</formula>
    </cfRule>
    <cfRule type="expression" dxfId="930" priority="85">
      <formula>$J50&lt;0</formula>
    </cfRule>
  </conditionalFormatting>
  <conditionalFormatting sqref="I69">
    <cfRule type="expression" dxfId="929" priority="82">
      <formula>$I65&gt;=0</formula>
    </cfRule>
    <cfRule type="expression" dxfId="928" priority="83">
      <formula>$I65&lt;0</formula>
    </cfRule>
  </conditionalFormatting>
  <conditionalFormatting sqref="J69">
    <cfRule type="expression" dxfId="927" priority="80">
      <formula>$J65&gt;=0</formula>
    </cfRule>
    <cfRule type="expression" dxfId="926" priority="81">
      <formula>$J65&lt;0</formula>
    </cfRule>
  </conditionalFormatting>
  <conditionalFormatting sqref="I84">
    <cfRule type="expression" dxfId="925" priority="78">
      <formula>$I80&gt;=0</formula>
    </cfRule>
    <cfRule type="expression" dxfId="924" priority="79">
      <formula>$I80&lt;0</formula>
    </cfRule>
  </conditionalFormatting>
  <conditionalFormatting sqref="J84">
    <cfRule type="expression" dxfId="923" priority="76">
      <formula>$J80&gt;=0</formula>
    </cfRule>
    <cfRule type="expression" dxfId="922" priority="77">
      <formula>$J80&lt;0</formula>
    </cfRule>
  </conditionalFormatting>
  <conditionalFormatting sqref="I99">
    <cfRule type="expression" dxfId="921" priority="74">
      <formula>$I95&gt;=0</formula>
    </cfRule>
    <cfRule type="expression" dxfId="920" priority="75">
      <formula>$I95&lt;0</formula>
    </cfRule>
  </conditionalFormatting>
  <conditionalFormatting sqref="J99">
    <cfRule type="expression" dxfId="919" priority="72">
      <formula>$J95&gt;=0</formula>
    </cfRule>
    <cfRule type="expression" dxfId="918" priority="73">
      <formula>$J95&lt;0</formula>
    </cfRule>
  </conditionalFormatting>
  <conditionalFormatting sqref="I114">
    <cfRule type="expression" dxfId="917" priority="70">
      <formula>$I110&gt;=0</formula>
    </cfRule>
    <cfRule type="expression" dxfId="916" priority="71">
      <formula>$I110&lt;0</formula>
    </cfRule>
  </conditionalFormatting>
  <conditionalFormatting sqref="J114">
    <cfRule type="expression" dxfId="915" priority="68">
      <formula>$J110&gt;=0</formula>
    </cfRule>
    <cfRule type="expression" dxfId="914" priority="69">
      <formula>$J110&lt;0</formula>
    </cfRule>
  </conditionalFormatting>
  <conditionalFormatting sqref="I129">
    <cfRule type="expression" dxfId="913" priority="66">
      <formula>$I125&gt;=0</formula>
    </cfRule>
    <cfRule type="expression" dxfId="912" priority="67">
      <formula>$I125&lt;0</formula>
    </cfRule>
  </conditionalFormatting>
  <conditionalFormatting sqref="J129">
    <cfRule type="expression" dxfId="911" priority="64">
      <formula>$J125&gt;=0</formula>
    </cfRule>
    <cfRule type="expression" dxfId="910" priority="65">
      <formula>$J125&lt;0</formula>
    </cfRule>
  </conditionalFormatting>
  <conditionalFormatting sqref="I144">
    <cfRule type="expression" dxfId="909" priority="62">
      <formula>$I140&gt;=0</formula>
    </cfRule>
    <cfRule type="expression" dxfId="908" priority="63">
      <formula>$I140&lt;0</formula>
    </cfRule>
  </conditionalFormatting>
  <conditionalFormatting sqref="J144">
    <cfRule type="expression" dxfId="907" priority="60">
      <formula>$J140&gt;=0</formula>
    </cfRule>
    <cfRule type="expression" dxfId="906" priority="61">
      <formula>$J140&lt;0</formula>
    </cfRule>
  </conditionalFormatting>
  <conditionalFormatting sqref="I189">
    <cfRule type="expression" dxfId="905" priority="50">
      <formula>$I185&gt;=0</formula>
    </cfRule>
    <cfRule type="expression" dxfId="904" priority="51">
      <formula>$I185&lt;0</formula>
    </cfRule>
  </conditionalFormatting>
  <conditionalFormatting sqref="J189">
    <cfRule type="expression" dxfId="903" priority="48">
      <formula>$J185&gt;=0</formula>
    </cfRule>
    <cfRule type="expression" dxfId="902" priority="49">
      <formula>$J185&lt;0</formula>
    </cfRule>
  </conditionalFormatting>
  <conditionalFormatting sqref="I204">
    <cfRule type="expression" dxfId="901" priority="46">
      <formula>$I200&gt;=0</formula>
    </cfRule>
    <cfRule type="expression" dxfId="900" priority="47">
      <formula>$I200&lt;0</formula>
    </cfRule>
  </conditionalFormatting>
  <conditionalFormatting sqref="J204">
    <cfRule type="expression" dxfId="899" priority="44">
      <formula>$J200&gt;=0</formula>
    </cfRule>
    <cfRule type="expression" dxfId="898" priority="45">
      <formula>$J200&lt;0</formula>
    </cfRule>
  </conditionalFormatting>
  <conditionalFormatting sqref="I9">
    <cfRule type="expression" dxfId="897" priority="42">
      <formula>$I5&gt;=0</formula>
    </cfRule>
    <cfRule type="expression" dxfId="896" priority="43">
      <formula>$I5&lt;0</formula>
    </cfRule>
  </conditionalFormatting>
  <conditionalFormatting sqref="J9">
    <cfRule type="expression" dxfId="895" priority="40">
      <formula>$J5&gt;=0</formula>
    </cfRule>
    <cfRule type="expression" dxfId="894" priority="41">
      <formula>$J5&lt;0</formula>
    </cfRule>
  </conditionalFormatting>
  <conditionalFormatting sqref="L207">
    <cfRule type="cellIs" dxfId="893" priority="39" operator="lessThan">
      <formula>0</formula>
    </cfRule>
  </conditionalFormatting>
  <conditionalFormatting sqref="H207">
    <cfRule type="cellIs" dxfId="892" priority="38" operator="lessThan">
      <formula>0</formula>
    </cfRule>
  </conditionalFormatting>
  <conditionalFormatting sqref="F207">
    <cfRule type="cellIs" dxfId="891" priority="37" operator="lessThan">
      <formula>0</formula>
    </cfRule>
  </conditionalFormatting>
  <conditionalFormatting sqref="F192">
    <cfRule type="cellIs" dxfId="890" priority="36" operator="lessThan">
      <formula>0</formula>
    </cfRule>
  </conditionalFormatting>
  <conditionalFormatting sqref="H192">
    <cfRule type="cellIs" dxfId="889" priority="35" operator="lessThan">
      <formula>0</formula>
    </cfRule>
  </conditionalFormatting>
  <conditionalFormatting sqref="L192">
    <cfRule type="cellIs" dxfId="888" priority="34" operator="lessThan">
      <formula>0</formula>
    </cfRule>
  </conditionalFormatting>
  <conditionalFormatting sqref="L177">
    <cfRule type="cellIs" dxfId="887" priority="33" operator="lessThan">
      <formula>0</formula>
    </cfRule>
  </conditionalFormatting>
  <conditionalFormatting sqref="H177">
    <cfRule type="cellIs" dxfId="886" priority="32" operator="lessThan">
      <formula>0</formula>
    </cfRule>
  </conditionalFormatting>
  <conditionalFormatting sqref="F177">
    <cfRule type="cellIs" dxfId="885" priority="31" operator="lessThan">
      <formula>0</formula>
    </cfRule>
  </conditionalFormatting>
  <conditionalFormatting sqref="F162">
    <cfRule type="cellIs" dxfId="884" priority="30" operator="lessThan">
      <formula>0</formula>
    </cfRule>
  </conditionalFormatting>
  <conditionalFormatting sqref="H162">
    <cfRule type="cellIs" dxfId="883" priority="29" operator="lessThan">
      <formula>0</formula>
    </cfRule>
  </conditionalFormatting>
  <conditionalFormatting sqref="L162">
    <cfRule type="cellIs" dxfId="882" priority="28" operator="lessThan">
      <formula>0</formula>
    </cfRule>
  </conditionalFormatting>
  <conditionalFormatting sqref="L147">
    <cfRule type="cellIs" dxfId="881" priority="27" operator="lessThan">
      <formula>0</formula>
    </cfRule>
  </conditionalFormatting>
  <conditionalFormatting sqref="H147">
    <cfRule type="cellIs" dxfId="880" priority="26" operator="lessThan">
      <formula>0</formula>
    </cfRule>
  </conditionalFormatting>
  <conditionalFormatting sqref="F147">
    <cfRule type="cellIs" dxfId="879" priority="25" operator="lessThan">
      <formula>0</formula>
    </cfRule>
  </conditionalFormatting>
  <conditionalFormatting sqref="F132">
    <cfRule type="cellIs" dxfId="878" priority="24" operator="lessThan">
      <formula>0</formula>
    </cfRule>
  </conditionalFormatting>
  <conditionalFormatting sqref="H132">
    <cfRule type="cellIs" dxfId="877" priority="23" operator="lessThan">
      <formula>0</formula>
    </cfRule>
  </conditionalFormatting>
  <conditionalFormatting sqref="L132">
    <cfRule type="cellIs" dxfId="876" priority="22" operator="lessThan">
      <formula>0</formula>
    </cfRule>
  </conditionalFormatting>
  <conditionalFormatting sqref="L117">
    <cfRule type="cellIs" dxfId="875" priority="21" operator="lessThan">
      <formula>0</formula>
    </cfRule>
  </conditionalFormatting>
  <conditionalFormatting sqref="H117">
    <cfRule type="cellIs" dxfId="874" priority="20" operator="lessThan">
      <formula>0</formula>
    </cfRule>
  </conditionalFormatting>
  <conditionalFormatting sqref="F117">
    <cfRule type="cellIs" dxfId="873" priority="19" operator="lessThan">
      <formula>0</formula>
    </cfRule>
  </conditionalFormatting>
  <conditionalFormatting sqref="F102">
    <cfRule type="cellIs" dxfId="872" priority="18" operator="lessThan">
      <formula>0</formula>
    </cfRule>
  </conditionalFormatting>
  <conditionalFormatting sqref="H102">
    <cfRule type="cellIs" dxfId="871" priority="17" operator="lessThan">
      <formula>0</formula>
    </cfRule>
  </conditionalFormatting>
  <conditionalFormatting sqref="L102">
    <cfRule type="cellIs" dxfId="870" priority="16" operator="lessThan">
      <formula>0</formula>
    </cfRule>
  </conditionalFormatting>
  <conditionalFormatting sqref="L87">
    <cfRule type="cellIs" dxfId="869" priority="15" operator="lessThan">
      <formula>0</formula>
    </cfRule>
  </conditionalFormatting>
  <conditionalFormatting sqref="H87">
    <cfRule type="cellIs" dxfId="868" priority="14" operator="lessThan">
      <formula>0</formula>
    </cfRule>
  </conditionalFormatting>
  <conditionalFormatting sqref="F87">
    <cfRule type="cellIs" dxfId="867" priority="13" operator="lessThan">
      <formula>0</formula>
    </cfRule>
  </conditionalFormatting>
  <conditionalFormatting sqref="F72">
    <cfRule type="cellIs" dxfId="866" priority="12" operator="lessThan">
      <formula>0</formula>
    </cfRule>
  </conditionalFormatting>
  <conditionalFormatting sqref="H72">
    <cfRule type="cellIs" dxfId="865" priority="11" operator="lessThan">
      <formula>0</formula>
    </cfRule>
  </conditionalFormatting>
  <conditionalFormatting sqref="L72">
    <cfRule type="cellIs" dxfId="864" priority="10" operator="lessThan">
      <formula>0</formula>
    </cfRule>
  </conditionalFormatting>
  <conditionalFormatting sqref="L57">
    <cfRule type="cellIs" dxfId="863" priority="9" operator="lessThan">
      <formula>0</formula>
    </cfRule>
  </conditionalFormatting>
  <conditionalFormatting sqref="H57">
    <cfRule type="cellIs" dxfId="862" priority="8" operator="lessThan">
      <formula>0</formula>
    </cfRule>
  </conditionalFormatting>
  <conditionalFormatting sqref="F57">
    <cfRule type="cellIs" dxfId="861" priority="7" operator="lessThan">
      <formula>0</formula>
    </cfRule>
  </conditionalFormatting>
  <conditionalFormatting sqref="F42">
    <cfRule type="cellIs" dxfId="860" priority="6" operator="lessThan">
      <formula>0</formula>
    </cfRule>
  </conditionalFormatting>
  <conditionalFormatting sqref="H42">
    <cfRule type="cellIs" dxfId="859" priority="5" operator="lessThan">
      <formula>0</formula>
    </cfRule>
  </conditionalFormatting>
  <conditionalFormatting sqref="L42">
    <cfRule type="cellIs" dxfId="858" priority="4" operator="lessThan">
      <formula>0</formula>
    </cfRule>
  </conditionalFormatting>
  <conditionalFormatting sqref="L27">
    <cfRule type="cellIs" dxfId="857" priority="3" operator="lessThan">
      <formula>0</formula>
    </cfRule>
  </conditionalFormatting>
  <conditionalFormatting sqref="H27">
    <cfRule type="cellIs" dxfId="856" priority="2" operator="lessThan">
      <formula>0</formula>
    </cfRule>
  </conditionalFormatting>
  <conditionalFormatting sqref="F27">
    <cfRule type="cellIs" dxfId="855" priority="1" operator="lessThan">
      <formula>0</formula>
    </cfRule>
  </conditionalFormatting>
  <dataValidations count="1">
    <dataValidation type="list" allowBlank="1" showInputMessage="1" showErrorMessage="1" sqref="B3:B4" xr:uid="{36C3DEC2-6871-491C-95CE-7E8F0B7B6333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1F8FF-39BD-4AB2-BFE9-AE8DE472F796}">
  <sheetPr codeName="Tabelle61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465</v>
      </c>
      <c r="N1" s="73" t="s">
        <v>28</v>
      </c>
    </row>
    <row r="2" spans="1:14" ht="15.75" thickBot="1" x14ac:dyDescent="0.3">
      <c r="M2" s="72">
        <v>1216</v>
      </c>
      <c r="N2" s="73" t="s">
        <v>29</v>
      </c>
    </row>
    <row r="3" spans="1:14" s="70" customFormat="1" ht="13.5" customHeight="1" thickBot="1" x14ac:dyDescent="0.25">
      <c r="A3" s="144"/>
      <c r="B3" s="146" t="s">
        <v>106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49.579249518487828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9600002</v>
      </c>
      <c r="D5" s="84">
        <v>4274445</v>
      </c>
      <c r="E5" s="84">
        <v>4431101</v>
      </c>
      <c r="F5" s="85">
        <v>-5168901</v>
      </c>
      <c r="G5" s="84">
        <v>3721275</v>
      </c>
      <c r="H5" s="85">
        <v>709826</v>
      </c>
      <c r="I5" s="20">
        <v>-0.53842707532769263</v>
      </c>
      <c r="J5" s="86">
        <v>0.19074806349974138</v>
      </c>
      <c r="K5" s="87">
        <v>4830468</v>
      </c>
      <c r="L5" s="85">
        <v>-399367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7692753</v>
      </c>
      <c r="D6" s="90">
        <v>3241659</v>
      </c>
      <c r="E6" s="90">
        <v>3306990</v>
      </c>
      <c r="F6" s="91">
        <v>-4385763</v>
      </c>
      <c r="G6" s="90">
        <v>2577730</v>
      </c>
      <c r="H6" s="91">
        <v>729260</v>
      </c>
      <c r="I6" s="21">
        <v>-0.57011618597399394</v>
      </c>
      <c r="J6" s="92">
        <v>0.28290782975718942</v>
      </c>
      <c r="K6" s="93">
        <v>3606890</v>
      </c>
      <c r="L6" s="91">
        <v>-299900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1711898</v>
      </c>
      <c r="D7" s="90">
        <v>801438</v>
      </c>
      <c r="E7" s="90">
        <v>873797</v>
      </c>
      <c r="F7" s="91">
        <v>-838101</v>
      </c>
      <c r="G7" s="90">
        <v>714379</v>
      </c>
      <c r="H7" s="91">
        <v>159418</v>
      </c>
      <c r="I7" s="21">
        <v>-0.4895741451885568</v>
      </c>
      <c r="J7" s="92">
        <v>0.22315605581911013</v>
      </c>
      <c r="K7" s="93">
        <v>963773</v>
      </c>
      <c r="L7" s="91">
        <v>-89976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195351</v>
      </c>
      <c r="D8" s="90">
        <v>231348</v>
      </c>
      <c r="E8" s="90">
        <v>250314</v>
      </c>
      <c r="F8" s="91">
        <v>54963</v>
      </c>
      <c r="G8" s="90">
        <v>429166</v>
      </c>
      <c r="H8" s="91">
        <v>-178852</v>
      </c>
      <c r="I8" s="21">
        <v>0.28135509928282931</v>
      </c>
      <c r="J8" s="92">
        <v>-0.41674317163987828</v>
      </c>
      <c r="K8" s="93">
        <v>259805</v>
      </c>
      <c r="L8" s="91">
        <v>-9491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169725</v>
      </c>
      <c r="D10" s="90">
        <v>169725</v>
      </c>
      <c r="E10" s="90">
        <v>169725</v>
      </c>
      <c r="F10" s="91">
        <v>0</v>
      </c>
      <c r="G10" s="90">
        <v>170190</v>
      </c>
      <c r="H10" s="91">
        <v>-465</v>
      </c>
      <c r="I10" s="96"/>
      <c r="J10" s="97"/>
      <c r="K10" s="93">
        <v>169725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88904</v>
      </c>
      <c r="D11" s="90">
        <v>43338</v>
      </c>
      <c r="E11" s="90">
        <v>44110</v>
      </c>
      <c r="F11" s="91">
        <v>-44794</v>
      </c>
      <c r="G11" s="90">
        <v>41058</v>
      </c>
      <c r="H11" s="91">
        <v>3052</v>
      </c>
      <c r="I11" s="96"/>
      <c r="J11" s="97"/>
      <c r="K11" s="93">
        <v>48398</v>
      </c>
      <c r="L11" s="91">
        <v>-4288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0.52381204890263666</v>
      </c>
      <c r="D12" s="86">
        <v>0.25534246575342467</v>
      </c>
      <c r="E12" s="86">
        <v>0.2598910001472971</v>
      </c>
      <c r="F12" s="100">
        <v>-0.26392104875533956</v>
      </c>
      <c r="G12" s="86">
        <v>0.24124801692226336</v>
      </c>
      <c r="H12" s="100">
        <v>1.8642983225033743E-2</v>
      </c>
      <c r="I12" s="20">
        <v>-0.50384684603617391</v>
      </c>
      <c r="J12" s="86">
        <v>7.7277249624153388E-2</v>
      </c>
      <c r="K12" s="101">
        <v>0.28515539843865073</v>
      </c>
      <c r="L12" s="100">
        <v>-2.5264398291353629E-2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184324</v>
      </c>
      <c r="D14" s="90">
        <v>81116</v>
      </c>
      <c r="E14" s="90">
        <v>83883</v>
      </c>
      <c r="F14" s="91">
        <v>-100441</v>
      </c>
      <c r="G14" s="90">
        <v>84682</v>
      </c>
      <c r="H14" s="91">
        <v>-799</v>
      </c>
      <c r="I14" s="21">
        <v>-0.54491547492458925</v>
      </c>
      <c r="J14" s="92">
        <v>-9.4352991190571611E-3</v>
      </c>
      <c r="K14" s="93">
        <v>92846</v>
      </c>
      <c r="L14" s="91">
        <v>-8963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2.0732925402681546</v>
      </c>
      <c r="D15" s="105">
        <v>1.8717061239558817</v>
      </c>
      <c r="E15" s="105">
        <v>1.9016776241215143</v>
      </c>
      <c r="F15" s="106">
        <v>-0.17161491614664026</v>
      </c>
      <c r="G15" s="105">
        <v>2.0624969555263286</v>
      </c>
      <c r="H15" s="106">
        <v>-0.1608193314048143</v>
      </c>
      <c r="I15" s="21"/>
      <c r="J15" s="92"/>
      <c r="K15" s="107">
        <v>1.91838505723377</v>
      </c>
      <c r="L15" s="106">
        <v>-1.6707433112255643E-2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86.528761360568708</v>
      </c>
      <c r="D17" s="105">
        <v>74.799460058147588</v>
      </c>
      <c r="E17" s="105">
        <v>74.971435048741782</v>
      </c>
      <c r="F17" s="106">
        <v>-11.557326311826927</v>
      </c>
      <c r="G17" s="105">
        <v>62.782648935652006</v>
      </c>
      <c r="H17" s="106">
        <v>12.188786113089776</v>
      </c>
      <c r="I17" s="20">
        <v>-0.13356629784248386</v>
      </c>
      <c r="J17" s="86">
        <v>0.19414259066358386</v>
      </c>
      <c r="K17" s="107">
        <v>74.525600231414515</v>
      </c>
      <c r="L17" s="106">
        <v>0.44583481732726682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45.324807777286786</v>
      </c>
      <c r="D18" s="108">
        <v>19.099478568272204</v>
      </c>
      <c r="E18" s="108">
        <v>19.484401237295625</v>
      </c>
      <c r="F18" s="109">
        <v>-25.840406539991161</v>
      </c>
      <c r="G18" s="108">
        <v>15.146189552852695</v>
      </c>
      <c r="H18" s="109">
        <v>4.3382116844429301</v>
      </c>
      <c r="I18" s="20">
        <v>-0.57011618597399394</v>
      </c>
      <c r="J18" s="86">
        <v>0.28642264572912679</v>
      </c>
      <c r="K18" s="110">
        <v>21.251377227868613</v>
      </c>
      <c r="L18" s="109">
        <v>-1.7669759905729876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107.98166561684513</v>
      </c>
      <c r="D19" s="113">
        <v>98.630416724352756</v>
      </c>
      <c r="E19" s="113">
        <v>100.45570165495353</v>
      </c>
      <c r="F19" s="106">
        <v>-7.5259639618916054</v>
      </c>
      <c r="G19" s="113">
        <v>90.634590092064883</v>
      </c>
      <c r="H19" s="106">
        <v>9.8211115628886461</v>
      </c>
      <c r="I19" s="38">
        <v>-6.9696683403608795E-2</v>
      </c>
      <c r="J19" s="114">
        <v>0.10835941943260896</v>
      </c>
      <c r="K19" s="115">
        <v>99.807182114963425</v>
      </c>
      <c r="L19" s="106">
        <v>0.64851953999010448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7692.2799999999988</v>
      </c>
      <c r="E20" s="84">
        <v>7692.2799999999988</v>
      </c>
      <c r="F20" s="118">
        <v>7692.2799999999988</v>
      </c>
      <c r="G20" s="84">
        <v>694111.46</v>
      </c>
      <c r="H20" s="118">
        <v>-686419.17999999993</v>
      </c>
      <c r="I20" s="20">
        <v>0</v>
      </c>
      <c r="J20" s="86">
        <v>-0.98891780291309406</v>
      </c>
      <c r="K20" s="87">
        <v>7692.279999999997</v>
      </c>
      <c r="L20" s="118">
        <v>2.3021584638627246E-12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213.8299999999991</v>
      </c>
      <c r="E21" s="90">
        <v>213.8299999999991</v>
      </c>
      <c r="F21" s="91">
        <v>213.8299999999991</v>
      </c>
      <c r="G21" s="90">
        <v>520508.53</v>
      </c>
      <c r="H21" s="91">
        <v>-520294.7</v>
      </c>
      <c r="I21" s="21">
        <v>0</v>
      </c>
      <c r="J21" s="92">
        <v>-0.99958919020981274</v>
      </c>
      <c r="K21" s="93">
        <v>213.8299999999968</v>
      </c>
      <c r="L21" s="91">
        <v>2.3021584638627246E-12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6292.59</v>
      </c>
      <c r="E22" s="90">
        <v>6292.59</v>
      </c>
      <c r="F22" s="91">
        <v>6292.59</v>
      </c>
      <c r="G22" s="90">
        <v>124145.24</v>
      </c>
      <c r="H22" s="91">
        <v>-117852.65000000001</v>
      </c>
      <c r="I22" s="21">
        <v>0</v>
      </c>
      <c r="J22" s="92">
        <v>-0.94931267602366387</v>
      </c>
      <c r="K22" s="93">
        <v>6292.59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1185.8599999999999</v>
      </c>
      <c r="E23" s="90">
        <v>1185.8599999999999</v>
      </c>
      <c r="F23" s="91">
        <v>1185.8599999999999</v>
      </c>
      <c r="G23" s="90">
        <v>49457.69</v>
      </c>
      <c r="H23" s="91">
        <v>-48271.83</v>
      </c>
      <c r="I23" s="21">
        <v>0</v>
      </c>
      <c r="J23" s="92">
        <v>-0.97602273781893167</v>
      </c>
      <c r="K23" s="93">
        <v>1185.8599999999999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14415</v>
      </c>
      <c r="D25" s="90">
        <v>14415</v>
      </c>
      <c r="E25" s="90">
        <v>14415</v>
      </c>
      <c r="F25" s="91">
        <v>0</v>
      </c>
      <c r="G25" s="90">
        <v>14415</v>
      </c>
      <c r="H25" s="91">
        <v>0</v>
      </c>
      <c r="I25" s="96"/>
      <c r="J25" s="97"/>
      <c r="K25" s="93">
        <v>14415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7470</v>
      </c>
      <c r="H26" s="91">
        <v>-7470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0.51821019771071797</v>
      </c>
      <c r="H27" s="100">
        <v>-0.51821019771071797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13556</v>
      </c>
      <c r="H29" s="91">
        <v>-13556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1.8147255689424364</v>
      </c>
      <c r="H30" s="106">
        <v>-1.8147255689424364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69.679856760374832</v>
      </c>
      <c r="H32" s="106">
        <v>-69.679856760374832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1.4833853624696434E-2</v>
      </c>
      <c r="E33" s="108">
        <v>1.4833853624696434E-2</v>
      </c>
      <c r="F33" s="109">
        <v>1.4833853624696434E-2</v>
      </c>
      <c r="G33" s="108">
        <v>36.108812348248357</v>
      </c>
      <c r="H33" s="109">
        <v>-36.093978494623663</v>
      </c>
      <c r="I33" s="20">
        <v>0</v>
      </c>
      <c r="J33" s="86">
        <v>-0.99958919020981274</v>
      </c>
      <c r="K33" s="110">
        <v>1.4833853624696275E-2</v>
      </c>
      <c r="L33" s="109">
        <v>1.5959455978986625E-16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92.919874163319946</v>
      </c>
      <c r="H34" s="119">
        <v>-92.919874163319946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4198.189999999996</v>
      </c>
      <c r="E35" s="84">
        <v>4198.189999999996</v>
      </c>
      <c r="F35" s="118">
        <v>4198.189999999996</v>
      </c>
      <c r="G35" s="84">
        <v>667789.11</v>
      </c>
      <c r="H35" s="118">
        <v>-663590.92000000004</v>
      </c>
      <c r="I35" s="20">
        <v>0</v>
      </c>
      <c r="J35" s="86">
        <v>-0.99371329969726518</v>
      </c>
      <c r="K35" s="87">
        <v>4198.1899999999978</v>
      </c>
      <c r="L35" s="118">
        <v>-1.9397816686250735E-12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-979.41000000000281</v>
      </c>
      <c r="E36" s="90">
        <v>-979.41000000000281</v>
      </c>
      <c r="F36" s="91">
        <v>-979.41000000000281</v>
      </c>
      <c r="G36" s="90">
        <v>494456.15</v>
      </c>
      <c r="H36" s="91">
        <v>-495435.56</v>
      </c>
      <c r="I36" s="21">
        <v>0</v>
      </c>
      <c r="J36" s="92">
        <v>-1.001980782320131</v>
      </c>
      <c r="K36" s="93">
        <v>-979.41000000000179</v>
      </c>
      <c r="L36" s="91">
        <v>-1.0231815394945443E-12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5142.2799999999988</v>
      </c>
      <c r="E37" s="90">
        <v>5142.2799999999988</v>
      </c>
      <c r="F37" s="91">
        <v>5142.2799999999988</v>
      </c>
      <c r="G37" s="90">
        <v>131511.84</v>
      </c>
      <c r="H37" s="91">
        <v>-126369.56</v>
      </c>
      <c r="I37" s="21">
        <v>0</v>
      </c>
      <c r="J37" s="92">
        <v>-0.96089872972654022</v>
      </c>
      <c r="K37" s="93">
        <v>5142.28</v>
      </c>
      <c r="L37" s="91">
        <v>-9.0949470177292824E-13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35.32</v>
      </c>
      <c r="E38" s="90">
        <v>35.32</v>
      </c>
      <c r="F38" s="91">
        <v>35.32</v>
      </c>
      <c r="G38" s="90">
        <v>41821.120000000003</v>
      </c>
      <c r="H38" s="91">
        <v>-41785.800000000003</v>
      </c>
      <c r="I38" s="21">
        <v>0</v>
      </c>
      <c r="J38" s="92">
        <v>-0.99915545064312006</v>
      </c>
      <c r="K38" s="93">
        <v>35.320000000000007</v>
      </c>
      <c r="L38" s="91">
        <v>-7.1054273576010019E-15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13020</v>
      </c>
      <c r="D40" s="90">
        <v>13020</v>
      </c>
      <c r="E40" s="90">
        <v>13020</v>
      </c>
      <c r="F40" s="91">
        <v>0</v>
      </c>
      <c r="G40" s="90">
        <v>13485</v>
      </c>
      <c r="H40" s="91">
        <v>-465</v>
      </c>
      <c r="I40" s="96"/>
      <c r="J40" s="97"/>
      <c r="K40" s="93">
        <v>13020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7357</v>
      </c>
      <c r="H41" s="91">
        <v>-7357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0.54556915090841673</v>
      </c>
      <c r="H42" s="100">
        <v>-0.54556915090841673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13527</v>
      </c>
      <c r="H44" s="91">
        <v>-13527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1.8386570613021611</v>
      </c>
      <c r="H45" s="106">
        <v>-1.8386570613021611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67.208937066739168</v>
      </c>
      <c r="H47" s="106">
        <v>-67.208937066739168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-7.5223502304147677E-2</v>
      </c>
      <c r="E48" s="108">
        <v>-7.5223502304147677E-2</v>
      </c>
      <c r="F48" s="109">
        <v>-7.5223502304147677E-2</v>
      </c>
      <c r="G48" s="108">
        <v>36.667122728958105</v>
      </c>
      <c r="H48" s="109">
        <v>-36.742346231262253</v>
      </c>
      <c r="I48" s="20">
        <v>0</v>
      </c>
      <c r="J48" s="86">
        <v>-1.0020515245458499</v>
      </c>
      <c r="K48" s="110">
        <v>-7.5223502304147608E-2</v>
      </c>
      <c r="L48" s="109">
        <v>-6.9388939039072284E-17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90.769214353676773</v>
      </c>
      <c r="H49" s="119">
        <v>-90.769214353676773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13271.059999999998</v>
      </c>
      <c r="E50" s="84">
        <v>13271.059999999998</v>
      </c>
      <c r="F50" s="118">
        <v>13271.059999999998</v>
      </c>
      <c r="G50" s="84">
        <v>300668.59999999998</v>
      </c>
      <c r="H50" s="118">
        <v>-287397.53999999998</v>
      </c>
      <c r="I50" s="20">
        <v>0</v>
      </c>
      <c r="J50" s="86">
        <v>-0.95586150332957953</v>
      </c>
      <c r="K50" s="87">
        <v>13271.059999999998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3857.5899999999988</v>
      </c>
      <c r="E51" s="90">
        <v>3857.5899999999988</v>
      </c>
      <c r="F51" s="91">
        <v>3857.5899999999988</v>
      </c>
      <c r="G51" s="90">
        <v>151388.13</v>
      </c>
      <c r="H51" s="91">
        <v>-147530.54</v>
      </c>
      <c r="I51" s="21">
        <v>0</v>
      </c>
      <c r="J51" s="92">
        <v>-0.97451854382506742</v>
      </c>
      <c r="K51" s="93">
        <v>3857.5899999999951</v>
      </c>
      <c r="L51" s="91">
        <v>3.637978807091713E-12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9197.4399999999987</v>
      </c>
      <c r="E52" s="90">
        <v>9197.4399999999987</v>
      </c>
      <c r="F52" s="91">
        <v>9197.4399999999987</v>
      </c>
      <c r="G52" s="90">
        <v>36945.5</v>
      </c>
      <c r="H52" s="91">
        <v>-27748.06</v>
      </c>
      <c r="I52" s="21">
        <v>0</v>
      </c>
      <c r="J52" s="92">
        <v>-0.75105384958925991</v>
      </c>
      <c r="K52" s="93">
        <v>9197.4400000000023</v>
      </c>
      <c r="L52" s="91">
        <v>-3.637978807091713E-12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216.03</v>
      </c>
      <c r="E53" s="90">
        <v>216.03</v>
      </c>
      <c r="F53" s="91">
        <v>216.03</v>
      </c>
      <c r="G53" s="90">
        <v>112334.97</v>
      </c>
      <c r="H53" s="91">
        <v>-112118.94</v>
      </c>
      <c r="I53" s="21">
        <v>0</v>
      </c>
      <c r="J53" s="92">
        <v>-0.99807691229187134</v>
      </c>
      <c r="K53" s="93">
        <v>216.03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14415</v>
      </c>
      <c r="D55" s="90">
        <v>14415</v>
      </c>
      <c r="E55" s="90">
        <v>14415</v>
      </c>
      <c r="F55" s="91">
        <v>0</v>
      </c>
      <c r="G55" s="90">
        <v>14415</v>
      </c>
      <c r="H55" s="91">
        <v>0</v>
      </c>
      <c r="I55" s="96"/>
      <c r="J55" s="97"/>
      <c r="K55" s="93">
        <v>14415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2223</v>
      </c>
      <c r="H56" s="91">
        <v>-2223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0.15421436004162331</v>
      </c>
      <c r="H57" s="100">
        <v>-0.15421436004162331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3823</v>
      </c>
      <c r="H59" s="91">
        <v>-3823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1.7197480881691407</v>
      </c>
      <c r="H60" s="106">
        <v>-1.7197480881691407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68.100823211875849</v>
      </c>
      <c r="H62" s="106">
        <v>-68.100823211875849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0.2676094346167186</v>
      </c>
      <c r="E63" s="108">
        <v>0.2676094346167186</v>
      </c>
      <c r="F63" s="109">
        <v>0.2676094346167186</v>
      </c>
      <c r="G63" s="108">
        <v>10.50212486992716</v>
      </c>
      <c r="H63" s="109">
        <v>-10.234515435310442</v>
      </c>
      <c r="I63" s="20">
        <v>0</v>
      </c>
      <c r="J63" s="86">
        <v>-0.97451854382506742</v>
      </c>
      <c r="K63" s="110">
        <v>0.26760943461671838</v>
      </c>
      <c r="L63" s="109">
        <v>2.2204460492503131E-16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135.25353126405756</v>
      </c>
      <c r="H64" s="119">
        <v>-135.25353126405756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777256.55230718863</v>
      </c>
      <c r="D65" s="84">
        <v>1557.4899999999921</v>
      </c>
      <c r="E65" s="84">
        <v>1557.4899999999921</v>
      </c>
      <c r="F65" s="118">
        <v>-775699.06230718864</v>
      </c>
      <c r="G65" s="84">
        <v>22820.030000000002</v>
      </c>
      <c r="H65" s="118">
        <v>-21262.540000000012</v>
      </c>
      <c r="I65" s="20">
        <v>-0.99799616999641005</v>
      </c>
      <c r="J65" s="86">
        <v>-0.93174899419501234</v>
      </c>
      <c r="K65" s="87">
        <v>1557.4899999999982</v>
      </c>
      <c r="L65" s="118">
        <v>-6.1675109463976696E-12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614816.15352772316</v>
      </c>
      <c r="D66" s="90">
        <v>-3227.2500000000082</v>
      </c>
      <c r="E66" s="90">
        <v>-3227.2500000000082</v>
      </c>
      <c r="F66" s="91">
        <v>-618043.40352772316</v>
      </c>
      <c r="G66" s="90">
        <v>-628.99</v>
      </c>
      <c r="H66" s="91">
        <v>-2598.2600000000084</v>
      </c>
      <c r="I66" s="21">
        <v>-1.0052491301366799</v>
      </c>
      <c r="J66" s="92">
        <v>4.1308446875149176</v>
      </c>
      <c r="K66" s="93">
        <v>-3227.2500000000018</v>
      </c>
      <c r="L66" s="91">
        <v>-6.3664629124104977E-12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145954.793703289</v>
      </c>
      <c r="D67" s="90">
        <v>4624.26</v>
      </c>
      <c r="E67" s="90">
        <v>4624.26</v>
      </c>
      <c r="F67" s="91">
        <v>-141330.53370328899</v>
      </c>
      <c r="G67" s="90">
        <v>277.3</v>
      </c>
      <c r="H67" s="91">
        <v>4346.96</v>
      </c>
      <c r="I67" s="21">
        <v>-0.9683171762799333</v>
      </c>
      <c r="J67" s="92">
        <v>15.676018752253878</v>
      </c>
      <c r="K67" s="93">
        <v>4624.26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16485.605076176478</v>
      </c>
      <c r="D68" s="90">
        <v>160.47999999999999</v>
      </c>
      <c r="E68" s="90">
        <v>160.47999999999999</v>
      </c>
      <c r="F68" s="91">
        <v>-16325.125076176479</v>
      </c>
      <c r="G68" s="90">
        <v>23171.72</v>
      </c>
      <c r="H68" s="91">
        <v>-23011.24</v>
      </c>
      <c r="I68" s="21">
        <v>-0.99026544677866202</v>
      </c>
      <c r="J68" s="92">
        <v>-0.99307431645126043</v>
      </c>
      <c r="K68" s="93">
        <v>160.47999999999979</v>
      </c>
      <c r="L68" s="91">
        <v>1.9895196601282805E-13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13950</v>
      </c>
      <c r="D70" s="90">
        <v>13950</v>
      </c>
      <c r="E70" s="90">
        <v>13950</v>
      </c>
      <c r="F70" s="91">
        <v>0</v>
      </c>
      <c r="G70" s="90">
        <v>13950</v>
      </c>
      <c r="H70" s="91">
        <v>0</v>
      </c>
      <c r="I70" s="96"/>
      <c r="J70" s="97"/>
      <c r="K70" s="93">
        <v>13950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7386</v>
      </c>
      <c r="D71" s="90">
        <v>0</v>
      </c>
      <c r="E71" s="90">
        <v>0</v>
      </c>
      <c r="F71" s="91">
        <v>-7386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0.52946236559139781</v>
      </c>
      <c r="D72" s="86">
        <v>0</v>
      </c>
      <c r="E72" s="86">
        <v>0</v>
      </c>
      <c r="F72" s="100">
        <v>-0.52946236559139781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14753.800000000001</v>
      </c>
      <c r="D74" s="90">
        <v>0</v>
      </c>
      <c r="E74" s="90">
        <v>0</v>
      </c>
      <c r="F74" s="91">
        <v>-14753.800000000001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1.9975358786894126</v>
      </c>
      <c r="D75" s="105">
        <v>0</v>
      </c>
      <c r="E75" s="105">
        <v>0</v>
      </c>
      <c r="F75" s="106">
        <v>-1.9975358786894126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83.240746483580168</v>
      </c>
      <c r="D77" s="105">
        <v>0</v>
      </c>
      <c r="E77" s="105">
        <v>0</v>
      </c>
      <c r="F77" s="106">
        <v>-83.240746483580168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44.072842546790191</v>
      </c>
      <c r="D78" s="108">
        <v>-0.23134408602150597</v>
      </c>
      <c r="E78" s="108">
        <v>-0.23134408602150597</v>
      </c>
      <c r="F78" s="109">
        <v>-44.3041866328117</v>
      </c>
      <c r="G78" s="108">
        <v>-4.5088888888888887E-2</v>
      </c>
      <c r="H78" s="109">
        <v>-0.18625519713261707</v>
      </c>
      <c r="I78" s="20">
        <v>-1.0052491301366799</v>
      </c>
      <c r="J78" s="86">
        <v>4.1308446875149185</v>
      </c>
      <c r="K78" s="110">
        <v>-0.2313440860215055</v>
      </c>
      <c r="L78" s="109">
        <v>-4.7184478546569153E-16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105.23376012824109</v>
      </c>
      <c r="D79" s="113">
        <v>0</v>
      </c>
      <c r="E79" s="113">
        <v>0</v>
      </c>
      <c r="F79" s="119">
        <v>-105.23376012824109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763520.92279831273</v>
      </c>
      <c r="D80" s="84">
        <v>80793.840000000113</v>
      </c>
      <c r="E80" s="84">
        <v>80793.840000000113</v>
      </c>
      <c r="F80" s="118">
        <v>-682727.08279831265</v>
      </c>
      <c r="G80" s="84">
        <v>52553.319999999992</v>
      </c>
      <c r="H80" s="118">
        <v>28240.52000000012</v>
      </c>
      <c r="I80" s="20">
        <v>-0.89418254616534965</v>
      </c>
      <c r="J80" s="86">
        <v>0.53736890457158792</v>
      </c>
      <c r="K80" s="87">
        <v>80793.840000000113</v>
      </c>
      <c r="L80" s="118">
        <v>-1.4551915228366852E-11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604632.8951792625</v>
      </c>
      <c r="D81" s="90">
        <v>52619.370000000097</v>
      </c>
      <c r="E81" s="90">
        <v>52619.370000000097</v>
      </c>
      <c r="F81" s="91">
        <v>-552013.52517926239</v>
      </c>
      <c r="G81" s="90">
        <v>15488.28</v>
      </c>
      <c r="H81" s="91">
        <v>37131.090000000098</v>
      </c>
      <c r="I81" s="21">
        <v>-0.91297302806457559</v>
      </c>
      <c r="J81" s="92">
        <v>2.3973669122717367</v>
      </c>
      <c r="K81" s="93">
        <v>52619.370000000119</v>
      </c>
      <c r="L81" s="91">
        <v>-2.1827872842550278E-11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142074.07859680199</v>
      </c>
      <c r="D82" s="90">
        <v>19502.21</v>
      </c>
      <c r="E82" s="90">
        <v>19502.21</v>
      </c>
      <c r="F82" s="91">
        <v>-122571.868596802</v>
      </c>
      <c r="G82" s="90">
        <v>1597.75</v>
      </c>
      <c r="H82" s="91">
        <v>17904.46</v>
      </c>
      <c r="I82" s="21">
        <v>-0.86273210290987601</v>
      </c>
      <c r="J82" s="92">
        <v>11.206046002190581</v>
      </c>
      <c r="K82" s="93">
        <v>19502.209999999988</v>
      </c>
      <c r="L82" s="91">
        <v>1.0913936421275139E-11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16813.9490222483</v>
      </c>
      <c r="D83" s="90">
        <v>8672.260000000002</v>
      </c>
      <c r="E83" s="90">
        <v>8672.260000000002</v>
      </c>
      <c r="F83" s="91">
        <v>-8141.689022248298</v>
      </c>
      <c r="G83" s="90">
        <v>35467.289999999994</v>
      </c>
      <c r="H83" s="91">
        <v>-26795.029999999992</v>
      </c>
      <c r="I83" s="21">
        <v>-0.48422229730060296</v>
      </c>
      <c r="J83" s="92">
        <v>-0.75548568836243191</v>
      </c>
      <c r="K83" s="93">
        <v>8672.2600000000057</v>
      </c>
      <c r="L83" s="91">
        <v>-3.637978807091713E-12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14415</v>
      </c>
      <c r="D85" s="90">
        <v>14415</v>
      </c>
      <c r="E85" s="90">
        <v>14415</v>
      </c>
      <c r="F85" s="91">
        <v>0</v>
      </c>
      <c r="G85" s="90">
        <v>14415</v>
      </c>
      <c r="H85" s="91">
        <v>0</v>
      </c>
      <c r="I85" s="96"/>
      <c r="J85" s="97"/>
      <c r="K85" s="93">
        <v>14415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7549</v>
      </c>
      <c r="D86" s="90">
        <v>923</v>
      </c>
      <c r="E86" s="90">
        <v>923</v>
      </c>
      <c r="F86" s="91">
        <v>-6626</v>
      </c>
      <c r="G86" s="90">
        <v>175</v>
      </c>
      <c r="H86" s="91">
        <v>748</v>
      </c>
      <c r="I86" s="96"/>
      <c r="J86" s="97"/>
      <c r="K86" s="93">
        <v>923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0.52369060006937218</v>
      </c>
      <c r="D87" s="86">
        <v>6.4030523759972258E-2</v>
      </c>
      <c r="E87" s="86">
        <v>6.4030523759972258E-2</v>
      </c>
      <c r="F87" s="100">
        <v>-0.45966007630939992</v>
      </c>
      <c r="G87" s="86">
        <v>1.2140131807145335E-2</v>
      </c>
      <c r="H87" s="100">
        <v>5.1890391952826923E-2</v>
      </c>
      <c r="I87" s="20">
        <v>-0.87773214995363624</v>
      </c>
      <c r="J87" s="86">
        <v>4.2742857142857149</v>
      </c>
      <c r="K87" s="101">
        <v>6.4030523759972258E-2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14363.6</v>
      </c>
      <c r="D89" s="90">
        <v>1607</v>
      </c>
      <c r="E89" s="90">
        <v>1607</v>
      </c>
      <c r="F89" s="91">
        <v>-12756.6</v>
      </c>
      <c r="G89" s="90">
        <v>251</v>
      </c>
      <c r="H89" s="91">
        <v>1356</v>
      </c>
      <c r="I89" s="21"/>
      <c r="J89" s="92"/>
      <c r="K89" s="93">
        <v>1607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1.9027155914690688</v>
      </c>
      <c r="D90" s="105">
        <v>1.7410617551462622</v>
      </c>
      <c r="E90" s="105">
        <v>1.7410617551462622</v>
      </c>
      <c r="F90" s="106">
        <v>-0.16165383632280661</v>
      </c>
      <c r="G90" s="105">
        <v>1.4342857142857144</v>
      </c>
      <c r="H90" s="106">
        <v>0.30677604086054777</v>
      </c>
      <c r="I90" s="21"/>
      <c r="J90" s="92"/>
      <c r="K90" s="107">
        <v>1.7410617551462622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80.094435710592464</v>
      </c>
      <c r="D92" s="105">
        <v>57.009068255688078</v>
      </c>
      <c r="E92" s="105">
        <v>57.009068255688078</v>
      </c>
      <c r="F92" s="106">
        <v>-23.085367454904386</v>
      </c>
      <c r="G92" s="105">
        <v>88.504457142857149</v>
      </c>
      <c r="H92" s="106">
        <v>-31.495388887169071</v>
      </c>
      <c r="I92" s="21">
        <v>-0.28822685683584082</v>
      </c>
      <c r="J92" s="92">
        <v>-0.35586217806332188</v>
      </c>
      <c r="K92" s="107">
        <v>57.009068255688106</v>
      </c>
      <c r="L92" s="106">
        <v>-2.8421709430404007E-14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41.944703099497922</v>
      </c>
      <c r="D93" s="108">
        <v>3.6503204994797156</v>
      </c>
      <c r="E93" s="108">
        <v>3.6503204994797156</v>
      </c>
      <c r="F93" s="109">
        <v>-38.294382600018203</v>
      </c>
      <c r="G93" s="108">
        <v>1.074455775234131</v>
      </c>
      <c r="H93" s="109">
        <v>2.5758647242455845</v>
      </c>
      <c r="I93" s="20">
        <v>-0.91297302806457559</v>
      </c>
      <c r="J93" s="86">
        <v>2.3973669122717371</v>
      </c>
      <c r="K93" s="110">
        <v>3.6503204994797169</v>
      </c>
      <c r="L93" s="109">
        <v>-1.3322676295501878E-15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101.14199533690724</v>
      </c>
      <c r="D94" s="113">
        <v>87.533954496208139</v>
      </c>
      <c r="E94" s="113">
        <v>87.533954496208139</v>
      </c>
      <c r="F94" s="119">
        <v>-13.608040840699104</v>
      </c>
      <c r="G94" s="113">
        <v>300.30468571428565</v>
      </c>
      <c r="H94" s="119">
        <v>-212.77073121807751</v>
      </c>
      <c r="I94" s="25">
        <v>-0.13454392307933294</v>
      </c>
      <c r="J94" s="120">
        <v>-0.70851618819065232</v>
      </c>
      <c r="K94" s="115">
        <v>87.533954496208139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837066.34872934525</v>
      </c>
      <c r="D95" s="84">
        <v>482592.03</v>
      </c>
      <c r="E95" s="84">
        <v>482592.03</v>
      </c>
      <c r="F95" s="118">
        <v>-354474.31872934528</v>
      </c>
      <c r="G95" s="84">
        <v>142739.26999999999</v>
      </c>
      <c r="H95" s="118">
        <v>339852.76</v>
      </c>
      <c r="I95" s="20">
        <v>-0.42347218863526426</v>
      </c>
      <c r="J95" s="86">
        <v>2.3809338523308972</v>
      </c>
      <c r="K95" s="87">
        <v>482592.0300000002</v>
      </c>
      <c r="L95" s="118">
        <v>-2.2919266484677792E-10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668439.81786793086</v>
      </c>
      <c r="D96" s="90">
        <v>409373.11</v>
      </c>
      <c r="E96" s="90">
        <v>409373.11</v>
      </c>
      <c r="F96" s="91">
        <v>-259066.70786793088</v>
      </c>
      <c r="G96" s="90">
        <v>115270.42</v>
      </c>
      <c r="H96" s="91">
        <v>294102.69</v>
      </c>
      <c r="I96" s="21">
        <v>-0.38756923352390238</v>
      </c>
      <c r="J96" s="92">
        <v>2.5514150985135648</v>
      </c>
      <c r="K96" s="93">
        <v>409373.11000000022</v>
      </c>
      <c r="L96" s="91">
        <v>-2.3283064365386963E-10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151323.28327661499</v>
      </c>
      <c r="D97" s="90">
        <v>54940.859999999993</v>
      </c>
      <c r="E97" s="90">
        <v>54940.859999999993</v>
      </c>
      <c r="F97" s="91">
        <v>-96382.423276615009</v>
      </c>
      <c r="G97" s="90">
        <v>17136.29</v>
      </c>
      <c r="H97" s="91">
        <v>37804.569999999992</v>
      </c>
      <c r="I97" s="21">
        <v>-0.63693055813777488</v>
      </c>
      <c r="J97" s="92">
        <v>2.2061117079601238</v>
      </c>
      <c r="K97" s="93">
        <v>54940.86</v>
      </c>
      <c r="L97" s="91">
        <v>-7.2759576141834259E-12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17303.247584799457</v>
      </c>
      <c r="D98" s="90">
        <v>18278.06000000003</v>
      </c>
      <c r="E98" s="90">
        <v>18278.06000000003</v>
      </c>
      <c r="F98" s="91">
        <v>974.81241520057301</v>
      </c>
      <c r="G98" s="90">
        <v>10332.56</v>
      </c>
      <c r="H98" s="91">
        <v>7945.5000000000309</v>
      </c>
      <c r="I98" s="21">
        <v>5.6336962782461919E-2</v>
      </c>
      <c r="J98" s="92">
        <v>0.76897690407798569</v>
      </c>
      <c r="K98" s="93">
        <v>18278.060000000019</v>
      </c>
      <c r="L98" s="91">
        <v>1.0913936421275139E-11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13950</v>
      </c>
      <c r="D100" s="90">
        <v>13950</v>
      </c>
      <c r="E100" s="90">
        <v>13950</v>
      </c>
      <c r="F100" s="91">
        <v>0</v>
      </c>
      <c r="G100" s="90">
        <v>13950</v>
      </c>
      <c r="H100" s="91">
        <v>0</v>
      </c>
      <c r="I100" s="96"/>
      <c r="J100" s="97"/>
      <c r="K100" s="93">
        <v>13950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7781</v>
      </c>
      <c r="D101" s="90">
        <v>3955</v>
      </c>
      <c r="E101" s="90">
        <v>3955</v>
      </c>
      <c r="F101" s="91">
        <v>-3826</v>
      </c>
      <c r="G101" s="90">
        <v>1731</v>
      </c>
      <c r="H101" s="91">
        <v>2224</v>
      </c>
      <c r="I101" s="96"/>
      <c r="J101" s="97"/>
      <c r="K101" s="93">
        <v>3955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0.55777777777777782</v>
      </c>
      <c r="D102" s="86">
        <v>0.28351254480286736</v>
      </c>
      <c r="E102" s="86">
        <v>0.28351254480286736</v>
      </c>
      <c r="F102" s="100">
        <v>-0.27426523297491046</v>
      </c>
      <c r="G102" s="86">
        <v>0.12408602150537634</v>
      </c>
      <c r="H102" s="100">
        <v>0.15942652329749102</v>
      </c>
      <c r="I102" s="20">
        <v>-0.49171057704665222</v>
      </c>
      <c r="J102" s="86">
        <v>1.284806470248411</v>
      </c>
      <c r="K102" s="101">
        <v>0.28351254480286736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15298.03</v>
      </c>
      <c r="D104" s="90">
        <v>5971</v>
      </c>
      <c r="E104" s="90">
        <v>5971</v>
      </c>
      <c r="F104" s="91">
        <v>-9327.0300000000007</v>
      </c>
      <c r="G104" s="90">
        <v>3236</v>
      </c>
      <c r="H104" s="91">
        <v>2735</v>
      </c>
      <c r="I104" s="21"/>
      <c r="J104" s="92"/>
      <c r="K104" s="93">
        <v>5971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1.9660750546202288</v>
      </c>
      <c r="D105" s="105">
        <v>1.5097345132743363</v>
      </c>
      <c r="E105" s="105">
        <v>1.5097345132743363</v>
      </c>
      <c r="F105" s="106">
        <v>-0.45634054134589253</v>
      </c>
      <c r="G105" s="105">
        <v>1.8694396302715193</v>
      </c>
      <c r="H105" s="106">
        <v>-0.35970511699718299</v>
      </c>
      <c r="I105" s="21"/>
      <c r="J105" s="92"/>
      <c r="K105" s="107">
        <v>1.5097345132743363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85.906672390172332</v>
      </c>
      <c r="D107" s="105">
        <v>103.50773957016435</v>
      </c>
      <c r="E107" s="105">
        <v>103.50773957016435</v>
      </c>
      <c r="F107" s="106">
        <v>17.601067179992015</v>
      </c>
      <c r="G107" s="105">
        <v>66.591808203350666</v>
      </c>
      <c r="H107" s="106">
        <v>36.91593136681368</v>
      </c>
      <c r="I107" s="21">
        <v>0.20488591503173592</v>
      </c>
      <c r="J107" s="92">
        <v>0.55436145019645533</v>
      </c>
      <c r="K107" s="107">
        <v>103.5077395701644</v>
      </c>
      <c r="L107" s="106">
        <v>-5.6843418860808015E-14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47.9168328220739</v>
      </c>
      <c r="D108" s="108">
        <v>29.345742652329747</v>
      </c>
      <c r="E108" s="108">
        <v>29.345742652329747</v>
      </c>
      <c r="F108" s="109">
        <v>-18.571090169744153</v>
      </c>
      <c r="G108" s="108">
        <v>8.2631125448028673</v>
      </c>
      <c r="H108" s="109">
        <v>21.082630107526882</v>
      </c>
      <c r="I108" s="20">
        <v>-0.38756923352390249</v>
      </c>
      <c r="J108" s="86">
        <v>2.5514150985135648</v>
      </c>
      <c r="K108" s="110">
        <v>29.345742652329765</v>
      </c>
      <c r="L108" s="109">
        <v>-1.7763568394002505E-14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107.57824813383181</v>
      </c>
      <c r="D109" s="113">
        <v>122.02074083438686</v>
      </c>
      <c r="E109" s="113">
        <v>122.02074083438686</v>
      </c>
      <c r="F109" s="119">
        <v>14.44249270055505</v>
      </c>
      <c r="G109" s="113">
        <v>82.460583477758519</v>
      </c>
      <c r="H109" s="119">
        <v>39.560157356628338</v>
      </c>
      <c r="I109" s="25">
        <v>0.13425104936258103</v>
      </c>
      <c r="J109" s="120">
        <v>0.47974627013521687</v>
      </c>
      <c r="K109" s="115">
        <v>122.0207408343869</v>
      </c>
      <c r="L109" s="119">
        <v>-4.2632564145606011E-14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1226604.7071204481</v>
      </c>
      <c r="D110" s="123">
        <v>766542.64999999991</v>
      </c>
      <c r="E110" s="123">
        <v>766542.64999999991</v>
      </c>
      <c r="F110" s="118">
        <v>-460062.05712044833</v>
      </c>
      <c r="G110" s="123">
        <v>504552.27999999997</v>
      </c>
      <c r="H110" s="118">
        <v>261990.36999999994</v>
      </c>
      <c r="I110" s="59">
        <v>-0.37506953499345397</v>
      </c>
      <c r="J110" s="124">
        <v>0.51925316837335456</v>
      </c>
      <c r="K110" s="125">
        <v>766542.64999999991</v>
      </c>
      <c r="L110" s="118">
        <v>7.2759576141834259E-12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964176.79</v>
      </c>
      <c r="D111" s="90">
        <v>592227.96</v>
      </c>
      <c r="E111" s="90">
        <v>592227.96</v>
      </c>
      <c r="F111" s="91">
        <v>-371948.83000000007</v>
      </c>
      <c r="G111" s="90">
        <v>357501.22</v>
      </c>
      <c r="H111" s="91">
        <v>234726.74</v>
      </c>
      <c r="I111" s="21">
        <v>-0.38576828840694255</v>
      </c>
      <c r="J111" s="92">
        <v>0.6565760530831195</v>
      </c>
      <c r="K111" s="93">
        <v>592227.96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237058.696</v>
      </c>
      <c r="D112" s="90">
        <v>123152.36000000002</v>
      </c>
      <c r="E112" s="90">
        <v>123152.36000000002</v>
      </c>
      <c r="F112" s="91">
        <v>-113906.33599999998</v>
      </c>
      <c r="G112" s="90">
        <v>106363.57</v>
      </c>
      <c r="H112" s="91">
        <v>16788.790000000008</v>
      </c>
      <c r="I112" s="21">
        <v>-0.48049845005474923</v>
      </c>
      <c r="J112" s="92">
        <v>0.15784342326982825</v>
      </c>
      <c r="K112" s="93">
        <v>123152.36000000002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25369.221120448197</v>
      </c>
      <c r="D113" s="90">
        <v>51162.329999999951</v>
      </c>
      <c r="E113" s="90">
        <v>51162.329999999951</v>
      </c>
      <c r="F113" s="91">
        <v>25793.108879551753</v>
      </c>
      <c r="G113" s="90">
        <v>40687.49</v>
      </c>
      <c r="H113" s="91">
        <v>10474.839999999953</v>
      </c>
      <c r="I113" s="21">
        <v>1.0167087415530425</v>
      </c>
      <c r="J113" s="92">
        <v>0.25744620766726967</v>
      </c>
      <c r="K113" s="93">
        <v>51162.329999999944</v>
      </c>
      <c r="L113" s="91">
        <v>7.2759576141834259E-12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14415</v>
      </c>
      <c r="D115" s="90">
        <v>14415</v>
      </c>
      <c r="E115" s="90">
        <v>14415</v>
      </c>
      <c r="F115" s="91">
        <v>0</v>
      </c>
      <c r="G115" s="90">
        <v>14415</v>
      </c>
      <c r="H115" s="91">
        <v>0</v>
      </c>
      <c r="I115" s="96"/>
      <c r="J115" s="97"/>
      <c r="K115" s="93">
        <v>14415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11639</v>
      </c>
      <c r="D116" s="90">
        <v>7075</v>
      </c>
      <c r="E116" s="90">
        <v>7075</v>
      </c>
      <c r="F116" s="91">
        <v>-4564</v>
      </c>
      <c r="G116" s="90">
        <v>5944</v>
      </c>
      <c r="H116" s="91">
        <v>1131</v>
      </c>
      <c r="I116" s="96"/>
      <c r="J116" s="97"/>
      <c r="K116" s="93">
        <v>7075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0.80742282344779748</v>
      </c>
      <c r="D117" s="86">
        <v>0.49080818591744713</v>
      </c>
      <c r="E117" s="86">
        <v>0.49080818591744713</v>
      </c>
      <c r="F117" s="100">
        <v>-0.31661463753035035</v>
      </c>
      <c r="G117" s="86">
        <v>0.41234824835241068</v>
      </c>
      <c r="H117" s="100">
        <v>7.8459937565036442E-2</v>
      </c>
      <c r="I117" s="20">
        <v>-0.39212990806770343</v>
      </c>
      <c r="J117" s="86">
        <v>0.19027590847913878</v>
      </c>
      <c r="K117" s="101">
        <v>0.49080818591744713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26063.37</v>
      </c>
      <c r="D119" s="90">
        <v>12727</v>
      </c>
      <c r="E119" s="90">
        <v>12727</v>
      </c>
      <c r="F119" s="91">
        <v>-13336.369999999999</v>
      </c>
      <c r="G119" s="90">
        <v>15024</v>
      </c>
      <c r="H119" s="91">
        <v>-2297</v>
      </c>
      <c r="I119" s="21"/>
      <c r="J119" s="92"/>
      <c r="K119" s="93">
        <v>12727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2.2393135149067787</v>
      </c>
      <c r="D120" s="105">
        <v>1.7988692579505301</v>
      </c>
      <c r="E120" s="105">
        <v>1.7988692579505301</v>
      </c>
      <c r="F120" s="106">
        <v>-0.44044425695624856</v>
      </c>
      <c r="G120" s="105">
        <v>2.5275908479138627</v>
      </c>
      <c r="H120" s="106">
        <v>-0.72872158996333258</v>
      </c>
      <c r="I120" s="21"/>
      <c r="J120" s="92"/>
      <c r="K120" s="107">
        <v>1.7988692579505301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82.840174413609418</v>
      </c>
      <c r="D122" s="105">
        <v>83.707132155477026</v>
      </c>
      <c r="E122" s="105">
        <v>83.707132155477026</v>
      </c>
      <c r="F122" s="106">
        <v>0.86695774186760843</v>
      </c>
      <c r="G122" s="105">
        <v>60.144888963660833</v>
      </c>
      <c r="H122" s="106">
        <v>23.562243191816194</v>
      </c>
      <c r="I122" s="21">
        <v>1.0465426322487037E-2</v>
      </c>
      <c r="J122" s="92">
        <v>0.39175802961499118</v>
      </c>
      <c r="K122" s="107">
        <v>83.707132155477026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66.887047519944502</v>
      </c>
      <c r="D123" s="108">
        <v>41.084145681581681</v>
      </c>
      <c r="E123" s="108">
        <v>41.084145681581681</v>
      </c>
      <c r="F123" s="109">
        <v>-25.802901838362821</v>
      </c>
      <c r="G123" s="108">
        <v>24.800639611515781</v>
      </c>
      <c r="H123" s="109">
        <v>16.283506070065901</v>
      </c>
      <c r="I123" s="20">
        <v>-0.38576828840694255</v>
      </c>
      <c r="J123" s="86">
        <v>0.6565760530831195</v>
      </c>
      <c r="K123" s="110">
        <v>41.084145681581681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105.3874651705858</v>
      </c>
      <c r="D124" s="113">
        <v>108.34525088339221</v>
      </c>
      <c r="E124" s="113">
        <v>108.34525088339221</v>
      </c>
      <c r="F124" s="119">
        <v>2.9577857128064124</v>
      </c>
      <c r="G124" s="113">
        <v>84.884300134589495</v>
      </c>
      <c r="H124" s="119">
        <v>23.460950748802716</v>
      </c>
      <c r="I124" s="25">
        <v>2.8065820807235298E-2</v>
      </c>
      <c r="J124" s="120">
        <v>0.27638739686377667</v>
      </c>
      <c r="K124" s="115">
        <v>108.34525088339221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1048740.9127170867</v>
      </c>
      <c r="D125" s="84">
        <v>789897.62999999977</v>
      </c>
      <c r="E125" s="84">
        <v>789897.62999999977</v>
      </c>
      <c r="F125" s="118">
        <v>-258843.28271708699</v>
      </c>
      <c r="G125" s="84">
        <v>586302.59000000008</v>
      </c>
      <c r="H125" s="118">
        <v>203595.03999999969</v>
      </c>
      <c r="I125" s="20">
        <v>-0.24681337361624767</v>
      </c>
      <c r="J125" s="86">
        <v>0.3472524997714912</v>
      </c>
      <c r="K125" s="87">
        <v>789897.63</v>
      </c>
      <c r="L125" s="118">
        <v>-1.7462298274040222E-10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798425.77</v>
      </c>
      <c r="D126" s="90">
        <v>564735.73</v>
      </c>
      <c r="E126" s="90">
        <v>564735.73</v>
      </c>
      <c r="F126" s="91">
        <v>-233690.04000000004</v>
      </c>
      <c r="G126" s="90">
        <v>400815.71</v>
      </c>
      <c r="H126" s="91">
        <v>163920.01999999996</v>
      </c>
      <c r="I126" s="21">
        <v>-0.29268849876927194</v>
      </c>
      <c r="J126" s="92">
        <v>0.408966055746667</v>
      </c>
      <c r="K126" s="93">
        <v>564735.7300000001</v>
      </c>
      <c r="L126" s="91">
        <v>-1.1641532182693481E-10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225933.09</v>
      </c>
      <c r="D127" s="90">
        <v>164275.75999999992</v>
      </c>
      <c r="E127" s="90">
        <v>164275.75999999992</v>
      </c>
      <c r="F127" s="91">
        <v>-61657.330000000075</v>
      </c>
      <c r="G127" s="90">
        <v>125907.07</v>
      </c>
      <c r="H127" s="91">
        <v>38368.689999999915</v>
      </c>
      <c r="I127" s="21">
        <v>-0.27290083980173097</v>
      </c>
      <c r="J127" s="92">
        <v>0.30473816919097474</v>
      </c>
      <c r="K127" s="93">
        <v>164275.75999999998</v>
      </c>
      <c r="L127" s="91">
        <v>-5.8207660913467407E-11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24382.052717086797</v>
      </c>
      <c r="D128" s="90">
        <v>60886.139999999927</v>
      </c>
      <c r="E128" s="90">
        <v>60886.139999999927</v>
      </c>
      <c r="F128" s="91">
        <v>36504.087282913126</v>
      </c>
      <c r="G128" s="90">
        <v>59579.81</v>
      </c>
      <c r="H128" s="91">
        <v>1306.329999999929</v>
      </c>
      <c r="I128" s="21">
        <v>1.4971703862050663</v>
      </c>
      <c r="J128" s="92">
        <v>2.1925716110875904E-2</v>
      </c>
      <c r="K128" s="93">
        <v>60886.139999999927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14415</v>
      </c>
      <c r="D130" s="90">
        <v>14415</v>
      </c>
      <c r="E130" s="90">
        <v>14415</v>
      </c>
      <c r="F130" s="91">
        <v>0</v>
      </c>
      <c r="G130" s="90">
        <v>14415</v>
      </c>
      <c r="H130" s="91">
        <v>0</v>
      </c>
      <c r="I130" s="96"/>
      <c r="J130" s="97"/>
      <c r="K130" s="93">
        <v>14415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11157</v>
      </c>
      <c r="D131" s="90">
        <v>8505</v>
      </c>
      <c r="E131" s="90">
        <v>8505</v>
      </c>
      <c r="F131" s="91">
        <v>-2652</v>
      </c>
      <c r="G131" s="90">
        <v>6901</v>
      </c>
      <c r="H131" s="91">
        <v>1604</v>
      </c>
      <c r="I131" s="96"/>
      <c r="J131" s="97"/>
      <c r="K131" s="93">
        <v>8505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0.77398543184183144</v>
      </c>
      <c r="D132" s="86">
        <v>0.59001040582726327</v>
      </c>
      <c r="E132" s="86">
        <v>0.59001040582726327</v>
      </c>
      <c r="F132" s="100">
        <v>-0.18397502601456817</v>
      </c>
      <c r="G132" s="86">
        <v>0.4787374262920569</v>
      </c>
      <c r="H132" s="100">
        <v>0.11127297953520637</v>
      </c>
      <c r="I132" s="20">
        <v>-0.23769830599623554</v>
      </c>
      <c r="J132" s="86">
        <v>0.23243008259672515</v>
      </c>
      <c r="K132" s="101">
        <v>0.59001040582726327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24839.8</v>
      </c>
      <c r="D134" s="90">
        <v>16599</v>
      </c>
      <c r="E134" s="90">
        <v>16599</v>
      </c>
      <c r="F134" s="91">
        <v>-8240.7999999999993</v>
      </c>
      <c r="G134" s="90">
        <v>16934</v>
      </c>
      <c r="H134" s="91">
        <v>-335</v>
      </c>
      <c r="I134" s="21"/>
      <c r="J134" s="92"/>
      <c r="K134" s="93">
        <v>16599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2.2263870216007886</v>
      </c>
      <c r="D135" s="105">
        <v>1.9516754850088183</v>
      </c>
      <c r="E135" s="105">
        <v>1.9516754850088183</v>
      </c>
      <c r="F135" s="106">
        <v>-0.27471153659197034</v>
      </c>
      <c r="G135" s="105">
        <v>2.4538472685118098</v>
      </c>
      <c r="H135" s="106">
        <v>-0.50217178350299152</v>
      </c>
      <c r="I135" s="21"/>
      <c r="J135" s="92"/>
      <c r="K135" s="107">
        <v>1.9516754850088183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71.562765080218696</v>
      </c>
      <c r="D137" s="105">
        <v>66.400438565549678</v>
      </c>
      <c r="E137" s="105">
        <v>66.400438565549678</v>
      </c>
      <c r="F137" s="106">
        <v>-5.1623265146690187</v>
      </c>
      <c r="G137" s="105">
        <v>58.080815823793657</v>
      </c>
      <c r="H137" s="106">
        <v>8.3196227417560209</v>
      </c>
      <c r="I137" s="21">
        <v>-7.21370465336586E-2</v>
      </c>
      <c r="J137" s="92">
        <v>0.14324218115317455</v>
      </c>
      <c r="K137" s="107">
        <v>66.400438565549692</v>
      </c>
      <c r="L137" s="106">
        <v>-1.4210854715202004E-14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55.388537634408607</v>
      </c>
      <c r="D138" s="108">
        <v>39.176949705168227</v>
      </c>
      <c r="E138" s="108">
        <v>39.176949705168227</v>
      </c>
      <c r="F138" s="109">
        <v>-16.21158792924038</v>
      </c>
      <c r="G138" s="108">
        <v>27.805460284425948</v>
      </c>
      <c r="H138" s="109">
        <v>11.371489420742279</v>
      </c>
      <c r="I138" s="20">
        <v>-0.29268849876927205</v>
      </c>
      <c r="J138" s="86">
        <v>0.408966055746667</v>
      </c>
      <c r="K138" s="110">
        <v>39.176949705168234</v>
      </c>
      <c r="L138" s="109">
        <v>-7.1054273576010019E-15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93.998468469757711</v>
      </c>
      <c r="D139" s="113">
        <v>92.874500881834194</v>
      </c>
      <c r="E139" s="113">
        <v>92.874500881834194</v>
      </c>
      <c r="F139" s="119">
        <v>-1.1239675879235165</v>
      </c>
      <c r="G139" s="113">
        <v>84.959076945370242</v>
      </c>
      <c r="H139" s="119">
        <v>7.9154239364639523</v>
      </c>
      <c r="I139" s="25">
        <v>-1.1957296817927787E-2</v>
      </c>
      <c r="J139" s="120">
        <v>9.3167489820465743E-2</v>
      </c>
      <c r="K139" s="115">
        <v>92.874500881834223</v>
      </c>
      <c r="L139" s="119">
        <v>-2.8421709430404007E-14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1388497.8726162466</v>
      </c>
      <c r="D140" s="84">
        <v>803881.15</v>
      </c>
      <c r="E140" s="84">
        <v>803881.15</v>
      </c>
      <c r="F140" s="118">
        <v>-584616.72261624644</v>
      </c>
      <c r="G140" s="84">
        <v>468236.47</v>
      </c>
      <c r="H140" s="118">
        <v>335644.68000000005</v>
      </c>
      <c r="I140" s="20">
        <v>-0.42104257712307136</v>
      </c>
      <c r="J140" s="86">
        <v>0.71682729027920455</v>
      </c>
      <c r="K140" s="87">
        <v>803881.15000000026</v>
      </c>
      <c r="L140" s="118">
        <v>-2.3283064365386963E-10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1156003.97</v>
      </c>
      <c r="D141" s="90">
        <v>587009.35</v>
      </c>
      <c r="E141" s="90">
        <v>587009.35</v>
      </c>
      <c r="F141" s="91">
        <v>-568994.62</v>
      </c>
      <c r="G141" s="90">
        <v>335157.49</v>
      </c>
      <c r="H141" s="91">
        <v>251851.86</v>
      </c>
      <c r="I141" s="21">
        <v>-0.49220818852378168</v>
      </c>
      <c r="J141" s="92">
        <v>0.75144332892575361</v>
      </c>
      <c r="K141" s="93">
        <v>587009.35000000021</v>
      </c>
      <c r="L141" s="91">
        <v>-2.3283064365386963E-10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208480.50200000001</v>
      </c>
      <c r="D142" s="90">
        <v>185270.28</v>
      </c>
      <c r="E142" s="90">
        <v>185270.28</v>
      </c>
      <c r="F142" s="91">
        <v>-23210.222000000009</v>
      </c>
      <c r="G142" s="90">
        <v>98604.2</v>
      </c>
      <c r="H142" s="91">
        <v>86666.08</v>
      </c>
      <c r="I142" s="21">
        <v>-0.11133042072202992</v>
      </c>
      <c r="J142" s="92">
        <v>0.87892888943878655</v>
      </c>
      <c r="K142" s="93">
        <v>185270.28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24013.400616246501</v>
      </c>
      <c r="D143" s="90">
        <v>31601.52000000003</v>
      </c>
      <c r="E143" s="90">
        <v>31601.52000000003</v>
      </c>
      <c r="F143" s="91">
        <v>7588.1193837535284</v>
      </c>
      <c r="G143" s="90">
        <v>34474.78</v>
      </c>
      <c r="H143" s="91">
        <v>-2873.2599999999693</v>
      </c>
      <c r="I143" s="21">
        <v>0.31599520222136768</v>
      </c>
      <c r="J143" s="92">
        <v>-8.3343824094017971E-2</v>
      </c>
      <c r="K143" s="93">
        <v>31601.52000000003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13950</v>
      </c>
      <c r="D145" s="90">
        <v>13950</v>
      </c>
      <c r="E145" s="90">
        <v>13950</v>
      </c>
      <c r="F145" s="91">
        <v>0</v>
      </c>
      <c r="G145" s="90">
        <v>13950</v>
      </c>
      <c r="H145" s="91">
        <v>0</v>
      </c>
      <c r="I145" s="96"/>
      <c r="J145" s="97"/>
      <c r="K145" s="93">
        <v>13950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10977</v>
      </c>
      <c r="D146" s="90">
        <v>7374</v>
      </c>
      <c r="E146" s="90">
        <v>7374</v>
      </c>
      <c r="F146" s="91">
        <v>-3603</v>
      </c>
      <c r="G146" s="90">
        <v>5879</v>
      </c>
      <c r="H146" s="91">
        <v>1495</v>
      </c>
      <c r="I146" s="96"/>
      <c r="J146" s="97"/>
      <c r="K146" s="93">
        <v>7374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0.78688172043010751</v>
      </c>
      <c r="D147" s="86">
        <v>0.52860215053763437</v>
      </c>
      <c r="E147" s="86">
        <v>0.52860215053763437</v>
      </c>
      <c r="F147" s="100">
        <v>-0.25827956989247314</v>
      </c>
      <c r="G147" s="86">
        <v>0.42143369175627238</v>
      </c>
      <c r="H147" s="100">
        <v>0.107168458781362</v>
      </c>
      <c r="I147" s="20">
        <v>-0.32823175731074072</v>
      </c>
      <c r="J147" s="86">
        <v>0.25429494812042863</v>
      </c>
      <c r="K147" s="101">
        <v>0.52860215053763437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22921.4</v>
      </c>
      <c r="D149" s="90">
        <v>14488</v>
      </c>
      <c r="E149" s="90">
        <v>14488</v>
      </c>
      <c r="F149" s="91">
        <v>-8433.4000000000015</v>
      </c>
      <c r="G149" s="90">
        <v>11447</v>
      </c>
      <c r="H149" s="91">
        <v>3041</v>
      </c>
      <c r="I149" s="21"/>
      <c r="J149" s="92"/>
      <c r="K149" s="93">
        <v>14488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2.0881297257902891</v>
      </c>
      <c r="D150" s="105">
        <v>1.9647409818280446</v>
      </c>
      <c r="E150" s="105">
        <v>1.9647409818280446</v>
      </c>
      <c r="F150" s="106">
        <v>-0.12338874396224453</v>
      </c>
      <c r="G150" s="105">
        <v>1.9470998469127403</v>
      </c>
      <c r="H150" s="106">
        <v>1.764113491530428E-2</v>
      </c>
      <c r="I150" s="21"/>
      <c r="J150" s="92"/>
      <c r="K150" s="107">
        <v>1.9647409818280446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105.31146670310649</v>
      </c>
      <c r="D152" s="105">
        <v>79.605282072145371</v>
      </c>
      <c r="E152" s="105">
        <v>79.605282072145371</v>
      </c>
      <c r="F152" s="106">
        <v>-25.706184630961118</v>
      </c>
      <c r="G152" s="105">
        <v>57.009268583092364</v>
      </c>
      <c r="H152" s="106">
        <v>22.596013489053007</v>
      </c>
      <c r="I152" s="21">
        <v>-0.24409672978377417</v>
      </c>
      <c r="J152" s="92">
        <v>0.39635683899572882</v>
      </c>
      <c r="K152" s="107">
        <v>79.6052820721454</v>
      </c>
      <c r="L152" s="106">
        <v>-2.8421709430404007E-14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82.867668100358415</v>
      </c>
      <c r="D153" s="108">
        <v>42.079523297491036</v>
      </c>
      <c r="E153" s="108">
        <v>42.079523297491036</v>
      </c>
      <c r="F153" s="109">
        <v>-40.788144802867379</v>
      </c>
      <c r="G153" s="108">
        <v>24.02562652329749</v>
      </c>
      <c r="H153" s="109">
        <v>18.053896774193547</v>
      </c>
      <c r="I153" s="20">
        <v>-0.49220818852378156</v>
      </c>
      <c r="J153" s="86">
        <v>0.75144332892575361</v>
      </c>
      <c r="K153" s="110">
        <v>42.079523297491058</v>
      </c>
      <c r="L153" s="109">
        <v>-2.1316282072803006E-14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126.49156168500015</v>
      </c>
      <c r="D154" s="113">
        <v>109.01561567670193</v>
      </c>
      <c r="E154" s="113">
        <v>109.01561567670193</v>
      </c>
      <c r="F154" s="119">
        <v>-17.475946008298223</v>
      </c>
      <c r="G154" s="113">
        <v>79.645597890797745</v>
      </c>
      <c r="H154" s="119">
        <v>29.370017785904182</v>
      </c>
      <c r="I154" s="25">
        <v>-0.13815898685651684</v>
      </c>
      <c r="J154" s="120">
        <v>0.36875883367933882</v>
      </c>
      <c r="K154" s="115">
        <v>109.01561567670196</v>
      </c>
      <c r="L154" s="119">
        <v>-2.8421709430404007E-14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1640092.8800616246</v>
      </c>
      <c r="D155" s="84">
        <v>846738.95000000019</v>
      </c>
      <c r="E155" s="84">
        <v>846738.95000000019</v>
      </c>
      <c r="F155" s="118">
        <v>-793353.9300616245</v>
      </c>
      <c r="G155" s="84">
        <v>271613.26999999996</v>
      </c>
      <c r="H155" s="118">
        <v>575125.68000000017</v>
      </c>
      <c r="I155" s="20">
        <v>-0.48372500100836668</v>
      </c>
      <c r="J155" s="86">
        <v>2.1174432309584885</v>
      </c>
      <c r="K155" s="87">
        <v>846738.94999999972</v>
      </c>
      <c r="L155" s="118">
        <v>3.637978807091713E-10</v>
      </c>
      <c r="M155" s="142" t="s">
        <v>222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1394793.51</v>
      </c>
      <c r="D156" s="90">
        <v>634311.64000000013</v>
      </c>
      <c r="E156" s="90">
        <v>634311.64000000013</v>
      </c>
      <c r="F156" s="91">
        <v>-760481.86999999988</v>
      </c>
      <c r="G156" s="90">
        <v>189042.36</v>
      </c>
      <c r="H156" s="91">
        <v>445269.28000000014</v>
      </c>
      <c r="I156" s="21">
        <v>-0.54522899952409432</v>
      </c>
      <c r="J156" s="92">
        <v>2.3553942090016236</v>
      </c>
      <c r="K156" s="93">
        <v>634311.63999999978</v>
      </c>
      <c r="L156" s="91">
        <v>3.4924596548080444E-10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219414.03600000002</v>
      </c>
      <c r="D157" s="90">
        <v>170565.93000000011</v>
      </c>
      <c r="E157" s="90">
        <v>170565.93000000011</v>
      </c>
      <c r="F157" s="91">
        <v>-48848.105999999912</v>
      </c>
      <c r="G157" s="90">
        <v>60609.85</v>
      </c>
      <c r="H157" s="91">
        <v>109956.0800000001</v>
      </c>
      <c r="I157" s="21">
        <v>-0.22262981389212455</v>
      </c>
      <c r="J157" s="92">
        <v>1.8141618895278593</v>
      </c>
      <c r="K157" s="93">
        <v>170565.93000000011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25885.334061624599</v>
      </c>
      <c r="D158" s="90">
        <v>41861.37999999991</v>
      </c>
      <c r="E158" s="90">
        <v>41861.37999999991</v>
      </c>
      <c r="F158" s="91">
        <v>15976.045938375311</v>
      </c>
      <c r="G158" s="90">
        <v>21961.05999999999</v>
      </c>
      <c r="H158" s="91">
        <v>19900.31999999992</v>
      </c>
      <c r="I158" s="21">
        <v>0.61718523316490792</v>
      </c>
      <c r="J158" s="92">
        <v>0.90616391012091069</v>
      </c>
      <c r="K158" s="93">
        <v>41861.379999999896</v>
      </c>
      <c r="L158" s="91">
        <v>1.4551915228366852E-11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14415</v>
      </c>
      <c r="D160" s="90">
        <v>14415</v>
      </c>
      <c r="E160" s="90">
        <v>14415</v>
      </c>
      <c r="F160" s="91">
        <v>0</v>
      </c>
      <c r="G160" s="90">
        <v>14415</v>
      </c>
      <c r="H160" s="91">
        <v>0</v>
      </c>
      <c r="I160" s="96"/>
      <c r="J160" s="97"/>
      <c r="K160" s="93">
        <v>14415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11891</v>
      </c>
      <c r="D161" s="90">
        <v>9158</v>
      </c>
      <c r="E161" s="90">
        <v>9158</v>
      </c>
      <c r="F161" s="91">
        <v>-2733</v>
      </c>
      <c r="G161" s="90">
        <v>3377</v>
      </c>
      <c r="H161" s="91">
        <v>5781</v>
      </c>
      <c r="I161" s="96"/>
      <c r="J161" s="97"/>
      <c r="K161" s="93">
        <v>9158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0.82490461325008668</v>
      </c>
      <c r="D162" s="86">
        <v>0.63531044051335417</v>
      </c>
      <c r="E162" s="86">
        <v>0.63531044051335417</v>
      </c>
      <c r="F162" s="100">
        <v>-0.18959417273673251</v>
      </c>
      <c r="G162" s="86">
        <v>0.23426985778702741</v>
      </c>
      <c r="H162" s="100">
        <v>0.40104058272632676</v>
      </c>
      <c r="I162" s="20">
        <v>-0.22983769237238239</v>
      </c>
      <c r="J162" s="86">
        <v>1.7118744447734677</v>
      </c>
      <c r="K162" s="101">
        <v>0.63531044051335417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24122.9</v>
      </c>
      <c r="D164" s="90">
        <v>17189</v>
      </c>
      <c r="E164" s="90">
        <v>17189</v>
      </c>
      <c r="F164" s="91">
        <v>-6933.9000000000015</v>
      </c>
      <c r="G164" s="90">
        <v>6883</v>
      </c>
      <c r="H164" s="91">
        <v>10306</v>
      </c>
      <c r="I164" s="21"/>
      <c r="J164" s="92"/>
      <c r="K164" s="93">
        <v>17189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2.0286687410646711</v>
      </c>
      <c r="D165" s="105">
        <v>1.8769381961126883</v>
      </c>
      <c r="E165" s="105">
        <v>1.8769381961126883</v>
      </c>
      <c r="F165" s="106">
        <v>-0.15173054495198279</v>
      </c>
      <c r="G165" s="105">
        <v>2.0381995854308559</v>
      </c>
      <c r="H165" s="106">
        <v>-0.16126138931816758</v>
      </c>
      <c r="I165" s="21"/>
      <c r="J165" s="92"/>
      <c r="K165" s="107">
        <v>1.8769381961126883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117.29825161887142</v>
      </c>
      <c r="D167" s="105">
        <v>69.263118584843866</v>
      </c>
      <c r="E167" s="105">
        <v>69.263118584843866</v>
      </c>
      <c r="F167" s="106">
        <v>-48.035133034027552</v>
      </c>
      <c r="G167" s="105">
        <v>55.979378146283679</v>
      </c>
      <c r="H167" s="106">
        <v>13.283740438560187</v>
      </c>
      <c r="I167" s="21">
        <v>-0.40951277935586439</v>
      </c>
      <c r="J167" s="92">
        <v>0.23729703470173424</v>
      </c>
      <c r="K167" s="107">
        <v>69.263118584843824</v>
      </c>
      <c r="L167" s="106">
        <v>4.2632564145606011E-14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96.759868886576484</v>
      </c>
      <c r="D168" s="108">
        <v>44.00358237946584</v>
      </c>
      <c r="E168" s="108">
        <v>44.00358237946584</v>
      </c>
      <c r="F168" s="109">
        <v>-52.756286507110644</v>
      </c>
      <c r="G168" s="108">
        <v>13.114280957336108</v>
      </c>
      <c r="H168" s="109">
        <v>30.889301422129734</v>
      </c>
      <c r="I168" s="20">
        <v>-0.54522899952409443</v>
      </c>
      <c r="J168" s="86">
        <v>2.3553942090016231</v>
      </c>
      <c r="K168" s="110">
        <v>44.003582379465819</v>
      </c>
      <c r="L168" s="109">
        <v>2.1316282072803006E-14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137.92724582134593</v>
      </c>
      <c r="D169" s="113">
        <v>92.458937540947829</v>
      </c>
      <c r="E169" s="113">
        <v>92.458937540947829</v>
      </c>
      <c r="F169" s="119">
        <v>-45.468308280398105</v>
      </c>
      <c r="G169" s="113">
        <v>80.430343500148055</v>
      </c>
      <c r="H169" s="119">
        <v>12.028594040799774</v>
      </c>
      <c r="I169" s="25">
        <v>-0.32965428990942214</v>
      </c>
      <c r="J169" s="120">
        <v>0.14955293633400468</v>
      </c>
      <c r="K169" s="115">
        <v>92.458937540947773</v>
      </c>
      <c r="L169" s="119">
        <v>5.6843418860808015E-14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1004259.8779943978</v>
      </c>
      <c r="D170" s="84">
        <v>325284.91136417229</v>
      </c>
      <c r="E170" s="84">
        <v>349471.9575420561</v>
      </c>
      <c r="F170" s="118">
        <v>-654787.92045234167</v>
      </c>
      <c r="G170" s="84">
        <v>9388.9</v>
      </c>
      <c r="H170" s="118">
        <v>340083.05754205608</v>
      </c>
      <c r="I170" s="20">
        <v>-0.65201043554584226</v>
      </c>
      <c r="J170" s="86">
        <v>36.221821250844734</v>
      </c>
      <c r="K170" s="87">
        <v>447940.90399999998</v>
      </c>
      <c r="L170" s="118">
        <v>-98468.946457943937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796591.64</v>
      </c>
      <c r="D171" s="90">
        <v>249522.35514018664</v>
      </c>
      <c r="E171" s="90">
        <v>254891.63254205609</v>
      </c>
      <c r="F171" s="91">
        <v>-541700.00745794387</v>
      </c>
      <c r="G171" s="90">
        <v>291.51</v>
      </c>
      <c r="H171" s="91">
        <v>254600.12254205608</v>
      </c>
      <c r="I171" s="21">
        <v>-0.68002220994679774</v>
      </c>
      <c r="J171" s="92">
        <v>873.38383774846864</v>
      </c>
      <c r="K171" s="93">
        <v>329230.01400000002</v>
      </c>
      <c r="L171" s="91">
        <v>-74338.381457943935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185197.03200000001</v>
      </c>
      <c r="D172" s="90">
        <v>58473.603942512447</v>
      </c>
      <c r="E172" s="90">
        <v>73260.675000000003</v>
      </c>
      <c r="F172" s="91">
        <v>-111936.357</v>
      </c>
      <c r="G172" s="90">
        <v>8548.56</v>
      </c>
      <c r="H172" s="91">
        <v>64712.115000000005</v>
      </c>
      <c r="I172" s="21">
        <v>-0.60441766150982379</v>
      </c>
      <c r="J172" s="92">
        <v>7.5699433588814973</v>
      </c>
      <c r="K172" s="93">
        <v>98320.04</v>
      </c>
      <c r="L172" s="91">
        <v>-25059.364999999991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22471.205994397802</v>
      </c>
      <c r="D173" s="90">
        <v>17288.952281473212</v>
      </c>
      <c r="E173" s="90">
        <v>21319.649999999998</v>
      </c>
      <c r="F173" s="91">
        <v>-1151.5559943978042</v>
      </c>
      <c r="G173" s="90">
        <v>548.82999999999993</v>
      </c>
      <c r="H173" s="91">
        <v>20770.82</v>
      </c>
      <c r="I173" s="21">
        <v>-5.1245847449615911E-2</v>
      </c>
      <c r="J173" s="92">
        <v>37.845635260463169</v>
      </c>
      <c r="K173" s="93">
        <v>20390.850000000002</v>
      </c>
      <c r="L173" s="91">
        <v>928.79999999999563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13950</v>
      </c>
      <c r="D175" s="90">
        <v>13950</v>
      </c>
      <c r="E175" s="90">
        <v>13950</v>
      </c>
      <c r="F175" s="91">
        <v>0</v>
      </c>
      <c r="G175" s="90">
        <v>13950</v>
      </c>
      <c r="H175" s="91">
        <v>0</v>
      </c>
      <c r="I175" s="96"/>
      <c r="J175" s="97"/>
      <c r="K175" s="93">
        <v>13950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10224</v>
      </c>
      <c r="D176" s="90">
        <v>3947</v>
      </c>
      <c r="E176" s="90">
        <v>4015</v>
      </c>
      <c r="F176" s="91">
        <v>-6209</v>
      </c>
      <c r="G176" s="90">
        <v>0</v>
      </c>
      <c r="H176" s="91">
        <v>4015</v>
      </c>
      <c r="I176" s="96"/>
      <c r="J176" s="97"/>
      <c r="K176" s="93">
        <v>5085</v>
      </c>
      <c r="L176" s="91">
        <v>-1070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0.73290322580645162</v>
      </c>
      <c r="D177" s="86">
        <v>0.2829390681003584</v>
      </c>
      <c r="E177" s="86">
        <v>0.28781362007168459</v>
      </c>
      <c r="F177" s="100">
        <v>-0.44508960573476702</v>
      </c>
      <c r="G177" s="86">
        <v>0</v>
      </c>
      <c r="H177" s="100">
        <v>0.28781362007168459</v>
      </c>
      <c r="I177" s="20">
        <v>-0.60729655712050079</v>
      </c>
      <c r="J177" s="86">
        <v>0</v>
      </c>
      <c r="K177" s="101">
        <v>0.36451612903225805</v>
      </c>
      <c r="L177" s="100">
        <v>-7.6702508960573457E-2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20360.8</v>
      </c>
      <c r="D179" s="90">
        <v>7303</v>
      </c>
      <c r="E179" s="90">
        <v>8568.5</v>
      </c>
      <c r="F179" s="91">
        <v>-11792.3</v>
      </c>
      <c r="G179" s="90">
        <v>0</v>
      </c>
      <c r="H179" s="91">
        <v>8568.5</v>
      </c>
      <c r="I179" s="21"/>
      <c r="J179" s="92"/>
      <c r="K179" s="93">
        <v>10804.4</v>
      </c>
      <c r="L179" s="91">
        <v>-2235.8999999999996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1.991471048513302</v>
      </c>
      <c r="D180" s="105">
        <v>1.8502660248289839</v>
      </c>
      <c r="E180" s="105">
        <v>2.1341220423412204</v>
      </c>
      <c r="F180" s="106">
        <v>0.14265099382791835</v>
      </c>
      <c r="G180" s="105">
        <v>0</v>
      </c>
      <c r="H180" s="106">
        <v>2.1341220423412204</v>
      </c>
      <c r="I180" s="21"/>
      <c r="J180" s="92"/>
      <c r="K180" s="107">
        <v>2.1247590953785642</v>
      </c>
      <c r="L180" s="106">
        <v>9.3629469626561601E-3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77.913892801251961</v>
      </c>
      <c r="D182" s="105">
        <v>63.218230337012074</v>
      </c>
      <c r="E182" s="105">
        <v>63.484839985568144</v>
      </c>
      <c r="F182" s="106">
        <v>-14.429052815683818</v>
      </c>
      <c r="G182" s="105">
        <v>0</v>
      </c>
      <c r="H182" s="106">
        <v>63.484839985568144</v>
      </c>
      <c r="I182" s="21">
        <v>-0.18519229750835864</v>
      </c>
      <c r="J182" s="92">
        <v>0</v>
      </c>
      <c r="K182" s="107">
        <v>64.74533215339234</v>
      </c>
      <c r="L182" s="106">
        <v>-1.2604921678241965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57.103343369175626</v>
      </c>
      <c r="D183" s="108">
        <v>17.886907178508004</v>
      </c>
      <c r="E183" s="108">
        <v>18.271801615918001</v>
      </c>
      <c r="F183" s="109">
        <v>-38.831541753257625</v>
      </c>
      <c r="G183" s="108">
        <v>2.0896774193548386E-2</v>
      </c>
      <c r="H183" s="109">
        <v>18.250904841724452</v>
      </c>
      <c r="I183" s="20">
        <v>-0.68002220994679763</v>
      </c>
      <c r="J183" s="86">
        <v>873.38383774846875</v>
      </c>
      <c r="K183" s="110">
        <v>23.600717849462367</v>
      </c>
      <c r="L183" s="109">
        <v>-5.3289162335443656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98.225731415727481</v>
      </c>
      <c r="D184" s="113">
        <v>82.413202777849577</v>
      </c>
      <c r="E184" s="113">
        <v>87.04158344758558</v>
      </c>
      <c r="F184" s="119">
        <v>-11.1841479681419</v>
      </c>
      <c r="G184" s="113">
        <v>0</v>
      </c>
      <c r="H184" s="119">
        <v>87.04158344758558</v>
      </c>
      <c r="I184" s="25">
        <v>-0.11386169191050832</v>
      </c>
      <c r="J184" s="120">
        <v>0</v>
      </c>
      <c r="K184" s="115">
        <v>88.090639921337257</v>
      </c>
      <c r="L184" s="119">
        <v>-1.0490564737516763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913961.83910364145</v>
      </c>
      <c r="D185" s="84">
        <v>151995.20542946149</v>
      </c>
      <c r="E185" s="84">
        <v>284463.826</v>
      </c>
      <c r="F185" s="118">
        <v>-629498.01310364145</v>
      </c>
      <c r="G185" s="84">
        <v>500.11000000000024</v>
      </c>
      <c r="H185" s="118">
        <v>283963.71600000001</v>
      </c>
      <c r="I185" s="20">
        <v>-0.68875743621967311</v>
      </c>
      <c r="J185" s="86">
        <v>567.80251544660143</v>
      </c>
      <c r="K185" s="87">
        <v>585361.55299999996</v>
      </c>
      <c r="L185" s="118">
        <v>-300897.7269999999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694872</v>
      </c>
      <c r="D186" s="90">
        <v>151995.20542946149</v>
      </c>
      <c r="E186" s="90">
        <v>211956.49600000001</v>
      </c>
      <c r="F186" s="91">
        <v>-482915.50399999996</v>
      </c>
      <c r="G186" s="90">
        <v>-1560.57</v>
      </c>
      <c r="H186" s="91">
        <v>213517.06600000002</v>
      </c>
      <c r="I186" s="21">
        <v>-0.69497044635558769</v>
      </c>
      <c r="J186" s="92">
        <v>-136.81992220791122</v>
      </c>
      <c r="K186" s="93">
        <v>437517.59299999994</v>
      </c>
      <c r="L186" s="91">
        <v>-225561.09699999992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196462.97999999998</v>
      </c>
      <c r="D187" s="90">
        <v>0</v>
      </c>
      <c r="E187" s="90">
        <v>57572.280000000006</v>
      </c>
      <c r="F187" s="91">
        <v>-138890.69999999998</v>
      </c>
      <c r="G187" s="90">
        <v>2732.07</v>
      </c>
      <c r="H187" s="91">
        <v>54840.210000000006</v>
      </c>
      <c r="I187" s="21">
        <v>-0.70695608913190666</v>
      </c>
      <c r="J187" s="92">
        <v>20.072768999330179</v>
      </c>
      <c r="K187" s="93">
        <v>122488.73</v>
      </c>
      <c r="L187" s="91">
        <v>-64916.44999999999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22626.859103641498</v>
      </c>
      <c r="D188" s="90">
        <v>0</v>
      </c>
      <c r="E188" s="90">
        <v>14935.050000000001</v>
      </c>
      <c r="F188" s="91">
        <v>-7691.8091036414971</v>
      </c>
      <c r="G188" s="90">
        <v>-671.39</v>
      </c>
      <c r="H188" s="91">
        <v>15606.44</v>
      </c>
      <c r="I188" s="21">
        <v>-0.33994153003779481</v>
      </c>
      <c r="J188" s="92">
        <v>-23.244969391858682</v>
      </c>
      <c r="K188" s="93">
        <v>25355.230000000003</v>
      </c>
      <c r="L188" s="91">
        <v>-10420.180000000002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14415</v>
      </c>
      <c r="D190" s="90">
        <v>14415</v>
      </c>
      <c r="E190" s="90">
        <v>14415</v>
      </c>
      <c r="F190" s="91">
        <v>0</v>
      </c>
      <c r="G190" s="90">
        <v>14415</v>
      </c>
      <c r="H190" s="91">
        <v>0</v>
      </c>
      <c r="I190" s="96"/>
      <c r="J190" s="97"/>
      <c r="K190" s="93">
        <v>14415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10300</v>
      </c>
      <c r="D191" s="90">
        <v>2401</v>
      </c>
      <c r="E191" s="90">
        <v>3105</v>
      </c>
      <c r="F191" s="91">
        <v>-7195</v>
      </c>
      <c r="G191" s="90">
        <v>1</v>
      </c>
      <c r="H191" s="91">
        <v>3104</v>
      </c>
      <c r="I191" s="96"/>
      <c r="J191" s="97"/>
      <c r="K191" s="93">
        <v>6323</v>
      </c>
      <c r="L191" s="91">
        <v>-3218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0.7145334720776968</v>
      </c>
      <c r="D192" s="86">
        <v>0.166562608394034</v>
      </c>
      <c r="E192" s="86">
        <v>0.21540062434963581</v>
      </c>
      <c r="F192" s="100">
        <v>-0.49913284772806099</v>
      </c>
      <c r="G192" s="86">
        <v>6.9372181755116192E-5</v>
      </c>
      <c r="H192" s="100">
        <v>0.21533125216788068</v>
      </c>
      <c r="I192" s="20">
        <v>-0.69854368932038824</v>
      </c>
      <c r="J192" s="86">
        <v>3104.0000000000005</v>
      </c>
      <c r="K192" s="101">
        <v>0.43864030523759973</v>
      </c>
      <c r="L192" s="100">
        <v>-0.22323968088796392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21600</v>
      </c>
      <c r="D194" s="90">
        <v>5232</v>
      </c>
      <c r="E194" s="90">
        <v>6733.6</v>
      </c>
      <c r="F194" s="91">
        <v>-14866.4</v>
      </c>
      <c r="G194" s="90">
        <v>1</v>
      </c>
      <c r="H194" s="91">
        <v>6732.6</v>
      </c>
      <c r="I194" s="21"/>
      <c r="J194" s="92"/>
      <c r="K194" s="93">
        <v>13460.3</v>
      </c>
      <c r="L194" s="91">
        <v>-6726.6999999999989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2.0970873786407767</v>
      </c>
      <c r="D195" s="105">
        <v>2.1790920449812576</v>
      </c>
      <c r="E195" s="105">
        <v>2.1686312399355878</v>
      </c>
      <c r="F195" s="106">
        <v>7.1543861294811162E-2</v>
      </c>
      <c r="G195" s="105">
        <v>1</v>
      </c>
      <c r="H195" s="106">
        <v>1.1686312399355878</v>
      </c>
      <c r="I195" s="21"/>
      <c r="J195" s="92"/>
      <c r="K195" s="107">
        <v>2.1287838051557806</v>
      </c>
      <c r="L195" s="106">
        <v>3.9847434779807234E-2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67.463300970873789</v>
      </c>
      <c r="D197" s="105">
        <v>63.304958529554973</v>
      </c>
      <c r="E197" s="105">
        <v>68.262961674718198</v>
      </c>
      <c r="F197" s="106">
        <v>0.79966070384440968</v>
      </c>
      <c r="G197" s="105">
        <v>-1560.57</v>
      </c>
      <c r="H197" s="106">
        <v>1628.832961674718</v>
      </c>
      <c r="I197" s="21">
        <v>1.1853269738307803E-2</v>
      </c>
      <c r="J197" s="92">
        <v>-1.043742325992886</v>
      </c>
      <c r="K197" s="107">
        <v>69.194621698560795</v>
      </c>
      <c r="L197" s="106">
        <v>-0.93166002384259627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48.204786680541105</v>
      </c>
      <c r="D198" s="108">
        <v>10.544239016958826</v>
      </c>
      <c r="E198" s="108">
        <v>14.703884564689561</v>
      </c>
      <c r="F198" s="109">
        <v>-33.500902115851545</v>
      </c>
      <c r="G198" s="108">
        <v>-0.10826014568158168</v>
      </c>
      <c r="H198" s="109">
        <v>14.812144710371143</v>
      </c>
      <c r="I198" s="20">
        <v>-0.69497044635558769</v>
      </c>
      <c r="J198" s="86">
        <v>-136.81992220791125</v>
      </c>
      <c r="K198" s="110">
        <v>30.351549982656952</v>
      </c>
      <c r="L198" s="109">
        <v>-15.64766541796739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88.734159136275863</v>
      </c>
      <c r="D199" s="113">
        <v>63.304958529554973</v>
      </c>
      <c r="E199" s="113">
        <v>91.614758776167477</v>
      </c>
      <c r="F199" s="119">
        <v>2.8805996398916136</v>
      </c>
      <c r="G199" s="113">
        <v>500.11000000000024</v>
      </c>
      <c r="H199" s="119">
        <v>-408.49524122383275</v>
      </c>
      <c r="I199" s="25">
        <v>3.2463255052292306E-2</v>
      </c>
      <c r="J199" s="120">
        <v>-0.81681078407516861</v>
      </c>
      <c r="K199" s="115">
        <v>92.576554325478412</v>
      </c>
      <c r="L199" s="119">
        <v>-0.96179554931093492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9600001.9134482909</v>
      </c>
      <c r="D200" s="84">
        <v>4274445.386793633</v>
      </c>
      <c r="E200" s="84">
        <v>4431101.0535420552</v>
      </c>
      <c r="F200" s="118">
        <v>-5168900.8599062366</v>
      </c>
      <c r="G200" s="84">
        <v>3721275.4100000006</v>
      </c>
      <c r="H200" s="118">
        <v>709825.64354205457</v>
      </c>
      <c r="I200" s="20">
        <v>-0.5384270655889466</v>
      </c>
      <c r="J200" s="86">
        <v>0.19074794669445194</v>
      </c>
      <c r="K200" s="87">
        <v>4830467.727</v>
      </c>
      <c r="L200" s="118">
        <v>-399366.67345794465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7692752.5465749167</v>
      </c>
      <c r="D201" s="90">
        <v>3241659.4805696481</v>
      </c>
      <c r="E201" s="90">
        <v>3306990.0485420558</v>
      </c>
      <c r="F201" s="91">
        <v>-4385762.4980328605</v>
      </c>
      <c r="G201" s="90">
        <v>2577730.2400000002</v>
      </c>
      <c r="H201" s="91">
        <v>729259.80854205554</v>
      </c>
      <c r="I201" s="21">
        <v>-0.57011615432574336</v>
      </c>
      <c r="J201" s="92">
        <v>0.28290772914316098</v>
      </c>
      <c r="K201" s="93">
        <v>3606889.5270000002</v>
      </c>
      <c r="L201" s="91">
        <v>-299899.47845794447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1711898.4915767058</v>
      </c>
      <c r="D202" s="90">
        <v>801437.57394251239</v>
      </c>
      <c r="E202" s="90">
        <v>873796.92499999993</v>
      </c>
      <c r="F202" s="91">
        <v>-838101.5665767059</v>
      </c>
      <c r="G202" s="90">
        <v>714379.24</v>
      </c>
      <c r="H202" s="91">
        <v>159417.68499999994</v>
      </c>
      <c r="I202" s="21">
        <v>-0.48957433556985686</v>
      </c>
      <c r="J202" s="92">
        <v>0.22315553990622683</v>
      </c>
      <c r="K202" s="93">
        <v>963772.74000000011</v>
      </c>
      <c r="L202" s="91">
        <v>-89975.815000000177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195350.8752966696</v>
      </c>
      <c r="D203" s="90">
        <v>231348.33228147306</v>
      </c>
      <c r="E203" s="90">
        <v>250314.07999999987</v>
      </c>
      <c r="F203" s="91">
        <v>54963.204703330266</v>
      </c>
      <c r="G203" s="90">
        <v>429165.93</v>
      </c>
      <c r="H203" s="91">
        <v>-178851.85000000012</v>
      </c>
      <c r="I203" s="21">
        <v>0.28135632676260292</v>
      </c>
      <c r="J203" s="92">
        <v>-0.41674289009847576</v>
      </c>
      <c r="K203" s="93">
        <v>259805.45999999988</v>
      </c>
      <c r="L203" s="91">
        <v>-9491.3800000000047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169725</v>
      </c>
      <c r="D205" s="90">
        <v>169725</v>
      </c>
      <c r="E205" s="90">
        <v>169725</v>
      </c>
      <c r="F205" s="91">
        <v>0</v>
      </c>
      <c r="G205" s="90">
        <v>170190</v>
      </c>
      <c r="H205" s="91">
        <v>-465</v>
      </c>
      <c r="I205" s="96"/>
      <c r="J205" s="97"/>
      <c r="K205" s="93">
        <v>169725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88904</v>
      </c>
      <c r="D206" s="90">
        <v>43338</v>
      </c>
      <c r="E206" s="90">
        <v>44110</v>
      </c>
      <c r="F206" s="91">
        <v>-44794</v>
      </c>
      <c r="G206" s="90">
        <v>41058</v>
      </c>
      <c r="H206" s="91">
        <v>3052</v>
      </c>
      <c r="I206" s="96"/>
      <c r="J206" s="97"/>
      <c r="K206" s="93">
        <v>48398</v>
      </c>
      <c r="L206" s="91">
        <v>-4288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0.52381204890263666</v>
      </c>
      <c r="D207" s="86">
        <v>0.25534246575342467</v>
      </c>
      <c r="E207" s="86">
        <v>0.2598910001472971</v>
      </c>
      <c r="F207" s="100">
        <v>-0.26392104875533956</v>
      </c>
      <c r="G207" s="86">
        <v>0.24124801692226336</v>
      </c>
      <c r="H207" s="100">
        <v>1.8642983225033743E-2</v>
      </c>
      <c r="I207" s="20">
        <v>-0.50384684603617391</v>
      </c>
      <c r="J207" s="86">
        <v>7.7277249624153388E-2</v>
      </c>
      <c r="K207" s="101">
        <v>0.28515539843865073</v>
      </c>
      <c r="L207" s="100">
        <v>-2.5264398291353629E-2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184323.7</v>
      </c>
      <c r="D209" s="90">
        <v>81116</v>
      </c>
      <c r="E209" s="90">
        <v>83883.100000000006</v>
      </c>
      <c r="F209" s="91">
        <v>-100440.6</v>
      </c>
      <c r="G209" s="90">
        <v>84682</v>
      </c>
      <c r="H209" s="91">
        <v>-798.89999999999418</v>
      </c>
      <c r="I209" s="21">
        <v>-0.54491419171815669</v>
      </c>
      <c r="J209" s="92">
        <v>-9.4341182305566207E-3</v>
      </c>
      <c r="K209" s="93">
        <v>92845.7</v>
      </c>
      <c r="L209" s="91">
        <v>-8962.5999999999913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2.0732891658418069</v>
      </c>
      <c r="D210" s="105">
        <v>1.8717061239558817</v>
      </c>
      <c r="E210" s="105">
        <v>1.9016798911811381</v>
      </c>
      <c r="F210" s="106">
        <v>-0.17160927466066878</v>
      </c>
      <c r="G210" s="105">
        <v>2.0624969555263286</v>
      </c>
      <c r="H210" s="106">
        <v>-0.1608170643451905</v>
      </c>
      <c r="I210" s="21"/>
      <c r="J210" s="92"/>
      <c r="K210" s="107">
        <v>1.9183788586305219</v>
      </c>
      <c r="L210" s="106">
        <v>-1.6698967449383817E-2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86.52875626040354</v>
      </c>
      <c r="D212" s="105">
        <v>74.799471147022203</v>
      </c>
      <c r="E212" s="105">
        <v>74.97143614921913</v>
      </c>
      <c r="F212" s="106">
        <v>-11.55732011118441</v>
      </c>
      <c r="G212" s="105">
        <v>62.782654781041458</v>
      </c>
      <c r="H212" s="106">
        <v>12.188781368177672</v>
      </c>
      <c r="I212" s="21">
        <v>-0.13356623405522305</v>
      </c>
      <c r="J212" s="92">
        <v>0.19414249701110653</v>
      </c>
      <c r="K212" s="107">
        <v>74.525590458283403</v>
      </c>
      <c r="L212" s="106">
        <v>0.44584569093572668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45.324805105758827</v>
      </c>
      <c r="D213" s="108">
        <v>19.099481399732792</v>
      </c>
      <c r="E213" s="108">
        <v>19.484401523299784</v>
      </c>
      <c r="F213" s="109">
        <v>-25.840403582459043</v>
      </c>
      <c r="G213" s="108">
        <v>15.146190963041308</v>
      </c>
      <c r="H213" s="109">
        <v>4.3382105602584762</v>
      </c>
      <c r="I213" s="20">
        <v>-0.57011615432574336</v>
      </c>
      <c r="J213" s="86">
        <v>0.28642254483944374</v>
      </c>
      <c r="K213" s="110">
        <v>21.251374441007513</v>
      </c>
      <c r="L213" s="109">
        <v>-1.7669729177077294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107.98166464330392</v>
      </c>
      <c r="D214" s="113">
        <v>98.630425649398518</v>
      </c>
      <c r="E214" s="113">
        <v>100.45570286878385</v>
      </c>
      <c r="F214" s="119">
        <v>-7.52596177452007</v>
      </c>
      <c r="G214" s="113">
        <v>90.634600077938543</v>
      </c>
      <c r="H214" s="119">
        <v>9.8211027908453019</v>
      </c>
      <c r="I214" s="25">
        <v>-6.9696663775101086E-2</v>
      </c>
      <c r="J214" s="120">
        <v>0.1083593107091545</v>
      </c>
      <c r="K214" s="115">
        <v>99.807176474234467</v>
      </c>
      <c r="L214" s="119">
        <v>0.64852639454937844</v>
      </c>
      <c r="M214" s="142"/>
      <c r="N214" s="143"/>
    </row>
  </sheetData>
  <sheetProtection algorithmName="SHA-512" hashValue="WIALmMQfM3jwQzg+LXTi8xoPu03dk3IqHeQ6jMnmx7LQFEO0NA3g0eV5SMoHdije5nFKhgXIYNZ7Xf8vIyr5gg==" saltValue="96M+0+EKDY0TLq4XIyMSF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854" priority="58">
      <formula>$I155&gt;=0</formula>
    </cfRule>
    <cfRule type="expression" dxfId="853" priority="59">
      <formula>$I155&lt;0</formula>
    </cfRule>
  </conditionalFormatting>
  <conditionalFormatting sqref="J159">
    <cfRule type="expression" dxfId="852" priority="56">
      <formula>$J155&gt;=0</formula>
    </cfRule>
    <cfRule type="expression" dxfId="851" priority="57">
      <formula>$J155&lt;0</formula>
    </cfRule>
  </conditionalFormatting>
  <conditionalFormatting sqref="I174">
    <cfRule type="expression" dxfId="850" priority="54">
      <formula>$I170&gt;=0</formula>
    </cfRule>
    <cfRule type="expression" dxfId="849" priority="55">
      <formula>$I170&lt;0</formula>
    </cfRule>
  </conditionalFormatting>
  <conditionalFormatting sqref="J174">
    <cfRule type="expression" dxfId="848" priority="52">
      <formula>$J170&gt;=0</formula>
    </cfRule>
    <cfRule type="expression" dxfId="847" priority="53">
      <formula>$J170&lt;0</formula>
    </cfRule>
  </conditionalFormatting>
  <conditionalFormatting sqref="I24">
    <cfRule type="expression" dxfId="846" priority="94">
      <formula>$I20&gt;=0</formula>
    </cfRule>
    <cfRule type="expression" dxfId="845" priority="95">
      <formula>$I20&lt;0</formula>
    </cfRule>
  </conditionalFormatting>
  <conditionalFormatting sqref="J24">
    <cfRule type="expression" dxfId="844" priority="92">
      <formula>$J20&gt;=0</formula>
    </cfRule>
    <cfRule type="expression" dxfId="843" priority="93">
      <formula>$J20&lt;0</formula>
    </cfRule>
  </conditionalFormatting>
  <conditionalFormatting sqref="I39">
    <cfRule type="expression" dxfId="842" priority="90">
      <formula>$I35&gt;=0</formula>
    </cfRule>
    <cfRule type="expression" dxfId="841" priority="91">
      <formula>$I35&lt;0</formula>
    </cfRule>
  </conditionalFormatting>
  <conditionalFormatting sqref="J39">
    <cfRule type="expression" dxfId="840" priority="88">
      <formula>$J35&gt;=0</formula>
    </cfRule>
    <cfRule type="expression" dxfId="839" priority="89">
      <formula>$J35&lt;0</formula>
    </cfRule>
  </conditionalFormatting>
  <conditionalFormatting sqref="I54">
    <cfRule type="expression" dxfId="838" priority="86">
      <formula>$I50&gt;=0</formula>
    </cfRule>
    <cfRule type="expression" dxfId="837" priority="87">
      <formula>$I50&lt;0</formula>
    </cfRule>
  </conditionalFormatting>
  <conditionalFormatting sqref="J54">
    <cfRule type="expression" dxfId="836" priority="84">
      <formula>$J50&gt;=0</formula>
    </cfRule>
    <cfRule type="expression" dxfId="835" priority="85">
      <formula>$J50&lt;0</formula>
    </cfRule>
  </conditionalFormatting>
  <conditionalFormatting sqref="I69">
    <cfRule type="expression" dxfId="834" priority="82">
      <formula>$I65&gt;=0</formula>
    </cfRule>
    <cfRule type="expression" dxfId="833" priority="83">
      <formula>$I65&lt;0</formula>
    </cfRule>
  </conditionalFormatting>
  <conditionalFormatting sqref="J69">
    <cfRule type="expression" dxfId="832" priority="80">
      <formula>$J65&gt;=0</formula>
    </cfRule>
    <cfRule type="expression" dxfId="831" priority="81">
      <formula>$J65&lt;0</formula>
    </cfRule>
  </conditionalFormatting>
  <conditionalFormatting sqref="I84">
    <cfRule type="expression" dxfId="830" priority="78">
      <formula>$I80&gt;=0</formula>
    </cfRule>
    <cfRule type="expression" dxfId="829" priority="79">
      <formula>$I80&lt;0</formula>
    </cfRule>
  </conditionalFormatting>
  <conditionalFormatting sqref="J84">
    <cfRule type="expression" dxfId="828" priority="76">
      <formula>$J80&gt;=0</formula>
    </cfRule>
    <cfRule type="expression" dxfId="827" priority="77">
      <formula>$J80&lt;0</formula>
    </cfRule>
  </conditionalFormatting>
  <conditionalFormatting sqref="I99">
    <cfRule type="expression" dxfId="826" priority="74">
      <formula>$I95&gt;=0</formula>
    </cfRule>
    <cfRule type="expression" dxfId="825" priority="75">
      <formula>$I95&lt;0</formula>
    </cfRule>
  </conditionalFormatting>
  <conditionalFormatting sqref="J99">
    <cfRule type="expression" dxfId="824" priority="72">
      <formula>$J95&gt;=0</formula>
    </cfRule>
    <cfRule type="expression" dxfId="823" priority="73">
      <formula>$J95&lt;0</formula>
    </cfRule>
  </conditionalFormatting>
  <conditionalFormatting sqref="I114">
    <cfRule type="expression" dxfId="822" priority="70">
      <formula>$I110&gt;=0</formula>
    </cfRule>
    <cfRule type="expression" dxfId="821" priority="71">
      <formula>$I110&lt;0</formula>
    </cfRule>
  </conditionalFormatting>
  <conditionalFormatting sqref="J114">
    <cfRule type="expression" dxfId="820" priority="68">
      <formula>$J110&gt;=0</formula>
    </cfRule>
    <cfRule type="expression" dxfId="819" priority="69">
      <formula>$J110&lt;0</formula>
    </cfRule>
  </conditionalFormatting>
  <conditionalFormatting sqref="I129">
    <cfRule type="expression" dxfId="818" priority="66">
      <formula>$I125&gt;=0</formula>
    </cfRule>
    <cfRule type="expression" dxfId="817" priority="67">
      <formula>$I125&lt;0</formula>
    </cfRule>
  </conditionalFormatting>
  <conditionalFormatting sqref="J129">
    <cfRule type="expression" dxfId="816" priority="64">
      <formula>$J125&gt;=0</formula>
    </cfRule>
    <cfRule type="expression" dxfId="815" priority="65">
      <formula>$J125&lt;0</formula>
    </cfRule>
  </conditionalFormatting>
  <conditionalFormatting sqref="I144">
    <cfRule type="expression" dxfId="814" priority="62">
      <formula>$I140&gt;=0</formula>
    </cfRule>
    <cfRule type="expression" dxfId="813" priority="63">
      <formula>$I140&lt;0</formula>
    </cfRule>
  </conditionalFormatting>
  <conditionalFormatting sqref="J144">
    <cfRule type="expression" dxfId="812" priority="60">
      <formula>$J140&gt;=0</formula>
    </cfRule>
    <cfRule type="expression" dxfId="811" priority="61">
      <formula>$J140&lt;0</formula>
    </cfRule>
  </conditionalFormatting>
  <conditionalFormatting sqref="I189">
    <cfRule type="expression" dxfId="810" priority="50">
      <formula>$I185&gt;=0</formula>
    </cfRule>
    <cfRule type="expression" dxfId="809" priority="51">
      <formula>$I185&lt;0</formula>
    </cfRule>
  </conditionalFormatting>
  <conditionalFormatting sqref="J189">
    <cfRule type="expression" dxfId="808" priority="48">
      <formula>$J185&gt;=0</formula>
    </cfRule>
    <cfRule type="expression" dxfId="807" priority="49">
      <formula>$J185&lt;0</formula>
    </cfRule>
  </conditionalFormatting>
  <conditionalFormatting sqref="I204">
    <cfRule type="expression" dxfId="806" priority="46">
      <formula>$I200&gt;=0</formula>
    </cfRule>
    <cfRule type="expression" dxfId="805" priority="47">
      <formula>$I200&lt;0</formula>
    </cfRule>
  </conditionalFormatting>
  <conditionalFormatting sqref="J204">
    <cfRule type="expression" dxfId="804" priority="44">
      <formula>$J200&gt;=0</formula>
    </cfRule>
    <cfRule type="expression" dxfId="803" priority="45">
      <formula>$J200&lt;0</formula>
    </cfRule>
  </conditionalFormatting>
  <conditionalFormatting sqref="I9">
    <cfRule type="expression" dxfId="802" priority="42">
      <formula>$I5&gt;=0</formula>
    </cfRule>
    <cfRule type="expression" dxfId="801" priority="43">
      <formula>$I5&lt;0</formula>
    </cfRule>
  </conditionalFormatting>
  <conditionalFormatting sqref="J9">
    <cfRule type="expression" dxfId="800" priority="40">
      <formula>$J5&gt;=0</formula>
    </cfRule>
    <cfRule type="expression" dxfId="799" priority="41">
      <formula>$J5&lt;0</formula>
    </cfRule>
  </conditionalFormatting>
  <conditionalFormatting sqref="L207">
    <cfRule type="cellIs" dxfId="798" priority="39" operator="lessThan">
      <formula>0</formula>
    </cfRule>
  </conditionalFormatting>
  <conditionalFormatting sqref="H207">
    <cfRule type="cellIs" dxfId="797" priority="38" operator="lessThan">
      <formula>0</formula>
    </cfRule>
  </conditionalFormatting>
  <conditionalFormatting sqref="F207">
    <cfRule type="cellIs" dxfId="796" priority="37" operator="lessThan">
      <formula>0</formula>
    </cfRule>
  </conditionalFormatting>
  <conditionalFormatting sqref="F192">
    <cfRule type="cellIs" dxfId="795" priority="36" operator="lessThan">
      <formula>0</formula>
    </cfRule>
  </conditionalFormatting>
  <conditionalFormatting sqref="H192">
    <cfRule type="cellIs" dxfId="794" priority="35" operator="lessThan">
      <formula>0</formula>
    </cfRule>
  </conditionalFormatting>
  <conditionalFormatting sqref="L192">
    <cfRule type="cellIs" dxfId="793" priority="34" operator="lessThan">
      <formula>0</formula>
    </cfRule>
  </conditionalFormatting>
  <conditionalFormatting sqref="L177">
    <cfRule type="cellIs" dxfId="792" priority="33" operator="lessThan">
      <formula>0</formula>
    </cfRule>
  </conditionalFormatting>
  <conditionalFormatting sqref="H177">
    <cfRule type="cellIs" dxfId="791" priority="32" operator="lessThan">
      <formula>0</formula>
    </cfRule>
  </conditionalFormatting>
  <conditionalFormatting sqref="F177">
    <cfRule type="cellIs" dxfId="790" priority="31" operator="lessThan">
      <formula>0</formula>
    </cfRule>
  </conditionalFormatting>
  <conditionalFormatting sqref="F162">
    <cfRule type="cellIs" dxfId="789" priority="30" operator="lessThan">
      <formula>0</formula>
    </cfRule>
  </conditionalFormatting>
  <conditionalFormatting sqref="H162">
    <cfRule type="cellIs" dxfId="788" priority="29" operator="lessThan">
      <formula>0</formula>
    </cfRule>
  </conditionalFormatting>
  <conditionalFormatting sqref="L162">
    <cfRule type="cellIs" dxfId="787" priority="28" operator="lessThan">
      <formula>0</formula>
    </cfRule>
  </conditionalFormatting>
  <conditionalFormatting sqref="L147">
    <cfRule type="cellIs" dxfId="786" priority="27" operator="lessThan">
      <formula>0</formula>
    </cfRule>
  </conditionalFormatting>
  <conditionalFormatting sqref="H147">
    <cfRule type="cellIs" dxfId="785" priority="26" operator="lessThan">
      <formula>0</formula>
    </cfRule>
  </conditionalFormatting>
  <conditionalFormatting sqref="F147">
    <cfRule type="cellIs" dxfId="784" priority="25" operator="lessThan">
      <formula>0</formula>
    </cfRule>
  </conditionalFormatting>
  <conditionalFormatting sqref="F132">
    <cfRule type="cellIs" dxfId="783" priority="24" operator="lessThan">
      <formula>0</formula>
    </cfRule>
  </conditionalFormatting>
  <conditionalFormatting sqref="H132">
    <cfRule type="cellIs" dxfId="782" priority="23" operator="lessThan">
      <formula>0</formula>
    </cfRule>
  </conditionalFormatting>
  <conditionalFormatting sqref="L132">
    <cfRule type="cellIs" dxfId="781" priority="22" operator="lessThan">
      <formula>0</formula>
    </cfRule>
  </conditionalFormatting>
  <conditionalFormatting sqref="L117">
    <cfRule type="cellIs" dxfId="780" priority="21" operator="lessThan">
      <formula>0</formula>
    </cfRule>
  </conditionalFormatting>
  <conditionalFormatting sqref="H117">
    <cfRule type="cellIs" dxfId="779" priority="20" operator="lessThan">
      <formula>0</formula>
    </cfRule>
  </conditionalFormatting>
  <conditionalFormatting sqref="F117">
    <cfRule type="cellIs" dxfId="778" priority="19" operator="lessThan">
      <formula>0</formula>
    </cfRule>
  </conditionalFormatting>
  <conditionalFormatting sqref="F102">
    <cfRule type="cellIs" dxfId="777" priority="18" operator="lessThan">
      <formula>0</formula>
    </cfRule>
  </conditionalFormatting>
  <conditionalFormatting sqref="H102">
    <cfRule type="cellIs" dxfId="776" priority="17" operator="lessThan">
      <formula>0</formula>
    </cfRule>
  </conditionalFormatting>
  <conditionalFormatting sqref="L102">
    <cfRule type="cellIs" dxfId="775" priority="16" operator="lessThan">
      <formula>0</formula>
    </cfRule>
  </conditionalFormatting>
  <conditionalFormatting sqref="L87">
    <cfRule type="cellIs" dxfId="774" priority="15" operator="lessThan">
      <formula>0</formula>
    </cfRule>
  </conditionalFormatting>
  <conditionalFormatting sqref="H87">
    <cfRule type="cellIs" dxfId="773" priority="14" operator="lessThan">
      <formula>0</formula>
    </cfRule>
  </conditionalFormatting>
  <conditionalFormatting sqref="F87">
    <cfRule type="cellIs" dxfId="772" priority="13" operator="lessThan">
      <formula>0</formula>
    </cfRule>
  </conditionalFormatting>
  <conditionalFormatting sqref="F72">
    <cfRule type="cellIs" dxfId="771" priority="12" operator="lessThan">
      <formula>0</formula>
    </cfRule>
  </conditionalFormatting>
  <conditionalFormatting sqref="H72">
    <cfRule type="cellIs" dxfId="770" priority="11" operator="lessThan">
      <formula>0</formula>
    </cfRule>
  </conditionalFormatting>
  <conditionalFormatting sqref="L72">
    <cfRule type="cellIs" dxfId="769" priority="10" operator="lessThan">
      <formula>0</formula>
    </cfRule>
  </conditionalFormatting>
  <conditionalFormatting sqref="L57">
    <cfRule type="cellIs" dxfId="768" priority="9" operator="lessThan">
      <formula>0</formula>
    </cfRule>
  </conditionalFormatting>
  <conditionalFormatting sqref="H57">
    <cfRule type="cellIs" dxfId="767" priority="8" operator="lessThan">
      <formula>0</formula>
    </cfRule>
  </conditionalFormatting>
  <conditionalFormatting sqref="F57">
    <cfRule type="cellIs" dxfId="766" priority="7" operator="lessThan">
      <formula>0</formula>
    </cfRule>
  </conditionalFormatting>
  <conditionalFormatting sqref="F42">
    <cfRule type="cellIs" dxfId="765" priority="6" operator="lessThan">
      <formula>0</formula>
    </cfRule>
  </conditionalFormatting>
  <conditionalFormatting sqref="H42">
    <cfRule type="cellIs" dxfId="764" priority="5" operator="lessThan">
      <formula>0</formula>
    </cfRule>
  </conditionalFormatting>
  <conditionalFormatting sqref="L42">
    <cfRule type="cellIs" dxfId="763" priority="4" operator="lessThan">
      <formula>0</formula>
    </cfRule>
  </conditionalFormatting>
  <conditionalFormatting sqref="L27">
    <cfRule type="cellIs" dxfId="762" priority="3" operator="lessThan">
      <formula>0</formula>
    </cfRule>
  </conditionalFormatting>
  <conditionalFormatting sqref="H27">
    <cfRule type="cellIs" dxfId="761" priority="2" operator="lessThan">
      <formula>0</formula>
    </cfRule>
  </conditionalFormatting>
  <conditionalFormatting sqref="F27">
    <cfRule type="cellIs" dxfId="760" priority="1" operator="lessThan">
      <formula>0</formula>
    </cfRule>
  </conditionalFormatting>
  <dataValidations count="1">
    <dataValidation type="list" allowBlank="1" showInputMessage="1" showErrorMessage="1" sqref="B3:B4" xr:uid="{37532A07-CD91-41B7-893B-4308DCAEA24E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83FB0-AD11-47A2-9757-94383A5E5D45}">
  <sheetPr codeName="Tabelle62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341</v>
      </c>
      <c r="N1" s="73" t="s">
        <v>28</v>
      </c>
    </row>
    <row r="2" spans="1:14" ht="15.75" thickBot="1" x14ac:dyDescent="0.3">
      <c r="M2" s="72">
        <v>682</v>
      </c>
      <c r="N2" s="73" t="s">
        <v>29</v>
      </c>
    </row>
    <row r="3" spans="1:14" s="70" customFormat="1" ht="13.5" customHeight="1" thickBot="1" x14ac:dyDescent="0.25">
      <c r="A3" s="144"/>
      <c r="B3" s="146" t="s">
        <v>108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82.217761582509382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11572010</v>
      </c>
      <c r="D5" s="84">
        <v>3572646</v>
      </c>
      <c r="E5" s="84">
        <v>3781629</v>
      </c>
      <c r="F5" s="85">
        <v>-7790381</v>
      </c>
      <c r="G5" s="84">
        <v>3609453</v>
      </c>
      <c r="H5" s="85">
        <v>172176</v>
      </c>
      <c r="I5" s="20">
        <v>-0.67320897579590755</v>
      </c>
      <c r="J5" s="86">
        <v>4.7701410712370995E-2</v>
      </c>
      <c r="K5" s="87">
        <v>4016739</v>
      </c>
      <c r="L5" s="85">
        <v>-235110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9048796</v>
      </c>
      <c r="D6" s="90">
        <v>2476645</v>
      </c>
      <c r="E6" s="90">
        <v>2554104</v>
      </c>
      <c r="F6" s="91">
        <v>-6494692</v>
      </c>
      <c r="G6" s="90">
        <v>2233410</v>
      </c>
      <c r="H6" s="91">
        <v>320694</v>
      </c>
      <c r="I6" s="21">
        <v>-0.71774101217443742</v>
      </c>
      <c r="J6" s="92">
        <v>0.14358939916987934</v>
      </c>
      <c r="K6" s="93">
        <v>2783865</v>
      </c>
      <c r="L6" s="91">
        <v>-229761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1789058</v>
      </c>
      <c r="D7" s="90">
        <v>711519</v>
      </c>
      <c r="E7" s="90">
        <v>774455</v>
      </c>
      <c r="F7" s="91">
        <v>-1014603</v>
      </c>
      <c r="G7" s="90">
        <v>670641</v>
      </c>
      <c r="H7" s="91">
        <v>103814</v>
      </c>
      <c r="I7" s="21">
        <v>-0.56711576706847966</v>
      </c>
      <c r="J7" s="92">
        <v>0.15479817070534008</v>
      </c>
      <c r="K7" s="93">
        <v>836197</v>
      </c>
      <c r="L7" s="91">
        <v>-61742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734156</v>
      </c>
      <c r="D8" s="90">
        <v>384482</v>
      </c>
      <c r="E8" s="90">
        <v>453070</v>
      </c>
      <c r="F8" s="91">
        <v>-281086</v>
      </c>
      <c r="G8" s="90">
        <v>705402</v>
      </c>
      <c r="H8" s="91">
        <v>-252332</v>
      </c>
      <c r="I8" s="21">
        <v>-0.38286958085202605</v>
      </c>
      <c r="J8" s="92">
        <v>-0.35771375754534296</v>
      </c>
      <c r="K8" s="93">
        <v>396677</v>
      </c>
      <c r="L8" s="91">
        <v>56393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124465</v>
      </c>
      <c r="D10" s="90">
        <v>124465</v>
      </c>
      <c r="E10" s="90">
        <v>124465</v>
      </c>
      <c r="F10" s="91">
        <v>0</v>
      </c>
      <c r="G10" s="90">
        <v>124806</v>
      </c>
      <c r="H10" s="91">
        <v>-341</v>
      </c>
      <c r="I10" s="96"/>
      <c r="J10" s="97"/>
      <c r="K10" s="93">
        <v>124465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74128</v>
      </c>
      <c r="D11" s="90">
        <v>24816</v>
      </c>
      <c r="E11" s="90">
        <v>25416</v>
      </c>
      <c r="F11" s="91">
        <v>-48712</v>
      </c>
      <c r="G11" s="90">
        <v>23748</v>
      </c>
      <c r="H11" s="91">
        <v>1668</v>
      </c>
      <c r="I11" s="96"/>
      <c r="J11" s="97"/>
      <c r="K11" s="93">
        <v>27663</v>
      </c>
      <c r="L11" s="91">
        <v>-2247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0.59557305266540794</v>
      </c>
      <c r="D12" s="86">
        <v>0.19938135218736192</v>
      </c>
      <c r="E12" s="86">
        <v>0.20420198449363275</v>
      </c>
      <c r="F12" s="100">
        <v>-0.39137106817177519</v>
      </c>
      <c r="G12" s="86">
        <v>0.19027931349454352</v>
      </c>
      <c r="H12" s="100">
        <v>1.3922670999089226E-2</v>
      </c>
      <c r="I12" s="20">
        <v>-0.65713360673429744</v>
      </c>
      <c r="J12" s="86">
        <v>7.3169651200620356E-2</v>
      </c>
      <c r="K12" s="101">
        <v>0.22225525248061703</v>
      </c>
      <c r="L12" s="100">
        <v>-1.8053267986984284E-2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105860</v>
      </c>
      <c r="D14" s="90">
        <v>38223</v>
      </c>
      <c r="E14" s="90">
        <v>39614</v>
      </c>
      <c r="F14" s="91">
        <v>-66246</v>
      </c>
      <c r="G14" s="90">
        <v>35181</v>
      </c>
      <c r="H14" s="91">
        <v>4433</v>
      </c>
      <c r="I14" s="21">
        <v>-0.62578877763083318</v>
      </c>
      <c r="J14" s="92">
        <v>0.12600551434012686</v>
      </c>
      <c r="K14" s="93">
        <v>42743</v>
      </c>
      <c r="L14" s="91">
        <v>-3129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1.4280703647744442</v>
      </c>
      <c r="D15" s="105">
        <v>1.5402562862669245</v>
      </c>
      <c r="E15" s="105">
        <v>1.558624488511174</v>
      </c>
      <c r="F15" s="106">
        <v>0.13055412373672981</v>
      </c>
      <c r="G15" s="105">
        <v>1.4814300151591713</v>
      </c>
      <c r="H15" s="106">
        <v>7.719447335200269E-2</v>
      </c>
      <c r="I15" s="21"/>
      <c r="J15" s="92"/>
      <c r="K15" s="107">
        <v>1.5451324874380943</v>
      </c>
      <c r="L15" s="106">
        <v>1.3492001073079685E-2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122.06987912799482</v>
      </c>
      <c r="D17" s="105">
        <v>99.800330431979361</v>
      </c>
      <c r="E17" s="105">
        <v>100.49197355996223</v>
      </c>
      <c r="F17" s="106">
        <v>-21.577905568032591</v>
      </c>
      <c r="G17" s="105">
        <v>94.046235472460836</v>
      </c>
      <c r="H17" s="106">
        <v>6.4457380875013968</v>
      </c>
      <c r="I17" s="20">
        <v>-0.17676682996800019</v>
      </c>
      <c r="J17" s="86">
        <v>6.8537970234745504E-2</v>
      </c>
      <c r="K17" s="107">
        <v>100.63496366988396</v>
      </c>
      <c r="L17" s="106">
        <v>-0.14299010992172612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72.701530550757241</v>
      </c>
      <c r="D18" s="108">
        <v>19.89832483027357</v>
      </c>
      <c r="E18" s="108">
        <v>20.520660426625959</v>
      </c>
      <c r="F18" s="109">
        <v>-52.180870124131282</v>
      </c>
      <c r="G18" s="108">
        <v>17.895053122446036</v>
      </c>
      <c r="H18" s="109">
        <v>2.6256073041799226</v>
      </c>
      <c r="I18" s="20">
        <v>-0.71774101217443742</v>
      </c>
      <c r="J18" s="86">
        <v>0.14672252081144044</v>
      </c>
      <c r="K18" s="110">
        <v>22.366649258827781</v>
      </c>
      <c r="L18" s="109">
        <v>-1.8459888322018223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156.10848802072093</v>
      </c>
      <c r="D19" s="113">
        <v>143.96542553191489</v>
      </c>
      <c r="E19" s="113">
        <v>148.78930594900851</v>
      </c>
      <c r="F19" s="106">
        <v>-7.3191820717124187</v>
      </c>
      <c r="G19" s="113">
        <v>151.98976755937343</v>
      </c>
      <c r="H19" s="106">
        <v>-3.2004616103649255</v>
      </c>
      <c r="I19" s="38">
        <v>-4.688522811610929E-2</v>
      </c>
      <c r="J19" s="114">
        <v>-2.105708602465417E-2</v>
      </c>
      <c r="K19" s="115">
        <v>145.20258106496041</v>
      </c>
      <c r="L19" s="106">
        <v>3.5867248840480954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288545.00180266408</v>
      </c>
      <c r="D20" s="84">
        <v>7328.53</v>
      </c>
      <c r="E20" s="84">
        <v>7328.53</v>
      </c>
      <c r="F20" s="118">
        <v>-281216.47180266411</v>
      </c>
      <c r="G20" s="84">
        <v>682696.97</v>
      </c>
      <c r="H20" s="118">
        <v>-675368.44</v>
      </c>
      <c r="I20" s="20">
        <v>-0.97460177804427195</v>
      </c>
      <c r="J20" s="86">
        <v>-0.98926532514125554</v>
      </c>
      <c r="K20" s="87">
        <v>7328.53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208811.39917312481</v>
      </c>
      <c r="D21" s="90">
        <v>32.340000000000003</v>
      </c>
      <c r="E21" s="90">
        <v>32.340000000000003</v>
      </c>
      <c r="F21" s="91">
        <v>-208779.05917312481</v>
      </c>
      <c r="G21" s="90">
        <v>500681.28</v>
      </c>
      <c r="H21" s="91">
        <v>-500648.94</v>
      </c>
      <c r="I21" s="21">
        <v>-0.99984512339782183</v>
      </c>
      <c r="J21" s="92">
        <v>-0.99993540801046121</v>
      </c>
      <c r="K21" s="93">
        <v>32.340000000000003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55766.481083716208</v>
      </c>
      <c r="D22" s="90">
        <v>-22.04</v>
      </c>
      <c r="E22" s="90">
        <v>-22.04</v>
      </c>
      <c r="F22" s="91">
        <v>-55788.521083716209</v>
      </c>
      <c r="G22" s="90">
        <v>120666.88</v>
      </c>
      <c r="H22" s="91">
        <v>-120688.92</v>
      </c>
      <c r="I22" s="21">
        <v>-1.0003952194861805</v>
      </c>
      <c r="J22" s="92">
        <v>-1.0001826516107817</v>
      </c>
      <c r="K22" s="93">
        <v>-22.04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23967.12154582308</v>
      </c>
      <c r="D23" s="90">
        <v>7318.23</v>
      </c>
      <c r="E23" s="90">
        <v>7318.23</v>
      </c>
      <c r="F23" s="91">
        <v>-16648.89154582308</v>
      </c>
      <c r="G23" s="90">
        <v>61348.81</v>
      </c>
      <c r="H23" s="91">
        <v>-54030.58</v>
      </c>
      <c r="I23" s="21">
        <v>-0.69465544763028086</v>
      </c>
      <c r="J23" s="92">
        <v>-0.88071113359819042</v>
      </c>
      <c r="K23" s="93">
        <v>7318.23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10571</v>
      </c>
      <c r="D25" s="90">
        <v>10571</v>
      </c>
      <c r="E25" s="90">
        <v>10571</v>
      </c>
      <c r="F25" s="91">
        <v>0</v>
      </c>
      <c r="G25" s="90">
        <v>10571</v>
      </c>
      <c r="H25" s="91">
        <v>0</v>
      </c>
      <c r="I25" s="96"/>
      <c r="J25" s="97"/>
      <c r="K25" s="93">
        <v>10571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2057</v>
      </c>
      <c r="D26" s="90">
        <v>0</v>
      </c>
      <c r="E26" s="90">
        <v>0</v>
      </c>
      <c r="F26" s="91">
        <v>-2057</v>
      </c>
      <c r="G26" s="90">
        <v>5050</v>
      </c>
      <c r="H26" s="91">
        <v>-5050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0.19458896982310095</v>
      </c>
      <c r="D27" s="86">
        <v>0</v>
      </c>
      <c r="E27" s="86">
        <v>0</v>
      </c>
      <c r="F27" s="100">
        <v>-0.19458896982310095</v>
      </c>
      <c r="G27" s="86">
        <v>0.47772206981364107</v>
      </c>
      <c r="H27" s="100">
        <v>-0.47772206981364107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2965.4700000000003</v>
      </c>
      <c r="D29" s="90">
        <v>0</v>
      </c>
      <c r="E29" s="90">
        <v>0</v>
      </c>
      <c r="F29" s="91">
        <v>-2965.4700000000003</v>
      </c>
      <c r="G29" s="90">
        <v>7186</v>
      </c>
      <c r="H29" s="91">
        <v>-7186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1.4416480311132718</v>
      </c>
      <c r="D30" s="105">
        <v>0</v>
      </c>
      <c r="E30" s="105">
        <v>0</v>
      </c>
      <c r="F30" s="106">
        <v>-1.4416480311132718</v>
      </c>
      <c r="G30" s="105">
        <v>1.4229702970297029</v>
      </c>
      <c r="H30" s="106">
        <v>-1.4229702970297029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101.51259075018221</v>
      </c>
      <c r="D32" s="105">
        <v>0</v>
      </c>
      <c r="E32" s="105">
        <v>0</v>
      </c>
      <c r="F32" s="106">
        <v>-101.51259075018221</v>
      </c>
      <c r="G32" s="105">
        <v>99.14480792079209</v>
      </c>
      <c r="H32" s="106">
        <v>-99.14480792079209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19.753230458152</v>
      </c>
      <c r="D33" s="108">
        <v>3.0593132154006246E-3</v>
      </c>
      <c r="E33" s="108">
        <v>3.0593132154006246E-3</v>
      </c>
      <c r="F33" s="109">
        <v>-19.750171144936601</v>
      </c>
      <c r="G33" s="108">
        <v>47.363662851196672</v>
      </c>
      <c r="H33" s="109">
        <v>-47.36060353798127</v>
      </c>
      <c r="I33" s="20">
        <v>-0.99984512339782183</v>
      </c>
      <c r="J33" s="86">
        <v>-0.99993540801046121</v>
      </c>
      <c r="K33" s="110">
        <v>3.0593132154006246E-3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140.27467272856785</v>
      </c>
      <c r="D34" s="113">
        <v>0</v>
      </c>
      <c r="E34" s="113">
        <v>0</v>
      </c>
      <c r="F34" s="119">
        <v>-140.27467272856785</v>
      </c>
      <c r="G34" s="113">
        <v>135.18751881188118</v>
      </c>
      <c r="H34" s="119">
        <v>-135.18751881188118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595484.51876204868</v>
      </c>
      <c r="D35" s="84">
        <v>0</v>
      </c>
      <c r="E35" s="84">
        <v>0</v>
      </c>
      <c r="F35" s="118">
        <v>-595484.51876204868</v>
      </c>
      <c r="G35" s="84">
        <v>841068.43</v>
      </c>
      <c r="H35" s="118">
        <v>-841068.43</v>
      </c>
      <c r="I35" s="20">
        <v>-1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441047.17145210132</v>
      </c>
      <c r="D36" s="90">
        <v>0</v>
      </c>
      <c r="E36" s="90">
        <v>0</v>
      </c>
      <c r="F36" s="91">
        <v>-441047.17145210132</v>
      </c>
      <c r="G36" s="90">
        <v>458532.53</v>
      </c>
      <c r="H36" s="91">
        <v>-458532.53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106797.7840240027</v>
      </c>
      <c r="D37" s="90">
        <v>0</v>
      </c>
      <c r="E37" s="90">
        <v>0</v>
      </c>
      <c r="F37" s="91">
        <v>-106797.7840240027</v>
      </c>
      <c r="G37" s="90">
        <v>199417.9</v>
      </c>
      <c r="H37" s="91">
        <v>-199417.9</v>
      </c>
      <c r="I37" s="21">
        <v>-1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47639.563285944627</v>
      </c>
      <c r="D38" s="90">
        <v>0</v>
      </c>
      <c r="E38" s="90">
        <v>0</v>
      </c>
      <c r="F38" s="91">
        <v>-47639.563285944627</v>
      </c>
      <c r="G38" s="90">
        <v>183118</v>
      </c>
      <c r="H38" s="91">
        <v>-183118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9548</v>
      </c>
      <c r="D40" s="90">
        <v>9548</v>
      </c>
      <c r="E40" s="90">
        <v>9548</v>
      </c>
      <c r="F40" s="91">
        <v>0</v>
      </c>
      <c r="G40" s="90">
        <v>9889</v>
      </c>
      <c r="H40" s="91">
        <v>-341</v>
      </c>
      <c r="I40" s="96"/>
      <c r="J40" s="97"/>
      <c r="K40" s="93">
        <v>9548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4328</v>
      </c>
      <c r="D41" s="90">
        <v>0</v>
      </c>
      <c r="E41" s="90">
        <v>0</v>
      </c>
      <c r="F41" s="91">
        <v>-4328</v>
      </c>
      <c r="G41" s="90">
        <v>4510</v>
      </c>
      <c r="H41" s="91">
        <v>-4510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0.45328864683703396</v>
      </c>
      <c r="D42" s="86">
        <v>0</v>
      </c>
      <c r="E42" s="86">
        <v>0</v>
      </c>
      <c r="F42" s="100">
        <v>-0.45328864683703396</v>
      </c>
      <c r="G42" s="86">
        <v>0.45606229143492771</v>
      </c>
      <c r="H42" s="100">
        <v>-0.45606229143492771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5988.65</v>
      </c>
      <c r="D44" s="90">
        <v>0</v>
      </c>
      <c r="E44" s="90">
        <v>0</v>
      </c>
      <c r="F44" s="91">
        <v>-5988.65</v>
      </c>
      <c r="G44" s="90">
        <v>5952</v>
      </c>
      <c r="H44" s="91">
        <v>-5952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1.3836991682070239</v>
      </c>
      <c r="D45" s="105">
        <v>0</v>
      </c>
      <c r="E45" s="105">
        <v>0</v>
      </c>
      <c r="F45" s="106">
        <v>-1.3836991682070239</v>
      </c>
      <c r="G45" s="105">
        <v>1.3197339246119735</v>
      </c>
      <c r="H45" s="106">
        <v>-1.3197339246119735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101.90553869041157</v>
      </c>
      <c r="D47" s="105">
        <v>0</v>
      </c>
      <c r="E47" s="105">
        <v>0</v>
      </c>
      <c r="F47" s="106">
        <v>-101.90553869041157</v>
      </c>
      <c r="G47" s="105">
        <v>101.67018403547672</v>
      </c>
      <c r="H47" s="106">
        <v>-101.67018403547672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46.192623738175669</v>
      </c>
      <c r="D48" s="108">
        <v>0</v>
      </c>
      <c r="E48" s="108">
        <v>0</v>
      </c>
      <c r="F48" s="109">
        <v>-46.192623738175669</v>
      </c>
      <c r="G48" s="108">
        <v>46.367937101830321</v>
      </c>
      <c r="H48" s="109">
        <v>-46.367937101830321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137.58884444594472</v>
      </c>
      <c r="D49" s="113">
        <v>0</v>
      </c>
      <c r="E49" s="113">
        <v>0</v>
      </c>
      <c r="F49" s="119">
        <v>-137.58884444594472</v>
      </c>
      <c r="G49" s="113">
        <v>186.48967405764967</v>
      </c>
      <c r="H49" s="119">
        <v>-186.48967405764967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736263.34445456124</v>
      </c>
      <c r="D50" s="84">
        <v>29258.939999999988</v>
      </c>
      <c r="E50" s="84">
        <v>29258.939999999988</v>
      </c>
      <c r="F50" s="118">
        <v>-707004.40445456118</v>
      </c>
      <c r="G50" s="84">
        <v>456119.55999999994</v>
      </c>
      <c r="H50" s="118">
        <v>-426860.61999999994</v>
      </c>
      <c r="I50" s="20">
        <v>-0.96026022452377335</v>
      </c>
      <c r="J50" s="86">
        <v>-0.93585247692512907</v>
      </c>
      <c r="K50" s="87">
        <v>29258.939999999988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553676.14096802007</v>
      </c>
      <c r="D51" s="90">
        <v>107.42</v>
      </c>
      <c r="E51" s="90">
        <v>107.42</v>
      </c>
      <c r="F51" s="91">
        <v>-553568.72096802003</v>
      </c>
      <c r="G51" s="90">
        <v>172991.55</v>
      </c>
      <c r="H51" s="91">
        <v>-172884.12999999998</v>
      </c>
      <c r="I51" s="21">
        <v>-0.99980598766670314</v>
      </c>
      <c r="J51" s="92">
        <v>-0.9993790448146167</v>
      </c>
      <c r="K51" s="93">
        <v>107.42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129581.9669087182</v>
      </c>
      <c r="D52" s="90">
        <v>0</v>
      </c>
      <c r="E52" s="90">
        <v>0</v>
      </c>
      <c r="F52" s="91">
        <v>-129581.9669087182</v>
      </c>
      <c r="G52" s="90">
        <v>68314.459999999992</v>
      </c>
      <c r="H52" s="91">
        <v>-68314.459999999992</v>
      </c>
      <c r="I52" s="21">
        <v>-1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53005.236577822892</v>
      </c>
      <c r="D53" s="90">
        <v>29151.51999999999</v>
      </c>
      <c r="E53" s="90">
        <v>29151.51999999999</v>
      </c>
      <c r="F53" s="91">
        <v>-23853.716577822903</v>
      </c>
      <c r="G53" s="90">
        <v>214813.55</v>
      </c>
      <c r="H53" s="91">
        <v>-185662.03</v>
      </c>
      <c r="I53" s="21">
        <v>-0.45002566006474853</v>
      </c>
      <c r="J53" s="92">
        <v>-0.86429384924740549</v>
      </c>
      <c r="K53" s="93">
        <v>29151.51999999999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10571</v>
      </c>
      <c r="D55" s="90">
        <v>10571</v>
      </c>
      <c r="E55" s="90">
        <v>10571</v>
      </c>
      <c r="F55" s="91">
        <v>0</v>
      </c>
      <c r="G55" s="90">
        <v>10571</v>
      </c>
      <c r="H55" s="91">
        <v>0</v>
      </c>
      <c r="I55" s="96"/>
      <c r="J55" s="97"/>
      <c r="K55" s="93">
        <v>10571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5432</v>
      </c>
      <c r="D56" s="90">
        <v>0</v>
      </c>
      <c r="E56" s="90">
        <v>0</v>
      </c>
      <c r="F56" s="91">
        <v>-5432</v>
      </c>
      <c r="G56" s="90">
        <v>1608</v>
      </c>
      <c r="H56" s="91">
        <v>-1608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0.51385866994607887</v>
      </c>
      <c r="D57" s="86">
        <v>0</v>
      </c>
      <c r="E57" s="86">
        <v>0</v>
      </c>
      <c r="F57" s="100">
        <v>-0.51385866994607887</v>
      </c>
      <c r="G57" s="86">
        <v>0.15211427490303661</v>
      </c>
      <c r="H57" s="100">
        <v>-0.15211427490303661</v>
      </c>
      <c r="I57" s="20">
        <v>-1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7638.51</v>
      </c>
      <c r="D59" s="90">
        <v>0</v>
      </c>
      <c r="E59" s="90">
        <v>0</v>
      </c>
      <c r="F59" s="91">
        <v>-7638.51</v>
      </c>
      <c r="G59" s="90">
        <v>2233</v>
      </c>
      <c r="H59" s="91">
        <v>-2233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1.4062058173784979</v>
      </c>
      <c r="D60" s="105">
        <v>0</v>
      </c>
      <c r="E60" s="105">
        <v>0</v>
      </c>
      <c r="F60" s="106">
        <v>-1.4062058173784979</v>
      </c>
      <c r="G60" s="105">
        <v>1.388681592039801</v>
      </c>
      <c r="H60" s="106">
        <v>-1.388681592039801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101.92859737997424</v>
      </c>
      <c r="D62" s="105">
        <v>0</v>
      </c>
      <c r="E62" s="105">
        <v>0</v>
      </c>
      <c r="F62" s="106">
        <v>-101.92859737997424</v>
      </c>
      <c r="G62" s="105">
        <v>107.58180970149253</v>
      </c>
      <c r="H62" s="106">
        <v>-107.58180970149253</v>
      </c>
      <c r="I62" s="21">
        <v>-1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52.376893479142943</v>
      </c>
      <c r="D63" s="108">
        <v>1.0161763314728976E-2</v>
      </c>
      <c r="E63" s="108">
        <v>1.0161763314728976E-2</v>
      </c>
      <c r="F63" s="109">
        <v>-52.366731715828216</v>
      </c>
      <c r="G63" s="108">
        <v>16.364728975499006</v>
      </c>
      <c r="H63" s="109">
        <v>-16.354567212184275</v>
      </c>
      <c r="I63" s="20">
        <v>-0.99980598766670314</v>
      </c>
      <c r="J63" s="86">
        <v>-0.9993790448146167</v>
      </c>
      <c r="K63" s="110">
        <v>1.0161763314728976E-2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135.5418528082771</v>
      </c>
      <c r="D64" s="113">
        <v>0</v>
      </c>
      <c r="E64" s="113">
        <v>0</v>
      </c>
      <c r="F64" s="119">
        <v>-135.5418528082771</v>
      </c>
      <c r="G64" s="113">
        <v>283.65644278606959</v>
      </c>
      <c r="H64" s="119">
        <v>-283.65644278606959</v>
      </c>
      <c r="I64" s="25">
        <v>-1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783600.9529330777</v>
      </c>
      <c r="D65" s="84">
        <v>-39.700000000000003</v>
      </c>
      <c r="E65" s="84">
        <v>-39.700000000000003</v>
      </c>
      <c r="F65" s="118">
        <v>-783640.65293307765</v>
      </c>
      <c r="G65" s="84">
        <v>38074.449999999997</v>
      </c>
      <c r="H65" s="118">
        <v>-38114.149999999994</v>
      </c>
      <c r="I65" s="20">
        <v>-1.0000506635422677</v>
      </c>
      <c r="J65" s="86">
        <v>-1.0010426939850741</v>
      </c>
      <c r="K65" s="87">
        <v>-39.700000000000216</v>
      </c>
      <c r="L65" s="118">
        <v>2.1671553440683056E-13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600380.2166817222</v>
      </c>
      <c r="D66" s="90">
        <v>-18.690000000000001</v>
      </c>
      <c r="E66" s="90">
        <v>-18.690000000000001</v>
      </c>
      <c r="F66" s="91">
        <v>-600398.90668172215</v>
      </c>
      <c r="G66" s="90">
        <v>-6457.2</v>
      </c>
      <c r="H66" s="91">
        <v>6438.51</v>
      </c>
      <c r="I66" s="21">
        <v>-1.0000311302729181</v>
      </c>
      <c r="J66" s="92">
        <v>-0.99710555658799482</v>
      </c>
      <c r="K66" s="93">
        <v>-18.690000000000001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135294.4493910638</v>
      </c>
      <c r="D67" s="90">
        <v>0</v>
      </c>
      <c r="E67" s="90">
        <v>0</v>
      </c>
      <c r="F67" s="91">
        <v>-135294.4493910638</v>
      </c>
      <c r="G67" s="90">
        <v>-1119.6600000000001</v>
      </c>
      <c r="H67" s="91">
        <v>1119.6600000000001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47926.286860291708</v>
      </c>
      <c r="D68" s="90">
        <v>-21.01</v>
      </c>
      <c r="E68" s="90">
        <v>-21.01</v>
      </c>
      <c r="F68" s="91">
        <v>-47947.29686029171</v>
      </c>
      <c r="G68" s="90">
        <v>45651.31</v>
      </c>
      <c r="H68" s="91">
        <v>-45672.32</v>
      </c>
      <c r="I68" s="21">
        <v>-1.0004383815516784</v>
      </c>
      <c r="J68" s="92">
        <v>-1.0004602277568815</v>
      </c>
      <c r="K68" s="93">
        <v>-21.010000000000218</v>
      </c>
      <c r="L68" s="91">
        <v>2.1671553440683056E-13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10230</v>
      </c>
      <c r="D70" s="90">
        <v>10230</v>
      </c>
      <c r="E70" s="90">
        <v>10230</v>
      </c>
      <c r="F70" s="91">
        <v>0</v>
      </c>
      <c r="G70" s="90">
        <v>10230</v>
      </c>
      <c r="H70" s="91">
        <v>0</v>
      </c>
      <c r="I70" s="96"/>
      <c r="J70" s="97"/>
      <c r="K70" s="93">
        <v>10230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5748</v>
      </c>
      <c r="D71" s="90">
        <v>0</v>
      </c>
      <c r="E71" s="90">
        <v>0</v>
      </c>
      <c r="F71" s="91">
        <v>-5748</v>
      </c>
      <c r="G71" s="90">
        <v>17</v>
      </c>
      <c r="H71" s="91">
        <v>-17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0.56187683284457479</v>
      </c>
      <c r="D72" s="86">
        <v>0</v>
      </c>
      <c r="E72" s="86">
        <v>0</v>
      </c>
      <c r="F72" s="100">
        <v>-0.56187683284457479</v>
      </c>
      <c r="G72" s="86">
        <v>1.6617790811339198E-3</v>
      </c>
      <c r="H72" s="100">
        <v>-1.6617790811339198E-3</v>
      </c>
      <c r="I72" s="20">
        <v>-1</v>
      </c>
      <c r="J72" s="86">
        <v>-1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8475.57</v>
      </c>
      <c r="D74" s="90">
        <v>0</v>
      </c>
      <c r="E74" s="90">
        <v>0</v>
      </c>
      <c r="F74" s="91">
        <v>-8475.57</v>
      </c>
      <c r="G74" s="90">
        <v>24</v>
      </c>
      <c r="H74" s="91">
        <v>-24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1.4745250521920668</v>
      </c>
      <c r="D75" s="105">
        <v>0</v>
      </c>
      <c r="E75" s="105">
        <v>0</v>
      </c>
      <c r="F75" s="106">
        <v>-1.4745250521920668</v>
      </c>
      <c r="G75" s="105">
        <v>1.411764705882353</v>
      </c>
      <c r="H75" s="106">
        <v>-1.411764705882353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104.45028125986816</v>
      </c>
      <c r="D77" s="105">
        <v>0</v>
      </c>
      <c r="E77" s="105">
        <v>0</v>
      </c>
      <c r="F77" s="106">
        <v>-104.45028125986816</v>
      </c>
      <c r="G77" s="105">
        <v>-379.83529411764704</v>
      </c>
      <c r="H77" s="106">
        <v>379.83529411764704</v>
      </c>
      <c r="I77" s="21">
        <v>-1</v>
      </c>
      <c r="J77" s="92">
        <v>-1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58.688193224019763</v>
      </c>
      <c r="D78" s="108">
        <v>-1.8269794721407625E-3</v>
      </c>
      <c r="E78" s="108">
        <v>-1.8269794721407625E-3</v>
      </c>
      <c r="F78" s="109">
        <v>-58.690020203491905</v>
      </c>
      <c r="G78" s="108">
        <v>-0.63120234604105574</v>
      </c>
      <c r="H78" s="109">
        <v>0.62937536656891502</v>
      </c>
      <c r="I78" s="20">
        <v>-1.0000311302729181</v>
      </c>
      <c r="J78" s="86">
        <v>-0.99710555658799482</v>
      </c>
      <c r="K78" s="110">
        <v>-1.8269794721407625E-3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136.32584428202466</v>
      </c>
      <c r="D79" s="113">
        <v>0</v>
      </c>
      <c r="E79" s="113">
        <v>0</v>
      </c>
      <c r="F79" s="119">
        <v>-136.32584428202466</v>
      </c>
      <c r="G79" s="113">
        <v>2239.6735294117643</v>
      </c>
      <c r="H79" s="119">
        <v>-2239.6735294117643</v>
      </c>
      <c r="I79" s="25">
        <v>-1</v>
      </c>
      <c r="J79" s="120">
        <v>-1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1034624.5437050676</v>
      </c>
      <c r="D80" s="84">
        <v>76014.37999999999</v>
      </c>
      <c r="E80" s="84">
        <v>76014.37999999999</v>
      </c>
      <c r="F80" s="118">
        <v>-958610.16370506759</v>
      </c>
      <c r="G80" s="84">
        <v>96528.539999999979</v>
      </c>
      <c r="H80" s="118">
        <v>-20514.159999999989</v>
      </c>
      <c r="I80" s="20">
        <v>-0.92652950245333754</v>
      </c>
      <c r="J80" s="86">
        <v>-0.21251911610804419</v>
      </c>
      <c r="K80" s="87">
        <v>76014.37999999999</v>
      </c>
      <c r="L80" s="118">
        <v>9.0949470177292824E-13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807330.41373696621</v>
      </c>
      <c r="D81" s="90">
        <v>52418.759999999987</v>
      </c>
      <c r="E81" s="90">
        <v>52418.759999999987</v>
      </c>
      <c r="F81" s="91">
        <v>-754911.6537369662</v>
      </c>
      <c r="G81" s="90">
        <v>61629.1</v>
      </c>
      <c r="H81" s="91">
        <v>-9210.3400000000111</v>
      </c>
      <c r="I81" s="21">
        <v>-0.93507149104247866</v>
      </c>
      <c r="J81" s="92">
        <v>-0.14944790691410403</v>
      </c>
      <c r="K81" s="93">
        <v>52418.759999999987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160341.05016863608</v>
      </c>
      <c r="D82" s="90">
        <v>19665.010000000002</v>
      </c>
      <c r="E82" s="90">
        <v>19665.010000000002</v>
      </c>
      <c r="F82" s="91">
        <v>-140676.04016863607</v>
      </c>
      <c r="G82" s="90">
        <v>5458.88</v>
      </c>
      <c r="H82" s="91">
        <v>14206.130000000001</v>
      </c>
      <c r="I82" s="21">
        <v>-0.8773551128714846</v>
      </c>
      <c r="J82" s="92">
        <v>2.6023891347675718</v>
      </c>
      <c r="K82" s="93">
        <v>19665.010000000002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66953.079799465428</v>
      </c>
      <c r="D83" s="90">
        <v>3930.6099999999997</v>
      </c>
      <c r="E83" s="90">
        <v>3930.6099999999997</v>
      </c>
      <c r="F83" s="91">
        <v>-63022.469799465427</v>
      </c>
      <c r="G83" s="90">
        <v>29440.55999999999</v>
      </c>
      <c r="H83" s="91">
        <v>-25509.94999999999</v>
      </c>
      <c r="I83" s="21">
        <v>-0.94129306655089251</v>
      </c>
      <c r="J83" s="92">
        <v>-0.86648997165814778</v>
      </c>
      <c r="K83" s="93">
        <v>3930.6099999999988</v>
      </c>
      <c r="L83" s="91">
        <v>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10571</v>
      </c>
      <c r="D85" s="90">
        <v>10571</v>
      </c>
      <c r="E85" s="90">
        <v>10571</v>
      </c>
      <c r="F85" s="91">
        <v>0</v>
      </c>
      <c r="G85" s="90">
        <v>10571</v>
      </c>
      <c r="H85" s="91">
        <v>0</v>
      </c>
      <c r="I85" s="96"/>
      <c r="J85" s="97"/>
      <c r="K85" s="93">
        <v>10571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6237</v>
      </c>
      <c r="D86" s="90">
        <v>603</v>
      </c>
      <c r="E86" s="90">
        <v>603</v>
      </c>
      <c r="F86" s="91">
        <v>-5634</v>
      </c>
      <c r="G86" s="90">
        <v>654</v>
      </c>
      <c r="H86" s="91">
        <v>-51</v>
      </c>
      <c r="I86" s="96"/>
      <c r="J86" s="97"/>
      <c r="K86" s="93">
        <v>603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0.59001040582726327</v>
      </c>
      <c r="D87" s="86">
        <v>5.7042853088638726E-2</v>
      </c>
      <c r="E87" s="86">
        <v>5.7042853088638726E-2</v>
      </c>
      <c r="F87" s="100">
        <v>-0.53296755273862451</v>
      </c>
      <c r="G87" s="86">
        <v>6.1867373001608175E-2</v>
      </c>
      <c r="H87" s="100">
        <v>-4.8245199129694494E-3</v>
      </c>
      <c r="I87" s="20">
        <v>-0.9033189033189033</v>
      </c>
      <c r="J87" s="86">
        <v>-7.7981651376146877E-2</v>
      </c>
      <c r="K87" s="101">
        <v>5.7042853088638726E-2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8772.9700000000012</v>
      </c>
      <c r="D89" s="90">
        <v>1023</v>
      </c>
      <c r="E89" s="90">
        <v>1023</v>
      </c>
      <c r="F89" s="91">
        <v>-7749.9700000000012</v>
      </c>
      <c r="G89" s="90">
        <v>979</v>
      </c>
      <c r="H89" s="91">
        <v>44</v>
      </c>
      <c r="I89" s="21"/>
      <c r="J89" s="92"/>
      <c r="K89" s="93">
        <v>1023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1.4066009299342634</v>
      </c>
      <c r="D90" s="105">
        <v>1.6965174129353233</v>
      </c>
      <c r="E90" s="105">
        <v>1.6965174129353233</v>
      </c>
      <c r="F90" s="106">
        <v>0.28991648300105988</v>
      </c>
      <c r="G90" s="105">
        <v>1.4969418960244649</v>
      </c>
      <c r="H90" s="106">
        <v>0.1995755169108584</v>
      </c>
      <c r="I90" s="21"/>
      <c r="J90" s="92"/>
      <c r="K90" s="107">
        <v>1.6965174129353233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129.44210577793268</v>
      </c>
      <c r="D92" s="105">
        <v>86.929950248756199</v>
      </c>
      <c r="E92" s="105">
        <v>86.929950248756199</v>
      </c>
      <c r="F92" s="106">
        <v>-42.512155529176482</v>
      </c>
      <c r="G92" s="105">
        <v>94.234097859327221</v>
      </c>
      <c r="H92" s="106">
        <v>-7.3041476105710217</v>
      </c>
      <c r="I92" s="21">
        <v>-0.32842601929011539</v>
      </c>
      <c r="J92" s="92">
        <v>-7.7510665210321905E-2</v>
      </c>
      <c r="K92" s="107">
        <v>86.929950248756199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76.372189361173611</v>
      </c>
      <c r="D93" s="108">
        <v>4.9587323810424735</v>
      </c>
      <c r="E93" s="108">
        <v>4.9587323810424735</v>
      </c>
      <c r="F93" s="109">
        <v>-71.413456980131144</v>
      </c>
      <c r="G93" s="108">
        <v>5.8300160817330431</v>
      </c>
      <c r="H93" s="109">
        <v>-0.8712837006905696</v>
      </c>
      <c r="I93" s="20">
        <v>-0.93507149104247866</v>
      </c>
      <c r="J93" s="86">
        <v>-0.14944790691410403</v>
      </c>
      <c r="K93" s="110">
        <v>4.9587323810424735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165.88496772568024</v>
      </c>
      <c r="D94" s="113">
        <v>126.06033167495852</v>
      </c>
      <c r="E94" s="113">
        <v>126.06033167495852</v>
      </c>
      <c r="F94" s="119">
        <v>-39.824636050721722</v>
      </c>
      <c r="G94" s="113">
        <v>147.59715596330273</v>
      </c>
      <c r="H94" s="119">
        <v>-21.536824288344206</v>
      </c>
      <c r="I94" s="25">
        <v>-0.24007380895765495</v>
      </c>
      <c r="J94" s="120">
        <v>-0.14591625528136154</v>
      </c>
      <c r="K94" s="115">
        <v>126.06033167495852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904388.26868966909</v>
      </c>
      <c r="D95" s="84">
        <v>284675.56</v>
      </c>
      <c r="E95" s="84">
        <v>284675.56</v>
      </c>
      <c r="F95" s="118">
        <v>-619712.70868966903</v>
      </c>
      <c r="G95" s="84">
        <v>194777.83000000002</v>
      </c>
      <c r="H95" s="118">
        <v>89897.729999999981</v>
      </c>
      <c r="I95" s="20">
        <v>-0.68522860163538535</v>
      </c>
      <c r="J95" s="86">
        <v>0.46153984773318379</v>
      </c>
      <c r="K95" s="87">
        <v>284675.56000000006</v>
      </c>
      <c r="L95" s="118">
        <v>-1.4551915228366852E-11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712252.12821881578</v>
      </c>
      <c r="D96" s="90">
        <v>196478.1</v>
      </c>
      <c r="E96" s="90">
        <v>196478.1</v>
      </c>
      <c r="F96" s="91">
        <v>-515774.0282188158</v>
      </c>
      <c r="G96" s="90">
        <v>130455.73</v>
      </c>
      <c r="H96" s="91">
        <v>66022.37000000001</v>
      </c>
      <c r="I96" s="21">
        <v>-0.72414529600445277</v>
      </c>
      <c r="J96" s="92">
        <v>0.50609022692985595</v>
      </c>
      <c r="K96" s="93">
        <v>196478.1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143457.53277841912</v>
      </c>
      <c r="D97" s="90">
        <v>57581.140000000014</v>
      </c>
      <c r="E97" s="90">
        <v>57581.140000000014</v>
      </c>
      <c r="F97" s="91">
        <v>-85876.392778419104</v>
      </c>
      <c r="G97" s="90">
        <v>18683.8</v>
      </c>
      <c r="H97" s="91">
        <v>38897.340000000011</v>
      </c>
      <c r="I97" s="21">
        <v>-0.59861891610154494</v>
      </c>
      <c r="J97" s="92">
        <v>2.081875207398924</v>
      </c>
      <c r="K97" s="93">
        <v>57581.140000000021</v>
      </c>
      <c r="L97" s="91">
        <v>-7.2759576141834259E-12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48678.607692434169</v>
      </c>
      <c r="D98" s="90">
        <v>30616.32</v>
      </c>
      <c r="E98" s="90">
        <v>30616.32</v>
      </c>
      <c r="F98" s="91">
        <v>-18062.287692434169</v>
      </c>
      <c r="G98" s="90">
        <v>45638.3</v>
      </c>
      <c r="H98" s="91">
        <v>-15021.980000000003</v>
      </c>
      <c r="I98" s="21">
        <v>-0.37105185519185435</v>
      </c>
      <c r="J98" s="92">
        <v>-0.32915292637981697</v>
      </c>
      <c r="K98" s="93">
        <v>30616.320000000007</v>
      </c>
      <c r="L98" s="91">
        <v>-7.2759576141834259E-12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10230</v>
      </c>
      <c r="D100" s="90">
        <v>10230</v>
      </c>
      <c r="E100" s="90">
        <v>10230</v>
      </c>
      <c r="F100" s="91">
        <v>0</v>
      </c>
      <c r="G100" s="90">
        <v>10230</v>
      </c>
      <c r="H100" s="91">
        <v>0</v>
      </c>
      <c r="I100" s="96"/>
      <c r="J100" s="97"/>
      <c r="K100" s="93">
        <v>10230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6080</v>
      </c>
      <c r="D101" s="90">
        <v>2113</v>
      </c>
      <c r="E101" s="90">
        <v>2113</v>
      </c>
      <c r="F101" s="91">
        <v>-3967</v>
      </c>
      <c r="G101" s="90">
        <v>1472</v>
      </c>
      <c r="H101" s="91">
        <v>641</v>
      </c>
      <c r="I101" s="96"/>
      <c r="J101" s="97"/>
      <c r="K101" s="93">
        <v>2113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0.59433040078201371</v>
      </c>
      <c r="D102" s="86">
        <v>0.20654936461388074</v>
      </c>
      <c r="E102" s="86">
        <v>0.20654936461388074</v>
      </c>
      <c r="F102" s="100">
        <v>-0.38778103616813298</v>
      </c>
      <c r="G102" s="86">
        <v>0.14389051808406647</v>
      </c>
      <c r="H102" s="100">
        <v>6.2658846529814266E-2</v>
      </c>
      <c r="I102" s="20">
        <v>-0.65246710526315788</v>
      </c>
      <c r="J102" s="86">
        <v>0.43546195652173902</v>
      </c>
      <c r="K102" s="101">
        <v>0.20654936461388074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8560.34</v>
      </c>
      <c r="D104" s="90">
        <v>3326</v>
      </c>
      <c r="E104" s="90">
        <v>3326</v>
      </c>
      <c r="F104" s="91">
        <v>-5234.34</v>
      </c>
      <c r="G104" s="90">
        <v>2328</v>
      </c>
      <c r="H104" s="91">
        <v>998</v>
      </c>
      <c r="I104" s="21"/>
      <c r="J104" s="92"/>
      <c r="K104" s="93">
        <v>3326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1.4079506578947369</v>
      </c>
      <c r="D105" s="105">
        <v>1.5740653099858022</v>
      </c>
      <c r="E105" s="105">
        <v>1.5740653099858022</v>
      </c>
      <c r="F105" s="106">
        <v>0.16611465209106524</v>
      </c>
      <c r="G105" s="105">
        <v>1.5815217391304348</v>
      </c>
      <c r="H105" s="106">
        <v>-7.4564291446326258E-3</v>
      </c>
      <c r="I105" s="21"/>
      <c r="J105" s="92"/>
      <c r="K105" s="107">
        <v>1.5740653099858022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117.14673161493681</v>
      </c>
      <c r="D107" s="105">
        <v>92.985376242309513</v>
      </c>
      <c r="E107" s="105">
        <v>92.985376242309513</v>
      </c>
      <c r="F107" s="106">
        <v>-24.161355372627298</v>
      </c>
      <c r="G107" s="105">
        <v>88.624816576086957</v>
      </c>
      <c r="H107" s="106">
        <v>4.3605596662225565</v>
      </c>
      <c r="I107" s="21">
        <v>-0.20624865106818402</v>
      </c>
      <c r="J107" s="92">
        <v>4.9202467600921729E-2</v>
      </c>
      <c r="K107" s="107">
        <v>92.985376242309513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69.623863951008389</v>
      </c>
      <c r="D108" s="108">
        <v>19.206070381231672</v>
      </c>
      <c r="E108" s="108">
        <v>19.206070381231672</v>
      </c>
      <c r="F108" s="109">
        <v>-50.41779356977672</v>
      </c>
      <c r="G108" s="108">
        <v>12.752270772238514</v>
      </c>
      <c r="H108" s="109">
        <v>6.4537996089931582</v>
      </c>
      <c r="I108" s="20">
        <v>-0.72414529600445277</v>
      </c>
      <c r="J108" s="86">
        <v>0.50609022692985595</v>
      </c>
      <c r="K108" s="110">
        <v>19.206070381231672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148.74807050816926</v>
      </c>
      <c r="D109" s="113">
        <v>134.72577378135352</v>
      </c>
      <c r="E109" s="113">
        <v>134.72577378135352</v>
      </c>
      <c r="F109" s="119">
        <v>-14.022296726815739</v>
      </c>
      <c r="G109" s="113">
        <v>132.3218953804348</v>
      </c>
      <c r="H109" s="119">
        <v>2.4038784009187282</v>
      </c>
      <c r="I109" s="25">
        <v>-9.4268763815969159E-2</v>
      </c>
      <c r="J109" s="120">
        <v>1.816689818421513E-2</v>
      </c>
      <c r="K109" s="115">
        <v>134.72577378135355</v>
      </c>
      <c r="L109" s="119">
        <v>-2.8421709430404007E-14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919689.90802419477</v>
      </c>
      <c r="D110" s="123">
        <v>404125.57000000007</v>
      </c>
      <c r="E110" s="123">
        <v>404125.57000000007</v>
      </c>
      <c r="F110" s="118">
        <v>-515564.33802419464</v>
      </c>
      <c r="G110" s="123">
        <v>269423.27</v>
      </c>
      <c r="H110" s="118">
        <v>134702.30000000005</v>
      </c>
      <c r="I110" s="59">
        <v>-0.56058496839636018</v>
      </c>
      <c r="J110" s="124">
        <v>0.49996535191633606</v>
      </c>
      <c r="K110" s="125">
        <v>404125.57000000007</v>
      </c>
      <c r="L110" s="118">
        <v>-1.4551915228366852E-11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683879.38500000001</v>
      </c>
      <c r="D111" s="90">
        <v>275950.03999999998</v>
      </c>
      <c r="E111" s="90">
        <v>275950.03999999998</v>
      </c>
      <c r="F111" s="91">
        <v>-407929.34500000003</v>
      </c>
      <c r="G111" s="90">
        <v>192022.14</v>
      </c>
      <c r="H111" s="91">
        <v>83927.899999999965</v>
      </c>
      <c r="I111" s="21">
        <v>-0.59649311552211803</v>
      </c>
      <c r="J111" s="92">
        <v>0.43707407906192453</v>
      </c>
      <c r="K111" s="93">
        <v>275950.0400000001</v>
      </c>
      <c r="L111" s="91">
        <v>-1.1641532182693481E-10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165639.58894396361</v>
      </c>
      <c r="D112" s="90">
        <v>95902.010000000082</v>
      </c>
      <c r="E112" s="90">
        <v>95902.010000000082</v>
      </c>
      <c r="F112" s="91">
        <v>-69737.578943963526</v>
      </c>
      <c r="G112" s="90">
        <v>45201.51</v>
      </c>
      <c r="H112" s="91">
        <v>50700.50000000008</v>
      </c>
      <c r="I112" s="21">
        <v>-0.42101999521114464</v>
      </c>
      <c r="J112" s="92">
        <v>1.1216550066579654</v>
      </c>
      <c r="K112" s="93">
        <v>95902.00999999998</v>
      </c>
      <c r="L112" s="91">
        <v>1.0186340659856796E-10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70170.934080231105</v>
      </c>
      <c r="D113" s="90">
        <v>32273.520000000011</v>
      </c>
      <c r="E113" s="90">
        <v>32273.520000000011</v>
      </c>
      <c r="F113" s="91">
        <v>-37897.414080231094</v>
      </c>
      <c r="G113" s="90">
        <v>32199.62</v>
      </c>
      <c r="H113" s="91">
        <v>73.900000000012369</v>
      </c>
      <c r="I113" s="21">
        <v>-0.54007281757002779</v>
      </c>
      <c r="J113" s="92">
        <v>2.2950581404379555E-3</v>
      </c>
      <c r="K113" s="93">
        <v>32273.520000000011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10571</v>
      </c>
      <c r="D115" s="90">
        <v>10571</v>
      </c>
      <c r="E115" s="90">
        <v>10571</v>
      </c>
      <c r="F115" s="91">
        <v>0</v>
      </c>
      <c r="G115" s="90">
        <v>10571</v>
      </c>
      <c r="H115" s="91">
        <v>0</v>
      </c>
      <c r="I115" s="96"/>
      <c r="J115" s="97"/>
      <c r="K115" s="93">
        <v>10571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6661</v>
      </c>
      <c r="D116" s="90">
        <v>2947</v>
      </c>
      <c r="E116" s="90">
        <v>2947</v>
      </c>
      <c r="F116" s="91">
        <v>-3714</v>
      </c>
      <c r="G116" s="90">
        <v>2102</v>
      </c>
      <c r="H116" s="91">
        <v>845</v>
      </c>
      <c r="I116" s="96"/>
      <c r="J116" s="97"/>
      <c r="K116" s="93">
        <v>2947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0.63012014000567595</v>
      </c>
      <c r="D117" s="86">
        <v>0.27878157222590105</v>
      </c>
      <c r="E117" s="86">
        <v>0.27878157222590105</v>
      </c>
      <c r="F117" s="100">
        <v>-0.3513385677797749</v>
      </c>
      <c r="G117" s="86">
        <v>0.19884589915807396</v>
      </c>
      <c r="H117" s="100">
        <v>7.993567306782709E-2</v>
      </c>
      <c r="I117" s="20">
        <v>-0.55757393784717013</v>
      </c>
      <c r="J117" s="86">
        <v>0.40199809705042822</v>
      </c>
      <c r="K117" s="101">
        <v>0.27878157222590105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9769.67</v>
      </c>
      <c r="D119" s="90">
        <v>4877</v>
      </c>
      <c r="E119" s="90">
        <v>4877</v>
      </c>
      <c r="F119" s="91">
        <v>-4892.67</v>
      </c>
      <c r="G119" s="90">
        <v>3339</v>
      </c>
      <c r="H119" s="91">
        <v>1538</v>
      </c>
      <c r="I119" s="21"/>
      <c r="J119" s="92"/>
      <c r="K119" s="93">
        <v>4877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1.4666971926137218</v>
      </c>
      <c r="D120" s="105">
        <v>1.6549032914828639</v>
      </c>
      <c r="E120" s="105">
        <v>1.6549032914828639</v>
      </c>
      <c r="F120" s="106">
        <v>0.18820609886914208</v>
      </c>
      <c r="G120" s="105">
        <v>1.5884871550903901</v>
      </c>
      <c r="H120" s="106">
        <v>6.641613639247379E-2</v>
      </c>
      <c r="I120" s="21"/>
      <c r="J120" s="92"/>
      <c r="K120" s="107">
        <v>1.6549032914828639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102.66917655006756</v>
      </c>
      <c r="D122" s="105">
        <v>93.637611129962664</v>
      </c>
      <c r="E122" s="105">
        <v>93.637611129962664</v>
      </c>
      <c r="F122" s="106">
        <v>-9.0315654201048972</v>
      </c>
      <c r="G122" s="105">
        <v>91.352112274024748</v>
      </c>
      <c r="H122" s="106">
        <v>2.2854988559379166</v>
      </c>
      <c r="I122" s="21">
        <v>-8.7967642515381139E-2</v>
      </c>
      <c r="J122" s="92">
        <v>2.501856606317121E-2</v>
      </c>
      <c r="K122" s="107">
        <v>93.637611129962707</v>
      </c>
      <c r="L122" s="106">
        <v>-4.2632564145606011E-14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64.693915901996021</v>
      </c>
      <c r="D123" s="108">
        <v>26.104440450288525</v>
      </c>
      <c r="E123" s="108">
        <v>26.104440450288525</v>
      </c>
      <c r="F123" s="109">
        <v>-38.5894754517075</v>
      </c>
      <c r="G123" s="108">
        <v>18.164992905117778</v>
      </c>
      <c r="H123" s="109">
        <v>7.9394475451707471</v>
      </c>
      <c r="I123" s="20">
        <v>-0.59649311552211803</v>
      </c>
      <c r="J123" s="86">
        <v>0.43707407906192453</v>
      </c>
      <c r="K123" s="110">
        <v>26.104440450288536</v>
      </c>
      <c r="L123" s="109">
        <v>-1.0658141036401503E-14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138.07084642308885</v>
      </c>
      <c r="D124" s="113">
        <v>137.13117407533088</v>
      </c>
      <c r="E124" s="113">
        <v>137.13117407533088</v>
      </c>
      <c r="F124" s="119">
        <v>-0.93967234775797692</v>
      </c>
      <c r="G124" s="113">
        <v>128.1747240723121</v>
      </c>
      <c r="H124" s="119">
        <v>8.956450003018773</v>
      </c>
      <c r="I124" s="25">
        <v>-6.8057259885156984E-3</v>
      </c>
      <c r="J124" s="120">
        <v>6.9876881482232145E-2</v>
      </c>
      <c r="K124" s="115">
        <v>137.13117407533088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858289.37828685343</v>
      </c>
      <c r="D125" s="84">
        <v>393953.56000000006</v>
      </c>
      <c r="E125" s="84">
        <v>393953.56000000006</v>
      </c>
      <c r="F125" s="118">
        <v>-464335.81828685338</v>
      </c>
      <c r="G125" s="84">
        <v>253595.13</v>
      </c>
      <c r="H125" s="118">
        <v>140358.43000000005</v>
      </c>
      <c r="I125" s="20">
        <v>-0.54100147343506477</v>
      </c>
      <c r="J125" s="86">
        <v>0.55347446932439137</v>
      </c>
      <c r="K125" s="87">
        <v>393953.56</v>
      </c>
      <c r="L125" s="118">
        <v>1.0913936421275139E-11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695918.28</v>
      </c>
      <c r="D126" s="90">
        <v>279336.03999999998</v>
      </c>
      <c r="E126" s="90">
        <v>279336.03999999998</v>
      </c>
      <c r="F126" s="91">
        <v>-416582.24000000005</v>
      </c>
      <c r="G126" s="90">
        <v>188006.39</v>
      </c>
      <c r="H126" s="91">
        <v>91329.649999999965</v>
      </c>
      <c r="I126" s="21">
        <v>-0.59860798598364173</v>
      </c>
      <c r="J126" s="92">
        <v>0.48577949930318831</v>
      </c>
      <c r="K126" s="93">
        <v>279336.03999999998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133564.46018499238</v>
      </c>
      <c r="D127" s="90">
        <v>82416.11000000003</v>
      </c>
      <c r="E127" s="90">
        <v>82416.11000000003</v>
      </c>
      <c r="F127" s="91">
        <v>-51148.350184992349</v>
      </c>
      <c r="G127" s="90">
        <v>46166.49</v>
      </c>
      <c r="H127" s="91">
        <v>36249.620000000032</v>
      </c>
      <c r="I127" s="21">
        <v>-0.38294880325312386</v>
      </c>
      <c r="J127" s="92">
        <v>0.78519332962068455</v>
      </c>
      <c r="K127" s="93">
        <v>82416.11000000003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28806.638101861001</v>
      </c>
      <c r="D128" s="90">
        <v>32201.410000000011</v>
      </c>
      <c r="E128" s="90">
        <v>32201.410000000011</v>
      </c>
      <c r="F128" s="91">
        <v>3394.7718981390099</v>
      </c>
      <c r="G128" s="90">
        <v>19422.25</v>
      </c>
      <c r="H128" s="91">
        <v>12779.160000000011</v>
      </c>
      <c r="I128" s="21">
        <v>0.11784686175925874</v>
      </c>
      <c r="J128" s="92">
        <v>0.65796496286475614</v>
      </c>
      <c r="K128" s="93">
        <v>32201.41</v>
      </c>
      <c r="L128" s="91">
        <v>1.0913936421275139E-11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10571</v>
      </c>
      <c r="D130" s="90">
        <v>10571</v>
      </c>
      <c r="E130" s="90">
        <v>10571</v>
      </c>
      <c r="F130" s="91">
        <v>0</v>
      </c>
      <c r="G130" s="90">
        <v>10571</v>
      </c>
      <c r="H130" s="91">
        <v>0</v>
      </c>
      <c r="I130" s="96"/>
      <c r="J130" s="97"/>
      <c r="K130" s="93">
        <v>10571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6406</v>
      </c>
      <c r="D131" s="90">
        <v>2979</v>
      </c>
      <c r="E131" s="90">
        <v>2979</v>
      </c>
      <c r="F131" s="91">
        <v>-3427</v>
      </c>
      <c r="G131" s="90">
        <v>2180</v>
      </c>
      <c r="H131" s="91">
        <v>799</v>
      </c>
      <c r="I131" s="96"/>
      <c r="J131" s="97"/>
      <c r="K131" s="93">
        <v>2979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0.60599754044082865</v>
      </c>
      <c r="D132" s="86">
        <v>0.28180872197521523</v>
      </c>
      <c r="E132" s="86">
        <v>0.28180872197521523</v>
      </c>
      <c r="F132" s="100">
        <v>-0.32418881846561343</v>
      </c>
      <c r="G132" s="86">
        <v>0.20622457667202723</v>
      </c>
      <c r="H132" s="100">
        <v>7.5584145303187994E-2</v>
      </c>
      <c r="I132" s="20">
        <v>-0.53496721823290661</v>
      </c>
      <c r="J132" s="86">
        <v>0.36651376146789016</v>
      </c>
      <c r="K132" s="101">
        <v>0.28180872197521523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9733.2699999999986</v>
      </c>
      <c r="D134" s="90">
        <v>5000</v>
      </c>
      <c r="E134" s="90">
        <v>5000</v>
      </c>
      <c r="F134" s="91">
        <v>-4733.2699999999986</v>
      </c>
      <c r="G134" s="90">
        <v>3707</v>
      </c>
      <c r="H134" s="91">
        <v>1293</v>
      </c>
      <c r="I134" s="21"/>
      <c r="J134" s="92"/>
      <c r="K134" s="93">
        <v>5000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1.5193990009366216</v>
      </c>
      <c r="D135" s="105">
        <v>1.6784155756965424</v>
      </c>
      <c r="E135" s="105">
        <v>1.6784155756965424</v>
      </c>
      <c r="F135" s="106">
        <v>0.15901657475992081</v>
      </c>
      <c r="G135" s="105">
        <v>1.7004587155963302</v>
      </c>
      <c r="H135" s="106">
        <v>-2.2043139899787789E-2</v>
      </c>
      <c r="I135" s="21"/>
      <c r="J135" s="92"/>
      <c r="K135" s="107">
        <v>1.6784155756965424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108.63538557602249</v>
      </c>
      <c r="D137" s="105">
        <v>93.768392077878474</v>
      </c>
      <c r="E137" s="105">
        <v>93.768392077878474</v>
      </c>
      <c r="F137" s="106">
        <v>-14.866993498144012</v>
      </c>
      <c r="G137" s="105">
        <v>86.241463302752294</v>
      </c>
      <c r="H137" s="106">
        <v>7.52692877512618</v>
      </c>
      <c r="I137" s="21">
        <v>-0.13685221826492411</v>
      </c>
      <c r="J137" s="92">
        <v>8.7277377804951595E-2</v>
      </c>
      <c r="K137" s="107">
        <v>93.768392077878474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65.832776463910704</v>
      </c>
      <c r="D138" s="108">
        <v>26.424750733137827</v>
      </c>
      <c r="E138" s="108">
        <v>26.424750733137827</v>
      </c>
      <c r="F138" s="109">
        <v>-39.408025730772877</v>
      </c>
      <c r="G138" s="108">
        <v>17.785109261186264</v>
      </c>
      <c r="H138" s="109">
        <v>8.6396414719515633</v>
      </c>
      <c r="I138" s="20">
        <v>-0.59860798598364173</v>
      </c>
      <c r="J138" s="86">
        <v>0.48577949930318853</v>
      </c>
      <c r="K138" s="110">
        <v>26.424750733137827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133.9821071318847</v>
      </c>
      <c r="D139" s="113">
        <v>132.24355824102051</v>
      </c>
      <c r="E139" s="113">
        <v>132.24355824102051</v>
      </c>
      <c r="F139" s="119">
        <v>-1.7385488908641946</v>
      </c>
      <c r="G139" s="113">
        <v>116.32804128440367</v>
      </c>
      <c r="H139" s="119">
        <v>15.915516956616841</v>
      </c>
      <c r="I139" s="25">
        <v>-1.2975978121861131E-2</v>
      </c>
      <c r="J139" s="120">
        <v>0.13681582515178703</v>
      </c>
      <c r="K139" s="115">
        <v>132.24355824102048</v>
      </c>
      <c r="L139" s="119">
        <v>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1478342.6785781505</v>
      </c>
      <c r="D140" s="84">
        <v>732749.37000000011</v>
      </c>
      <c r="E140" s="84">
        <v>732749.37000000011</v>
      </c>
      <c r="F140" s="118">
        <v>-745593.30857815058</v>
      </c>
      <c r="G140" s="84">
        <v>368081.54000000004</v>
      </c>
      <c r="H140" s="118">
        <v>364667.83000000007</v>
      </c>
      <c r="I140" s="20">
        <v>-0.50434403293778385</v>
      </c>
      <c r="J140" s="86">
        <v>0.99072566910038473</v>
      </c>
      <c r="K140" s="87">
        <v>732749.37</v>
      </c>
      <c r="L140" s="118">
        <v>-4.3655745685100555E-11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1261147.365</v>
      </c>
      <c r="D141" s="90">
        <v>506835.08</v>
      </c>
      <c r="E141" s="90">
        <v>506835.08</v>
      </c>
      <c r="F141" s="91">
        <v>-754312.28499999992</v>
      </c>
      <c r="G141" s="90">
        <v>255262.6</v>
      </c>
      <c r="H141" s="91">
        <v>251572.48000000001</v>
      </c>
      <c r="I141" s="21">
        <v>-0.59811589504450979</v>
      </c>
      <c r="J141" s="92">
        <v>0.9855438281988822</v>
      </c>
      <c r="K141" s="93">
        <v>506835.08000000007</v>
      </c>
      <c r="L141" s="91">
        <v>-5.8207660913467407E-11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153382.65370232411</v>
      </c>
      <c r="D142" s="90">
        <v>154413.72999999998</v>
      </c>
      <c r="E142" s="90">
        <v>154413.72999999998</v>
      </c>
      <c r="F142" s="91">
        <v>1031.0762976758706</v>
      </c>
      <c r="G142" s="90">
        <v>78880.100000000006</v>
      </c>
      <c r="H142" s="91">
        <v>75533.629999999976</v>
      </c>
      <c r="I142" s="21">
        <v>6.7222483950297729E-3</v>
      </c>
      <c r="J142" s="92">
        <v>0.95757523126872268</v>
      </c>
      <c r="K142" s="93">
        <v>154413.72999999998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63812.659875826495</v>
      </c>
      <c r="D143" s="90">
        <v>71500.56</v>
      </c>
      <c r="E143" s="90">
        <v>71500.56</v>
      </c>
      <c r="F143" s="91">
        <v>7687.9001241735023</v>
      </c>
      <c r="G143" s="90">
        <v>33938.839999999997</v>
      </c>
      <c r="H143" s="91">
        <v>37561.72</v>
      </c>
      <c r="I143" s="21">
        <v>0.12047609579562168</v>
      </c>
      <c r="J143" s="92">
        <v>1.1067473136972272</v>
      </c>
      <c r="K143" s="93">
        <v>71500.559999999983</v>
      </c>
      <c r="L143" s="91">
        <v>1.4551915228366852E-11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10230</v>
      </c>
      <c r="D145" s="90">
        <v>10230</v>
      </c>
      <c r="E145" s="90">
        <v>10230</v>
      </c>
      <c r="F145" s="91">
        <v>0</v>
      </c>
      <c r="G145" s="90">
        <v>10230</v>
      </c>
      <c r="H145" s="91">
        <v>0</v>
      </c>
      <c r="I145" s="96"/>
      <c r="J145" s="97"/>
      <c r="K145" s="93">
        <v>10230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7598</v>
      </c>
      <c r="D146" s="90">
        <v>4975</v>
      </c>
      <c r="E146" s="90">
        <v>4975</v>
      </c>
      <c r="F146" s="91">
        <v>-2623</v>
      </c>
      <c r="G146" s="90">
        <v>2854</v>
      </c>
      <c r="H146" s="91">
        <v>2121</v>
      </c>
      <c r="I146" s="96"/>
      <c r="J146" s="97"/>
      <c r="K146" s="93">
        <v>4975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0.7427174975562072</v>
      </c>
      <c r="D147" s="86">
        <v>0.48631476050830891</v>
      </c>
      <c r="E147" s="86">
        <v>0.48631476050830891</v>
      </c>
      <c r="F147" s="100">
        <v>-0.25640273704789829</v>
      </c>
      <c r="G147" s="86">
        <v>0.27898338220918867</v>
      </c>
      <c r="H147" s="100">
        <v>0.20733137829912024</v>
      </c>
      <c r="I147" s="20">
        <v>-0.3452224269544617</v>
      </c>
      <c r="J147" s="86">
        <v>0.74316748423265588</v>
      </c>
      <c r="K147" s="101">
        <v>0.48631476050830891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10353.970000000001</v>
      </c>
      <c r="D149" s="90">
        <v>7614</v>
      </c>
      <c r="E149" s="90">
        <v>7614</v>
      </c>
      <c r="F149" s="91">
        <v>-2739.9700000000012</v>
      </c>
      <c r="G149" s="90">
        <v>4711</v>
      </c>
      <c r="H149" s="91">
        <v>2903</v>
      </c>
      <c r="I149" s="21"/>
      <c r="J149" s="92"/>
      <c r="K149" s="93">
        <v>7614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1.3627230850223744</v>
      </c>
      <c r="D150" s="105">
        <v>1.5304522613065326</v>
      </c>
      <c r="E150" s="105">
        <v>1.5304522613065326</v>
      </c>
      <c r="F150" s="106">
        <v>0.16772917628415818</v>
      </c>
      <c r="G150" s="105">
        <v>1.650665732305536</v>
      </c>
      <c r="H150" s="106">
        <v>-0.12021347099900348</v>
      </c>
      <c r="I150" s="21"/>
      <c r="J150" s="92"/>
      <c r="K150" s="107">
        <v>1.5304522613065326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165.9841227954725</v>
      </c>
      <c r="D152" s="105">
        <v>101.87639798994975</v>
      </c>
      <c r="E152" s="105">
        <v>101.87639798994975</v>
      </c>
      <c r="F152" s="106">
        <v>-64.10772480552275</v>
      </c>
      <c r="G152" s="105">
        <v>89.440294323756135</v>
      </c>
      <c r="H152" s="106">
        <v>12.436103666193617</v>
      </c>
      <c r="I152" s="21">
        <v>-0.38622805438154473</v>
      </c>
      <c r="J152" s="92">
        <v>0.13904363531248443</v>
      </c>
      <c r="K152" s="107">
        <v>101.87639798994977</v>
      </c>
      <c r="L152" s="106">
        <v>-1.4210854715202004E-14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123.27931231671555</v>
      </c>
      <c r="D153" s="108">
        <v>49.543996089931575</v>
      </c>
      <c r="E153" s="108">
        <v>49.543996089931575</v>
      </c>
      <c r="F153" s="109">
        <v>-73.735316226783965</v>
      </c>
      <c r="G153" s="108">
        <v>24.952355816226785</v>
      </c>
      <c r="H153" s="109">
        <v>24.59164027370479</v>
      </c>
      <c r="I153" s="20">
        <v>-0.59811589504450979</v>
      </c>
      <c r="J153" s="86">
        <v>0.9855438281988822</v>
      </c>
      <c r="K153" s="110">
        <v>49.543996089931582</v>
      </c>
      <c r="L153" s="109">
        <v>-7.1054273576010019E-15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194.56997612242043</v>
      </c>
      <c r="D154" s="113">
        <v>147.28630552763821</v>
      </c>
      <c r="E154" s="113">
        <v>147.28630552763821</v>
      </c>
      <c r="F154" s="119">
        <v>-47.283670594782222</v>
      </c>
      <c r="G154" s="113">
        <v>128.97040644709182</v>
      </c>
      <c r="H154" s="119">
        <v>18.315899080546387</v>
      </c>
      <c r="I154" s="25">
        <v>-0.24301627382136315</v>
      </c>
      <c r="J154" s="120">
        <v>0.14201629338944666</v>
      </c>
      <c r="K154" s="115">
        <v>147.28630552763818</v>
      </c>
      <c r="L154" s="119">
        <v>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1726650.2747685122</v>
      </c>
      <c r="D155" s="84">
        <v>817588.41</v>
      </c>
      <c r="E155" s="84">
        <v>817588.41</v>
      </c>
      <c r="F155" s="118">
        <v>-909061.8647685122</v>
      </c>
      <c r="G155" s="84">
        <v>270285.5</v>
      </c>
      <c r="H155" s="118">
        <v>547302.91</v>
      </c>
      <c r="I155" s="20">
        <v>-0.52648870362030198</v>
      </c>
      <c r="J155" s="86">
        <v>2.0249066635095114</v>
      </c>
      <c r="K155" s="87">
        <v>817588.41</v>
      </c>
      <c r="L155" s="118">
        <v>1.4551915228366852E-11</v>
      </c>
      <c r="M155" s="142" t="s">
        <v>223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1396628.4</v>
      </c>
      <c r="D156" s="90">
        <v>581417.22</v>
      </c>
      <c r="E156" s="90">
        <v>581417.22</v>
      </c>
      <c r="F156" s="91">
        <v>-815211.17999999993</v>
      </c>
      <c r="G156" s="90">
        <v>169270.43</v>
      </c>
      <c r="H156" s="91">
        <v>412146.79</v>
      </c>
      <c r="I156" s="21">
        <v>-0.58369941496249111</v>
      </c>
      <c r="J156" s="92">
        <v>2.4348422225902069</v>
      </c>
      <c r="K156" s="93">
        <v>581417.22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221244.60304437426</v>
      </c>
      <c r="D157" s="90">
        <v>163834.02000000002</v>
      </c>
      <c r="E157" s="90">
        <v>163834.02000000002</v>
      </c>
      <c r="F157" s="91">
        <v>-57410.583044374245</v>
      </c>
      <c r="G157" s="90">
        <v>57175.51</v>
      </c>
      <c r="H157" s="91">
        <v>106658.51000000001</v>
      </c>
      <c r="I157" s="21">
        <v>-0.25948919094247735</v>
      </c>
      <c r="J157" s="92">
        <v>1.8654579556876714</v>
      </c>
      <c r="K157" s="93">
        <v>163834.01999999999</v>
      </c>
      <c r="L157" s="91">
        <v>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108777.271724138</v>
      </c>
      <c r="D158" s="90">
        <v>72337.170000000013</v>
      </c>
      <c r="E158" s="90">
        <v>72337.170000000013</v>
      </c>
      <c r="F158" s="91">
        <v>-36440.101724137989</v>
      </c>
      <c r="G158" s="90">
        <v>43839.56</v>
      </c>
      <c r="H158" s="91">
        <v>28497.610000000015</v>
      </c>
      <c r="I158" s="21">
        <v>-0.33499738637084997</v>
      </c>
      <c r="J158" s="92">
        <v>0.65004324860924734</v>
      </c>
      <c r="K158" s="93">
        <v>72337.170000000027</v>
      </c>
      <c r="L158" s="91">
        <v>-1.4551915228366852E-11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10571</v>
      </c>
      <c r="D160" s="90">
        <v>10571</v>
      </c>
      <c r="E160" s="90">
        <v>10571</v>
      </c>
      <c r="F160" s="91">
        <v>0</v>
      </c>
      <c r="G160" s="90">
        <v>10571</v>
      </c>
      <c r="H160" s="91">
        <v>0</v>
      </c>
      <c r="I160" s="96"/>
      <c r="J160" s="97"/>
      <c r="K160" s="93">
        <v>10571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8925</v>
      </c>
      <c r="D161" s="90">
        <v>5460</v>
      </c>
      <c r="E161" s="90">
        <v>5460</v>
      </c>
      <c r="F161" s="91">
        <v>-3465</v>
      </c>
      <c r="G161" s="90">
        <v>1812</v>
      </c>
      <c r="H161" s="91">
        <v>3648</v>
      </c>
      <c r="I161" s="96"/>
      <c r="J161" s="97"/>
      <c r="K161" s="93">
        <v>5460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0.84429098476965281</v>
      </c>
      <c r="D162" s="86">
        <v>0.51650742597672883</v>
      </c>
      <c r="E162" s="86">
        <v>0.51650742597672883</v>
      </c>
      <c r="F162" s="100">
        <v>-0.32778355879292398</v>
      </c>
      <c r="G162" s="86">
        <v>0.17141235455491438</v>
      </c>
      <c r="H162" s="100">
        <v>0.34509507142181445</v>
      </c>
      <c r="I162" s="20">
        <v>-0.38823529411764701</v>
      </c>
      <c r="J162" s="86">
        <v>2.0132450331125833</v>
      </c>
      <c r="K162" s="101">
        <v>0.51650742597672883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12301.32</v>
      </c>
      <c r="D164" s="90">
        <v>8329</v>
      </c>
      <c r="E164" s="90">
        <v>8329</v>
      </c>
      <c r="F164" s="91">
        <v>-3972.3199999999997</v>
      </c>
      <c r="G164" s="90">
        <v>2935</v>
      </c>
      <c r="H164" s="91">
        <v>5394</v>
      </c>
      <c r="I164" s="21"/>
      <c r="J164" s="92"/>
      <c r="K164" s="93">
        <v>8329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1.3782991596638654</v>
      </c>
      <c r="D165" s="105">
        <v>1.5254578754578754</v>
      </c>
      <c r="E165" s="105">
        <v>1.5254578754578754</v>
      </c>
      <c r="F165" s="106">
        <v>0.14715871579400996</v>
      </c>
      <c r="G165" s="105">
        <v>1.619757174392936</v>
      </c>
      <c r="H165" s="106">
        <v>-9.4299298935060616E-2</v>
      </c>
      <c r="I165" s="21"/>
      <c r="J165" s="92"/>
      <c r="K165" s="107">
        <v>1.5254578754578754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156.48497478991595</v>
      </c>
      <c r="D167" s="105">
        <v>106.48667032967032</v>
      </c>
      <c r="E167" s="105">
        <v>106.48667032967032</v>
      </c>
      <c r="F167" s="106">
        <v>-49.998304460245635</v>
      </c>
      <c r="G167" s="105">
        <v>93.416352097130243</v>
      </c>
      <c r="H167" s="106">
        <v>13.070318232540075</v>
      </c>
      <c r="I167" s="21">
        <v>-0.31950865907330273</v>
      </c>
      <c r="J167" s="92">
        <v>0.1399146716727937</v>
      </c>
      <c r="K167" s="107">
        <v>106.48667032967032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132.11885346703244</v>
      </c>
      <c r="D168" s="108">
        <v>55.001155992810517</v>
      </c>
      <c r="E168" s="108">
        <v>55.001155992810517</v>
      </c>
      <c r="F168" s="109">
        <v>-77.117697474221927</v>
      </c>
      <c r="G168" s="108">
        <v>16.012716866900007</v>
      </c>
      <c r="H168" s="109">
        <v>38.98843912591051</v>
      </c>
      <c r="I168" s="20">
        <v>-0.583699414962491</v>
      </c>
      <c r="J168" s="86">
        <v>2.4348422225902069</v>
      </c>
      <c r="K168" s="110">
        <v>55.001155992810517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193.46221566033751</v>
      </c>
      <c r="D169" s="113">
        <v>149.74146703296705</v>
      </c>
      <c r="E169" s="113">
        <v>149.74146703296705</v>
      </c>
      <c r="F169" s="119">
        <v>-43.720748627370455</v>
      </c>
      <c r="G169" s="113">
        <v>149.16418322295806</v>
      </c>
      <c r="H169" s="119">
        <v>0.57728381000899276</v>
      </c>
      <c r="I169" s="25">
        <v>-0.22599115014857052</v>
      </c>
      <c r="J169" s="120">
        <v>3.8701234943654406E-3</v>
      </c>
      <c r="K169" s="115">
        <v>149.74146703296705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1172251.0685080099</v>
      </c>
      <c r="D170" s="84">
        <v>603439.18148490565</v>
      </c>
      <c r="E170" s="84">
        <v>659175.93824505294</v>
      </c>
      <c r="F170" s="118">
        <v>-513075.13026295701</v>
      </c>
      <c r="G170" s="84">
        <v>102491.86</v>
      </c>
      <c r="H170" s="118">
        <v>556684.07824505295</v>
      </c>
      <c r="I170" s="20">
        <v>-0.43768365331155268</v>
      </c>
      <c r="J170" s="86">
        <v>5.4314955182299638</v>
      </c>
      <c r="K170" s="87">
        <v>622087.74789999984</v>
      </c>
      <c r="L170" s="118">
        <v>37088.190345052979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864097.995</v>
      </c>
      <c r="D171" s="90">
        <v>389360.42950417171</v>
      </c>
      <c r="E171" s="90">
        <v>396997.00104505289</v>
      </c>
      <c r="F171" s="91">
        <v>-467100.9939549471</v>
      </c>
      <c r="G171" s="90">
        <v>73126.63</v>
      </c>
      <c r="H171" s="91">
        <v>323870.37104505289</v>
      </c>
      <c r="I171" s="21">
        <v>-0.54056483947164713</v>
      </c>
      <c r="J171" s="92">
        <v>4.428897804330008</v>
      </c>
      <c r="K171" s="93">
        <v>432622.44899999991</v>
      </c>
      <c r="L171" s="91">
        <v>-35625.447954947012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200181.01135241019</v>
      </c>
      <c r="D172" s="90">
        <v>122937.461460825</v>
      </c>
      <c r="E172" s="90">
        <v>136199.3872</v>
      </c>
      <c r="F172" s="91">
        <v>-63981.624152410193</v>
      </c>
      <c r="G172" s="90">
        <v>21868.75</v>
      </c>
      <c r="H172" s="91">
        <v>114330.6372</v>
      </c>
      <c r="I172" s="21">
        <v>-0.31961884756278536</v>
      </c>
      <c r="J172" s="92">
        <v>5.2280371397542158</v>
      </c>
      <c r="K172" s="93">
        <v>129297.4489</v>
      </c>
      <c r="L172" s="91">
        <v>6901.9382999999943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107972.06215559971</v>
      </c>
      <c r="D173" s="90">
        <v>91141.290519908915</v>
      </c>
      <c r="E173" s="90">
        <v>125979.55</v>
      </c>
      <c r="F173" s="91">
        <v>18007.487844400297</v>
      </c>
      <c r="G173" s="90">
        <v>7496.48</v>
      </c>
      <c r="H173" s="91">
        <v>118483.07</v>
      </c>
      <c r="I173" s="21">
        <v>0.16677914161210983</v>
      </c>
      <c r="J173" s="92">
        <v>15.805160555353982</v>
      </c>
      <c r="K173" s="93">
        <v>60167.850000000006</v>
      </c>
      <c r="L173" s="91">
        <v>65811.7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10230</v>
      </c>
      <c r="D175" s="90">
        <v>10230</v>
      </c>
      <c r="E175" s="90">
        <v>10230</v>
      </c>
      <c r="F175" s="91">
        <v>0</v>
      </c>
      <c r="G175" s="90">
        <v>10230</v>
      </c>
      <c r="H175" s="91">
        <v>0</v>
      </c>
      <c r="I175" s="96"/>
      <c r="J175" s="97"/>
      <c r="K175" s="93">
        <v>10230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6941</v>
      </c>
      <c r="D176" s="90">
        <v>3720</v>
      </c>
      <c r="E176" s="90">
        <v>3806</v>
      </c>
      <c r="F176" s="91">
        <v>-3135</v>
      </c>
      <c r="G176" s="90">
        <v>983</v>
      </c>
      <c r="H176" s="91">
        <v>2823</v>
      </c>
      <c r="I176" s="96"/>
      <c r="J176" s="97"/>
      <c r="K176" s="93">
        <v>4085</v>
      </c>
      <c r="L176" s="91">
        <v>-279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0.67849462365591395</v>
      </c>
      <c r="D177" s="86">
        <v>0.36363636363636365</v>
      </c>
      <c r="E177" s="86">
        <v>0.3720430107526882</v>
      </c>
      <c r="F177" s="100">
        <v>-0.30645161290322576</v>
      </c>
      <c r="G177" s="86">
        <v>9.6089931573802537E-2</v>
      </c>
      <c r="H177" s="100">
        <v>0.27595307917888567</v>
      </c>
      <c r="I177" s="20">
        <v>-0.45166402535657679</v>
      </c>
      <c r="J177" s="86">
        <v>2.8718209562563586</v>
      </c>
      <c r="K177" s="101">
        <v>0.39931573802541542</v>
      </c>
      <c r="L177" s="100">
        <v>-2.7272727272727226E-2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9713.6799999999985</v>
      </c>
      <c r="D179" s="90">
        <v>5036</v>
      </c>
      <c r="E179" s="90">
        <v>5552.62</v>
      </c>
      <c r="F179" s="91">
        <v>-4161.0599999999986</v>
      </c>
      <c r="G179" s="90">
        <v>1168</v>
      </c>
      <c r="H179" s="91">
        <v>4384.62</v>
      </c>
      <c r="I179" s="21"/>
      <c r="J179" s="92"/>
      <c r="K179" s="93">
        <v>5884.67</v>
      </c>
      <c r="L179" s="91">
        <v>-332.05000000000018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1.3994640541708685</v>
      </c>
      <c r="D180" s="105">
        <v>1.3537634408602151</v>
      </c>
      <c r="E180" s="105">
        <v>1.4589122438255386</v>
      </c>
      <c r="F180" s="106">
        <v>5.9448189654670136E-2</v>
      </c>
      <c r="G180" s="105">
        <v>1.1881993896236012</v>
      </c>
      <c r="H180" s="106">
        <v>0.27071285420193747</v>
      </c>
      <c r="I180" s="21"/>
      <c r="J180" s="92"/>
      <c r="K180" s="107">
        <v>1.4405556915544675</v>
      </c>
      <c r="L180" s="106">
        <v>1.8356552271071136E-2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124.49185924218412</v>
      </c>
      <c r="D182" s="105">
        <v>104.66678212477734</v>
      </c>
      <c r="E182" s="105">
        <v>104.30819785734442</v>
      </c>
      <c r="F182" s="106">
        <v>-20.183661384839695</v>
      </c>
      <c r="G182" s="105">
        <v>74.391281790437446</v>
      </c>
      <c r="H182" s="106">
        <v>29.916916066906978</v>
      </c>
      <c r="I182" s="21">
        <v>-0.16212836331389979</v>
      </c>
      <c r="J182" s="92">
        <v>0.40215621168060878</v>
      </c>
      <c r="K182" s="107">
        <v>105.90512827417378</v>
      </c>
      <c r="L182" s="106">
        <v>-1.5969304168293519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84.467057184750729</v>
      </c>
      <c r="D183" s="108">
        <v>38.060648045373576</v>
      </c>
      <c r="E183" s="108">
        <v>38.807135977033518</v>
      </c>
      <c r="F183" s="109">
        <v>-45.659921207717211</v>
      </c>
      <c r="G183" s="108">
        <v>7.1482531769305968</v>
      </c>
      <c r="H183" s="109">
        <v>31.658882800102923</v>
      </c>
      <c r="I183" s="20">
        <v>-0.54056483947164713</v>
      </c>
      <c r="J183" s="86">
        <v>4.4288978043300071</v>
      </c>
      <c r="K183" s="110">
        <v>42.289584457478</v>
      </c>
      <c r="L183" s="109">
        <v>-3.4824484804444822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168.88792227460164</v>
      </c>
      <c r="D184" s="113">
        <v>162.21483373250152</v>
      </c>
      <c r="E184" s="113">
        <v>173.19388813585206</v>
      </c>
      <c r="F184" s="119">
        <v>4.3059658612504279</v>
      </c>
      <c r="G184" s="113">
        <v>104.26435401831129</v>
      </c>
      <c r="H184" s="119">
        <v>68.929534117540769</v>
      </c>
      <c r="I184" s="25">
        <v>2.5495996417370659E-2</v>
      </c>
      <c r="J184" s="120">
        <v>0.66110354556491191</v>
      </c>
      <c r="K184" s="115">
        <v>152.28586239902077</v>
      </c>
      <c r="L184" s="119">
        <v>20.908025736831291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1073879.5423735394</v>
      </c>
      <c r="D185" s="84">
        <v>223551.93044320523</v>
      </c>
      <c r="E185" s="84">
        <v>376797.72039999999</v>
      </c>
      <c r="F185" s="118">
        <v>-697081.82197353942</v>
      </c>
      <c r="G185" s="84">
        <v>36310.85</v>
      </c>
      <c r="H185" s="118">
        <v>340486.87040000001</v>
      </c>
      <c r="I185" s="20">
        <v>-0.64912478026428944</v>
      </c>
      <c r="J185" s="86">
        <v>9.3770008248223338</v>
      </c>
      <c r="K185" s="87">
        <v>648997.10660000006</v>
      </c>
      <c r="L185" s="118">
        <v>-272199.38620000007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823626.64500000002</v>
      </c>
      <c r="D186" s="90">
        <v>194727.98086337329</v>
      </c>
      <c r="E186" s="90">
        <v>264550.63</v>
      </c>
      <c r="F186" s="91">
        <v>-559076.01500000001</v>
      </c>
      <c r="G186" s="90">
        <v>37889.15</v>
      </c>
      <c r="H186" s="91">
        <v>226661.48</v>
      </c>
      <c r="I186" s="21">
        <v>-0.67879787327667129</v>
      </c>
      <c r="J186" s="92">
        <v>5.9822265740983891</v>
      </c>
      <c r="K186" s="93">
        <v>458686.3710000001</v>
      </c>
      <c r="L186" s="91">
        <v>-194135.7410000001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183806.38515485899</v>
      </c>
      <c r="D187" s="90">
        <v>14791.596638655465</v>
      </c>
      <c r="E187" s="90">
        <v>64465.430399999997</v>
      </c>
      <c r="F187" s="91">
        <v>-119340.95475485899</v>
      </c>
      <c r="G187" s="90">
        <v>9926.52</v>
      </c>
      <c r="H187" s="91">
        <v>54538.910399999993</v>
      </c>
      <c r="I187" s="21">
        <v>-0.64927534837439338</v>
      </c>
      <c r="J187" s="92">
        <v>5.4942628836692009</v>
      </c>
      <c r="K187" s="93">
        <v>133110.02559999999</v>
      </c>
      <c r="L187" s="91">
        <v>-68644.595199999996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66446.512218680495</v>
      </c>
      <c r="D188" s="90">
        <v>14032.352941176472</v>
      </c>
      <c r="E188" s="90">
        <v>47781.66</v>
      </c>
      <c r="F188" s="91">
        <v>-18664.852218680491</v>
      </c>
      <c r="G188" s="90">
        <v>-11504.82</v>
      </c>
      <c r="H188" s="91">
        <v>59286.48</v>
      </c>
      <c r="I188" s="21">
        <v>-0.28090040538550842</v>
      </c>
      <c r="J188" s="92">
        <v>-5.1531862297715225</v>
      </c>
      <c r="K188" s="93">
        <v>57200.71</v>
      </c>
      <c r="L188" s="91">
        <v>-9419.0499999999956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10571</v>
      </c>
      <c r="D190" s="90">
        <v>10571</v>
      </c>
      <c r="E190" s="90">
        <v>10571</v>
      </c>
      <c r="F190" s="91">
        <v>0</v>
      </c>
      <c r="G190" s="90">
        <v>10571</v>
      </c>
      <c r="H190" s="91">
        <v>0</v>
      </c>
      <c r="I190" s="96"/>
      <c r="J190" s="97"/>
      <c r="K190" s="93">
        <v>10571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7715</v>
      </c>
      <c r="D191" s="90">
        <v>2019</v>
      </c>
      <c r="E191" s="90">
        <v>2533</v>
      </c>
      <c r="F191" s="91">
        <v>-5182</v>
      </c>
      <c r="G191" s="90">
        <v>506</v>
      </c>
      <c r="H191" s="91">
        <v>2027</v>
      </c>
      <c r="I191" s="96"/>
      <c r="J191" s="97"/>
      <c r="K191" s="93">
        <v>4501</v>
      </c>
      <c r="L191" s="91">
        <v>-1968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0.72982688487371106</v>
      </c>
      <c r="D192" s="86">
        <v>0.19099422949579037</v>
      </c>
      <c r="E192" s="86">
        <v>0.23961782234414908</v>
      </c>
      <c r="F192" s="100">
        <v>-0.49020906252956198</v>
      </c>
      <c r="G192" s="86">
        <v>4.7866805411030174E-2</v>
      </c>
      <c r="H192" s="100">
        <v>0.19175101693311891</v>
      </c>
      <c r="I192" s="20">
        <v>-0.67167854828256646</v>
      </c>
      <c r="J192" s="86">
        <v>4.0059288537549405</v>
      </c>
      <c r="K192" s="101">
        <v>0.42578753192697</v>
      </c>
      <c r="L192" s="100">
        <v>-0.18616970958282092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11586.79</v>
      </c>
      <c r="D194" s="90">
        <v>3018</v>
      </c>
      <c r="E194" s="90">
        <v>3892.84</v>
      </c>
      <c r="F194" s="91">
        <v>-7693.9500000000007</v>
      </c>
      <c r="G194" s="90">
        <v>619</v>
      </c>
      <c r="H194" s="91">
        <v>3273.84</v>
      </c>
      <c r="I194" s="21"/>
      <c r="J194" s="92"/>
      <c r="K194" s="93">
        <v>6689.68</v>
      </c>
      <c r="L194" s="91">
        <v>-2796.84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1.5018522359040831</v>
      </c>
      <c r="D195" s="105">
        <v>1.4947994056463596</v>
      </c>
      <c r="E195" s="105">
        <v>1.5368495854717728</v>
      </c>
      <c r="F195" s="106">
        <v>3.4997349567689628E-2</v>
      </c>
      <c r="G195" s="105">
        <v>1.2233201581027668</v>
      </c>
      <c r="H195" s="106">
        <v>0.31352942736900591</v>
      </c>
      <c r="I195" s="21"/>
      <c r="J195" s="92"/>
      <c r="K195" s="107">
        <v>1.4862652743834703</v>
      </c>
      <c r="L195" s="106">
        <v>5.0584311088302414E-2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106.75653208036293</v>
      </c>
      <c r="D197" s="105">
        <v>96.447736930843632</v>
      </c>
      <c r="E197" s="105">
        <v>104.44162258191868</v>
      </c>
      <c r="F197" s="106">
        <v>-2.3149094984442513</v>
      </c>
      <c r="G197" s="105">
        <v>74.879743083003959</v>
      </c>
      <c r="H197" s="106">
        <v>29.56187949891472</v>
      </c>
      <c r="I197" s="21">
        <v>-2.1684008025866341E-2</v>
      </c>
      <c r="J197" s="92">
        <v>0.39479141195964673</v>
      </c>
      <c r="K197" s="107">
        <v>101.90765852032884</v>
      </c>
      <c r="L197" s="106">
        <v>2.5339640615898418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77.913787248131683</v>
      </c>
      <c r="D198" s="108">
        <v>18.420961201719166</v>
      </c>
      <c r="E198" s="108">
        <v>25.026074165168858</v>
      </c>
      <c r="F198" s="109">
        <v>-52.887713082962826</v>
      </c>
      <c r="G198" s="108">
        <v>3.5842540913820833</v>
      </c>
      <c r="H198" s="109">
        <v>21.441820073786776</v>
      </c>
      <c r="I198" s="20">
        <v>-0.6787978732766714</v>
      </c>
      <c r="J198" s="86">
        <v>5.9822265740983891</v>
      </c>
      <c r="K198" s="110">
        <v>43.391010405827274</v>
      </c>
      <c r="L198" s="109">
        <v>-18.364936240658416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139.1937190373998</v>
      </c>
      <c r="D199" s="113">
        <v>110.72408640079506</v>
      </c>
      <c r="E199" s="113">
        <v>148.75551535728385</v>
      </c>
      <c r="F199" s="119">
        <v>9.5617963198840528</v>
      </c>
      <c r="G199" s="113">
        <v>71.760573122529635</v>
      </c>
      <c r="H199" s="119">
        <v>76.99494223475422</v>
      </c>
      <c r="I199" s="25">
        <v>6.8694165124756124E-2</v>
      </c>
      <c r="J199" s="120">
        <v>1.0729421308172529</v>
      </c>
      <c r="K199" s="115">
        <v>144.18953712508332</v>
      </c>
      <c r="L199" s="119">
        <v>4.5659782322005356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11572009.480886349</v>
      </c>
      <c r="D200" s="84">
        <v>3572645.7319281106</v>
      </c>
      <c r="E200" s="84">
        <v>3781628.278645053</v>
      </c>
      <c r="F200" s="118">
        <v>-7790381.2022412959</v>
      </c>
      <c r="G200" s="84">
        <v>3609453.93</v>
      </c>
      <c r="H200" s="118">
        <v>172174.34864505287</v>
      </c>
      <c r="I200" s="20">
        <v>-0.67320902347243827</v>
      </c>
      <c r="J200" s="86">
        <v>4.7700940913533829E-2</v>
      </c>
      <c r="K200" s="87">
        <v>4016739.4745</v>
      </c>
      <c r="L200" s="118">
        <v>-235111.19585494685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9048795.540230751</v>
      </c>
      <c r="D201" s="90">
        <v>2476644.7203675448</v>
      </c>
      <c r="E201" s="90">
        <v>2554103.9410450528</v>
      </c>
      <c r="F201" s="91">
        <v>-6494691.5991856977</v>
      </c>
      <c r="G201" s="90">
        <v>2233410.33</v>
      </c>
      <c r="H201" s="91">
        <v>320693.61104505276</v>
      </c>
      <c r="I201" s="21">
        <v>-0.71774100434808574</v>
      </c>
      <c r="J201" s="92">
        <v>0.14358920380074203</v>
      </c>
      <c r="K201" s="93">
        <v>2783865.13</v>
      </c>
      <c r="L201" s="91">
        <v>-229761.18895494705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1789057.9667374797</v>
      </c>
      <c r="D202" s="90">
        <v>711519.03809948056</v>
      </c>
      <c r="E202" s="90">
        <v>774454.79760000017</v>
      </c>
      <c r="F202" s="91">
        <v>-1014603.1691374795</v>
      </c>
      <c r="G202" s="90">
        <v>670641.14</v>
      </c>
      <c r="H202" s="91">
        <v>103813.65760000015</v>
      </c>
      <c r="I202" s="21">
        <v>-0.56711587215237447</v>
      </c>
      <c r="J202" s="92">
        <v>0.15479762783416495</v>
      </c>
      <c r="K202" s="93">
        <v>836197.45449999999</v>
      </c>
      <c r="L202" s="91">
        <v>-61742.656899999827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734155.97391811886</v>
      </c>
      <c r="D203" s="90">
        <v>384481.97346108535</v>
      </c>
      <c r="E203" s="90">
        <v>453069.54000000004</v>
      </c>
      <c r="F203" s="91">
        <v>-281086.43391811883</v>
      </c>
      <c r="G203" s="90">
        <v>705402.46</v>
      </c>
      <c r="H203" s="91">
        <v>-252332.91999999993</v>
      </c>
      <c r="I203" s="21">
        <v>-0.38287018549748764</v>
      </c>
      <c r="J203" s="92">
        <v>-0.35771482849662861</v>
      </c>
      <c r="K203" s="93">
        <v>396676.89</v>
      </c>
      <c r="L203" s="91">
        <v>56392.650000000023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124465</v>
      </c>
      <c r="D205" s="90">
        <v>124465</v>
      </c>
      <c r="E205" s="90">
        <v>124465</v>
      </c>
      <c r="F205" s="91">
        <v>0</v>
      </c>
      <c r="G205" s="90">
        <v>124806</v>
      </c>
      <c r="H205" s="91">
        <v>-341</v>
      </c>
      <c r="I205" s="96"/>
      <c r="J205" s="97"/>
      <c r="K205" s="93">
        <v>124465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74128</v>
      </c>
      <c r="D206" s="90">
        <v>24816</v>
      </c>
      <c r="E206" s="90">
        <v>25416</v>
      </c>
      <c r="F206" s="91">
        <v>-48712</v>
      </c>
      <c r="G206" s="90">
        <v>23748</v>
      </c>
      <c r="H206" s="91">
        <v>1668</v>
      </c>
      <c r="I206" s="96"/>
      <c r="J206" s="97"/>
      <c r="K206" s="93">
        <v>27663</v>
      </c>
      <c r="L206" s="91">
        <v>-2247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0.59557305266540794</v>
      </c>
      <c r="D207" s="86">
        <v>0.19938135218736192</v>
      </c>
      <c r="E207" s="86">
        <v>0.20420198449363275</v>
      </c>
      <c r="F207" s="100">
        <v>-0.39137106817177519</v>
      </c>
      <c r="G207" s="86">
        <v>0.19027931349454352</v>
      </c>
      <c r="H207" s="100">
        <v>1.3922670999089226E-2</v>
      </c>
      <c r="I207" s="20">
        <v>-0.65713360673429744</v>
      </c>
      <c r="J207" s="86">
        <v>7.3169651200620356E-2</v>
      </c>
      <c r="K207" s="101">
        <v>0.22225525248061703</v>
      </c>
      <c r="L207" s="100">
        <v>-1.8053267986984284E-2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105860.20999999998</v>
      </c>
      <c r="D209" s="90">
        <v>38223</v>
      </c>
      <c r="E209" s="90">
        <v>39614.46</v>
      </c>
      <c r="F209" s="91">
        <v>-66245.749999999971</v>
      </c>
      <c r="G209" s="90">
        <v>35181</v>
      </c>
      <c r="H209" s="91">
        <v>4433.4599999999991</v>
      </c>
      <c r="I209" s="21">
        <v>-0.6257851746184897</v>
      </c>
      <c r="J209" s="92">
        <v>0.12601858957960266</v>
      </c>
      <c r="K209" s="93">
        <v>42743.35</v>
      </c>
      <c r="L209" s="91">
        <v>-3128.8899999999994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1.4280731977120653</v>
      </c>
      <c r="D210" s="105">
        <v>1.5402562862669245</v>
      </c>
      <c r="E210" s="105">
        <v>1.5586425873465533</v>
      </c>
      <c r="F210" s="106">
        <v>0.13056938963448794</v>
      </c>
      <c r="G210" s="105">
        <v>1.4814300151591713</v>
      </c>
      <c r="H210" s="106">
        <v>7.7212572187381978E-2</v>
      </c>
      <c r="I210" s="21"/>
      <c r="J210" s="92"/>
      <c r="K210" s="107">
        <v>1.5451451397173119</v>
      </c>
      <c r="L210" s="106">
        <v>1.3497447629241321E-2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122.06987292562529</v>
      </c>
      <c r="D212" s="105">
        <v>99.800319163746963</v>
      </c>
      <c r="E212" s="105">
        <v>100.49197124036249</v>
      </c>
      <c r="F212" s="106">
        <v>-21.577901685262802</v>
      </c>
      <c r="G212" s="105">
        <v>94.046249368367867</v>
      </c>
      <c r="H212" s="106">
        <v>6.4457218719946212</v>
      </c>
      <c r="I212" s="21">
        <v>-0.17676680714175708</v>
      </c>
      <c r="J212" s="92">
        <v>6.8537787687284579E-2</v>
      </c>
      <c r="K212" s="107">
        <v>100.63496836930196</v>
      </c>
      <c r="L212" s="106">
        <v>-0.14299712893947003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72.70152685679308</v>
      </c>
      <c r="D213" s="108">
        <v>19.898322583598159</v>
      </c>
      <c r="E213" s="108">
        <v>20.520659952959086</v>
      </c>
      <c r="F213" s="109">
        <v>-52.180866903833994</v>
      </c>
      <c r="G213" s="108">
        <v>17.895055766549685</v>
      </c>
      <c r="H213" s="109">
        <v>2.6256041864094009</v>
      </c>
      <c r="I213" s="20">
        <v>-0.71774100434808574</v>
      </c>
      <c r="J213" s="86">
        <v>0.14672232490704551</v>
      </c>
      <c r="K213" s="110">
        <v>22.366650303298115</v>
      </c>
      <c r="L213" s="109">
        <v>-1.8459903503390294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156.10848101778478</v>
      </c>
      <c r="D214" s="113">
        <v>143.96541472953379</v>
      </c>
      <c r="E214" s="113">
        <v>148.7892775670858</v>
      </c>
      <c r="F214" s="119">
        <v>-7.3192034506989785</v>
      </c>
      <c r="G214" s="113">
        <v>151.98980672056595</v>
      </c>
      <c r="H214" s="119">
        <v>-3.2005291534801472</v>
      </c>
      <c r="I214" s="25">
        <v>-4.6885367168905678E-2</v>
      </c>
      <c r="J214" s="120">
        <v>-2.1057524991556442E-2</v>
      </c>
      <c r="K214" s="115">
        <v>145.20259821783611</v>
      </c>
      <c r="L214" s="119">
        <v>3.5866793492496925</v>
      </c>
      <c r="M214" s="142"/>
      <c r="N214" s="143"/>
    </row>
  </sheetData>
  <sheetProtection algorithmName="SHA-512" hashValue="EyN6WnXarxjeq8veD6WgVAq0QFV3i1qQ2L4ZwINTJmbm1vx/CCyAVw+v+AWRD5iQloH5gGGucndSxoYKLd0nIw==" saltValue="x8HpbyZxyyLQWX3l4osl0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759" priority="58">
      <formula>$I155&gt;=0</formula>
    </cfRule>
    <cfRule type="expression" dxfId="758" priority="59">
      <formula>$I155&lt;0</formula>
    </cfRule>
  </conditionalFormatting>
  <conditionalFormatting sqref="J159">
    <cfRule type="expression" dxfId="757" priority="56">
      <formula>$J155&gt;=0</formula>
    </cfRule>
    <cfRule type="expression" dxfId="756" priority="57">
      <formula>$J155&lt;0</formula>
    </cfRule>
  </conditionalFormatting>
  <conditionalFormatting sqref="I174">
    <cfRule type="expression" dxfId="755" priority="54">
      <formula>$I170&gt;=0</formula>
    </cfRule>
    <cfRule type="expression" dxfId="754" priority="55">
      <formula>$I170&lt;0</formula>
    </cfRule>
  </conditionalFormatting>
  <conditionalFormatting sqref="J174">
    <cfRule type="expression" dxfId="753" priority="52">
      <formula>$J170&gt;=0</formula>
    </cfRule>
    <cfRule type="expression" dxfId="752" priority="53">
      <formula>$J170&lt;0</formula>
    </cfRule>
  </conditionalFormatting>
  <conditionalFormatting sqref="I24">
    <cfRule type="expression" dxfId="751" priority="94">
      <formula>$I20&gt;=0</formula>
    </cfRule>
    <cfRule type="expression" dxfId="750" priority="95">
      <formula>$I20&lt;0</formula>
    </cfRule>
  </conditionalFormatting>
  <conditionalFormatting sqref="J24">
    <cfRule type="expression" dxfId="749" priority="92">
      <formula>$J20&gt;=0</formula>
    </cfRule>
    <cfRule type="expression" dxfId="748" priority="93">
      <formula>$J20&lt;0</formula>
    </cfRule>
  </conditionalFormatting>
  <conditionalFormatting sqref="I39">
    <cfRule type="expression" dxfId="747" priority="90">
      <formula>$I35&gt;=0</formula>
    </cfRule>
    <cfRule type="expression" dxfId="746" priority="91">
      <formula>$I35&lt;0</formula>
    </cfRule>
  </conditionalFormatting>
  <conditionalFormatting sqref="J39">
    <cfRule type="expression" dxfId="745" priority="88">
      <formula>$J35&gt;=0</formula>
    </cfRule>
    <cfRule type="expression" dxfId="744" priority="89">
      <formula>$J35&lt;0</formula>
    </cfRule>
  </conditionalFormatting>
  <conditionalFormatting sqref="I54">
    <cfRule type="expression" dxfId="743" priority="86">
      <formula>$I50&gt;=0</formula>
    </cfRule>
    <cfRule type="expression" dxfId="742" priority="87">
      <formula>$I50&lt;0</formula>
    </cfRule>
  </conditionalFormatting>
  <conditionalFormatting sqref="J54">
    <cfRule type="expression" dxfId="741" priority="84">
      <formula>$J50&gt;=0</formula>
    </cfRule>
    <cfRule type="expression" dxfId="740" priority="85">
      <formula>$J50&lt;0</formula>
    </cfRule>
  </conditionalFormatting>
  <conditionalFormatting sqref="I69">
    <cfRule type="expression" dxfId="739" priority="82">
      <formula>$I65&gt;=0</formula>
    </cfRule>
    <cfRule type="expression" dxfId="738" priority="83">
      <formula>$I65&lt;0</formula>
    </cfRule>
  </conditionalFormatting>
  <conditionalFormatting sqref="J69">
    <cfRule type="expression" dxfId="737" priority="80">
      <formula>$J65&gt;=0</formula>
    </cfRule>
    <cfRule type="expression" dxfId="736" priority="81">
      <formula>$J65&lt;0</formula>
    </cfRule>
  </conditionalFormatting>
  <conditionalFormatting sqref="I84">
    <cfRule type="expression" dxfId="735" priority="78">
      <formula>$I80&gt;=0</formula>
    </cfRule>
    <cfRule type="expression" dxfId="734" priority="79">
      <formula>$I80&lt;0</formula>
    </cfRule>
  </conditionalFormatting>
  <conditionalFormatting sqref="J84">
    <cfRule type="expression" dxfId="733" priority="76">
      <formula>$J80&gt;=0</formula>
    </cfRule>
    <cfRule type="expression" dxfId="732" priority="77">
      <formula>$J80&lt;0</formula>
    </cfRule>
  </conditionalFormatting>
  <conditionalFormatting sqref="I99">
    <cfRule type="expression" dxfId="731" priority="74">
      <formula>$I95&gt;=0</formula>
    </cfRule>
    <cfRule type="expression" dxfId="730" priority="75">
      <formula>$I95&lt;0</formula>
    </cfRule>
  </conditionalFormatting>
  <conditionalFormatting sqref="J99">
    <cfRule type="expression" dxfId="729" priority="72">
      <formula>$J95&gt;=0</formula>
    </cfRule>
    <cfRule type="expression" dxfId="728" priority="73">
      <formula>$J95&lt;0</formula>
    </cfRule>
  </conditionalFormatting>
  <conditionalFormatting sqref="I114">
    <cfRule type="expression" dxfId="727" priority="70">
      <formula>$I110&gt;=0</formula>
    </cfRule>
    <cfRule type="expression" dxfId="726" priority="71">
      <formula>$I110&lt;0</formula>
    </cfRule>
  </conditionalFormatting>
  <conditionalFormatting sqref="J114">
    <cfRule type="expression" dxfId="725" priority="68">
      <formula>$J110&gt;=0</formula>
    </cfRule>
    <cfRule type="expression" dxfId="724" priority="69">
      <formula>$J110&lt;0</formula>
    </cfRule>
  </conditionalFormatting>
  <conditionalFormatting sqref="I129">
    <cfRule type="expression" dxfId="723" priority="66">
      <formula>$I125&gt;=0</formula>
    </cfRule>
    <cfRule type="expression" dxfId="722" priority="67">
      <formula>$I125&lt;0</formula>
    </cfRule>
  </conditionalFormatting>
  <conditionalFormatting sqref="J129">
    <cfRule type="expression" dxfId="721" priority="64">
      <formula>$J125&gt;=0</formula>
    </cfRule>
    <cfRule type="expression" dxfId="720" priority="65">
      <formula>$J125&lt;0</formula>
    </cfRule>
  </conditionalFormatting>
  <conditionalFormatting sqref="I144">
    <cfRule type="expression" dxfId="719" priority="62">
      <formula>$I140&gt;=0</formula>
    </cfRule>
    <cfRule type="expression" dxfId="718" priority="63">
      <formula>$I140&lt;0</formula>
    </cfRule>
  </conditionalFormatting>
  <conditionalFormatting sqref="J144">
    <cfRule type="expression" dxfId="717" priority="60">
      <formula>$J140&gt;=0</formula>
    </cfRule>
    <cfRule type="expression" dxfId="716" priority="61">
      <formula>$J140&lt;0</formula>
    </cfRule>
  </conditionalFormatting>
  <conditionalFormatting sqref="I189">
    <cfRule type="expression" dxfId="715" priority="50">
      <formula>$I185&gt;=0</formula>
    </cfRule>
    <cfRule type="expression" dxfId="714" priority="51">
      <formula>$I185&lt;0</formula>
    </cfRule>
  </conditionalFormatting>
  <conditionalFormatting sqref="J189">
    <cfRule type="expression" dxfId="713" priority="48">
      <formula>$J185&gt;=0</formula>
    </cfRule>
    <cfRule type="expression" dxfId="712" priority="49">
      <formula>$J185&lt;0</formula>
    </cfRule>
  </conditionalFormatting>
  <conditionalFormatting sqref="I204">
    <cfRule type="expression" dxfId="711" priority="46">
      <formula>$I200&gt;=0</formula>
    </cfRule>
    <cfRule type="expression" dxfId="710" priority="47">
      <formula>$I200&lt;0</formula>
    </cfRule>
  </conditionalFormatting>
  <conditionalFormatting sqref="J204">
    <cfRule type="expression" dxfId="709" priority="44">
      <formula>$J200&gt;=0</formula>
    </cfRule>
    <cfRule type="expression" dxfId="708" priority="45">
      <formula>$J200&lt;0</formula>
    </cfRule>
  </conditionalFormatting>
  <conditionalFormatting sqref="I9">
    <cfRule type="expression" dxfId="707" priority="42">
      <formula>$I5&gt;=0</formula>
    </cfRule>
    <cfRule type="expression" dxfId="706" priority="43">
      <formula>$I5&lt;0</formula>
    </cfRule>
  </conditionalFormatting>
  <conditionalFormatting sqref="J9">
    <cfRule type="expression" dxfId="705" priority="40">
      <formula>$J5&gt;=0</formula>
    </cfRule>
    <cfRule type="expression" dxfId="704" priority="41">
      <formula>$J5&lt;0</formula>
    </cfRule>
  </conditionalFormatting>
  <conditionalFormatting sqref="L207">
    <cfRule type="cellIs" dxfId="703" priority="39" operator="lessThan">
      <formula>0</formula>
    </cfRule>
  </conditionalFormatting>
  <conditionalFormatting sqref="H207">
    <cfRule type="cellIs" dxfId="702" priority="38" operator="lessThan">
      <formula>0</formula>
    </cfRule>
  </conditionalFormatting>
  <conditionalFormatting sqref="F207">
    <cfRule type="cellIs" dxfId="701" priority="37" operator="lessThan">
      <formula>0</formula>
    </cfRule>
  </conditionalFormatting>
  <conditionalFormatting sqref="F192">
    <cfRule type="cellIs" dxfId="700" priority="36" operator="lessThan">
      <formula>0</formula>
    </cfRule>
  </conditionalFormatting>
  <conditionalFormatting sqref="H192">
    <cfRule type="cellIs" dxfId="699" priority="35" operator="lessThan">
      <formula>0</formula>
    </cfRule>
  </conditionalFormatting>
  <conditionalFormatting sqref="L192">
    <cfRule type="cellIs" dxfId="698" priority="34" operator="lessThan">
      <formula>0</formula>
    </cfRule>
  </conditionalFormatting>
  <conditionalFormatting sqref="L177">
    <cfRule type="cellIs" dxfId="697" priority="33" operator="lessThan">
      <formula>0</formula>
    </cfRule>
  </conditionalFormatting>
  <conditionalFormatting sqref="H177">
    <cfRule type="cellIs" dxfId="696" priority="32" operator="lessThan">
      <formula>0</formula>
    </cfRule>
  </conditionalFormatting>
  <conditionalFormatting sqref="F177">
    <cfRule type="cellIs" dxfId="695" priority="31" operator="lessThan">
      <formula>0</formula>
    </cfRule>
  </conditionalFormatting>
  <conditionalFormatting sqref="F162">
    <cfRule type="cellIs" dxfId="694" priority="30" operator="lessThan">
      <formula>0</formula>
    </cfRule>
  </conditionalFormatting>
  <conditionalFormatting sqref="H162">
    <cfRule type="cellIs" dxfId="693" priority="29" operator="lessThan">
      <formula>0</formula>
    </cfRule>
  </conditionalFormatting>
  <conditionalFormatting sqref="L162">
    <cfRule type="cellIs" dxfId="692" priority="28" operator="lessThan">
      <formula>0</formula>
    </cfRule>
  </conditionalFormatting>
  <conditionalFormatting sqref="L147">
    <cfRule type="cellIs" dxfId="691" priority="27" operator="lessThan">
      <formula>0</formula>
    </cfRule>
  </conditionalFormatting>
  <conditionalFormatting sqref="H147">
    <cfRule type="cellIs" dxfId="690" priority="26" operator="lessThan">
      <formula>0</formula>
    </cfRule>
  </conditionalFormatting>
  <conditionalFormatting sqref="F147">
    <cfRule type="cellIs" dxfId="689" priority="25" operator="lessThan">
      <formula>0</formula>
    </cfRule>
  </conditionalFormatting>
  <conditionalFormatting sqref="F132">
    <cfRule type="cellIs" dxfId="688" priority="24" operator="lessThan">
      <formula>0</formula>
    </cfRule>
  </conditionalFormatting>
  <conditionalFormatting sqref="H132">
    <cfRule type="cellIs" dxfId="687" priority="23" operator="lessThan">
      <formula>0</formula>
    </cfRule>
  </conditionalFormatting>
  <conditionalFormatting sqref="L132">
    <cfRule type="cellIs" dxfId="686" priority="22" operator="lessThan">
      <formula>0</formula>
    </cfRule>
  </conditionalFormatting>
  <conditionalFormatting sqref="L117">
    <cfRule type="cellIs" dxfId="685" priority="21" operator="lessThan">
      <formula>0</formula>
    </cfRule>
  </conditionalFormatting>
  <conditionalFormatting sqref="H117">
    <cfRule type="cellIs" dxfId="684" priority="20" operator="lessThan">
      <formula>0</formula>
    </cfRule>
  </conditionalFormatting>
  <conditionalFormatting sqref="F117">
    <cfRule type="cellIs" dxfId="683" priority="19" operator="lessThan">
      <formula>0</formula>
    </cfRule>
  </conditionalFormatting>
  <conditionalFormatting sqref="F102">
    <cfRule type="cellIs" dxfId="682" priority="18" operator="lessThan">
      <formula>0</formula>
    </cfRule>
  </conditionalFormatting>
  <conditionalFormatting sqref="H102">
    <cfRule type="cellIs" dxfId="681" priority="17" operator="lessThan">
      <formula>0</formula>
    </cfRule>
  </conditionalFormatting>
  <conditionalFormatting sqref="L102">
    <cfRule type="cellIs" dxfId="680" priority="16" operator="lessThan">
      <formula>0</formula>
    </cfRule>
  </conditionalFormatting>
  <conditionalFormatting sqref="L87">
    <cfRule type="cellIs" dxfId="679" priority="15" operator="lessThan">
      <formula>0</formula>
    </cfRule>
  </conditionalFormatting>
  <conditionalFormatting sqref="H87">
    <cfRule type="cellIs" dxfId="678" priority="14" operator="lessThan">
      <formula>0</formula>
    </cfRule>
  </conditionalFormatting>
  <conditionalFormatting sqref="F87">
    <cfRule type="cellIs" dxfId="677" priority="13" operator="lessThan">
      <formula>0</formula>
    </cfRule>
  </conditionalFormatting>
  <conditionalFormatting sqref="F72">
    <cfRule type="cellIs" dxfId="676" priority="12" operator="lessThan">
      <formula>0</formula>
    </cfRule>
  </conditionalFormatting>
  <conditionalFormatting sqref="H72">
    <cfRule type="cellIs" dxfId="675" priority="11" operator="lessThan">
      <formula>0</formula>
    </cfRule>
  </conditionalFormatting>
  <conditionalFormatting sqref="L72">
    <cfRule type="cellIs" dxfId="674" priority="10" operator="lessThan">
      <formula>0</formula>
    </cfRule>
  </conditionalFormatting>
  <conditionalFormatting sqref="L57">
    <cfRule type="cellIs" dxfId="673" priority="9" operator="lessThan">
      <formula>0</formula>
    </cfRule>
  </conditionalFormatting>
  <conditionalFormatting sqref="H57">
    <cfRule type="cellIs" dxfId="672" priority="8" operator="lessThan">
      <formula>0</formula>
    </cfRule>
  </conditionalFormatting>
  <conditionalFormatting sqref="F57">
    <cfRule type="cellIs" dxfId="671" priority="7" operator="lessThan">
      <formula>0</formula>
    </cfRule>
  </conditionalFormatting>
  <conditionalFormatting sqref="F42">
    <cfRule type="cellIs" dxfId="670" priority="6" operator="lessThan">
      <formula>0</formula>
    </cfRule>
  </conditionalFormatting>
  <conditionalFormatting sqref="H42">
    <cfRule type="cellIs" dxfId="669" priority="5" operator="lessThan">
      <formula>0</formula>
    </cfRule>
  </conditionalFormatting>
  <conditionalFormatting sqref="L42">
    <cfRule type="cellIs" dxfId="668" priority="4" operator="lessThan">
      <formula>0</formula>
    </cfRule>
  </conditionalFormatting>
  <conditionalFormatting sqref="L27">
    <cfRule type="cellIs" dxfId="667" priority="3" operator="lessThan">
      <formula>0</formula>
    </cfRule>
  </conditionalFormatting>
  <conditionalFormatting sqref="H27">
    <cfRule type="cellIs" dxfId="666" priority="2" operator="lessThan">
      <formula>0</formula>
    </cfRule>
  </conditionalFormatting>
  <conditionalFormatting sqref="F27">
    <cfRule type="cellIs" dxfId="665" priority="1" operator="lessThan">
      <formula>0</formula>
    </cfRule>
  </conditionalFormatting>
  <dataValidations count="1">
    <dataValidation type="list" allowBlank="1" showInputMessage="1" showErrorMessage="1" sqref="B3:B4" xr:uid="{19B7BED0-96E1-407C-8F8B-1584992F3BCF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8636-B08D-4500-933C-B1714C3A3C69}">
  <sheetPr codeName="Tabelle63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331</v>
      </c>
      <c r="N1" s="73" t="s">
        <v>28</v>
      </c>
    </row>
    <row r="2" spans="1:14" ht="15.75" thickBot="1" x14ac:dyDescent="0.3">
      <c r="M2" s="72">
        <v>662</v>
      </c>
      <c r="N2" s="73" t="s">
        <v>29</v>
      </c>
    </row>
    <row r="3" spans="1:14" s="70" customFormat="1" ht="13.5" customHeight="1" thickBot="1" x14ac:dyDescent="0.25">
      <c r="A3" s="144"/>
      <c r="B3" s="146" t="s">
        <v>110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102.78561758112251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10896908</v>
      </c>
      <c r="D5" s="84">
        <v>4107636</v>
      </c>
      <c r="E5" s="84">
        <v>4427824</v>
      </c>
      <c r="F5" s="85">
        <v>-6469084</v>
      </c>
      <c r="G5" s="84">
        <v>5078762</v>
      </c>
      <c r="H5" s="85">
        <v>-650938</v>
      </c>
      <c r="I5" s="20">
        <v>-0.59366234898927295</v>
      </c>
      <c r="J5" s="86">
        <v>-0.12816863637240727</v>
      </c>
      <c r="K5" s="87">
        <v>4804040</v>
      </c>
      <c r="L5" s="85">
        <v>-376216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7709042</v>
      </c>
      <c r="D6" s="90">
        <v>2597452</v>
      </c>
      <c r="E6" s="90">
        <v>2588123</v>
      </c>
      <c r="F6" s="91">
        <v>-5120919</v>
      </c>
      <c r="G6" s="90">
        <v>2334874</v>
      </c>
      <c r="H6" s="91">
        <v>253249</v>
      </c>
      <c r="I6" s="21">
        <v>-0.66427436768407799</v>
      </c>
      <c r="J6" s="92">
        <v>0.1084636687033218</v>
      </c>
      <c r="K6" s="93">
        <v>3036039</v>
      </c>
      <c r="L6" s="91">
        <v>-447916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2028467</v>
      </c>
      <c r="D7" s="90">
        <v>739442</v>
      </c>
      <c r="E7" s="90">
        <v>811593</v>
      </c>
      <c r="F7" s="91">
        <v>-1216874</v>
      </c>
      <c r="G7" s="90">
        <v>834871</v>
      </c>
      <c r="H7" s="91">
        <v>-23278</v>
      </c>
      <c r="I7" s="21">
        <v>-0.5998983468796879</v>
      </c>
      <c r="J7" s="92">
        <v>-2.788215185340015E-2</v>
      </c>
      <c r="K7" s="93">
        <v>945339</v>
      </c>
      <c r="L7" s="91">
        <v>-133746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1159399</v>
      </c>
      <c r="D8" s="90">
        <v>770742</v>
      </c>
      <c r="E8" s="90">
        <v>1028108</v>
      </c>
      <c r="F8" s="91">
        <v>-131291</v>
      </c>
      <c r="G8" s="90">
        <v>1909017</v>
      </c>
      <c r="H8" s="91">
        <v>-880909</v>
      </c>
      <c r="I8" s="21">
        <v>-0.11324056687990935</v>
      </c>
      <c r="J8" s="92">
        <v>-0.46144638837684526</v>
      </c>
      <c r="K8" s="93">
        <v>822662</v>
      </c>
      <c r="L8" s="91">
        <v>205446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120815</v>
      </c>
      <c r="D10" s="90">
        <v>120815</v>
      </c>
      <c r="E10" s="90">
        <v>120815</v>
      </c>
      <c r="F10" s="91">
        <v>0</v>
      </c>
      <c r="G10" s="90">
        <v>121146</v>
      </c>
      <c r="H10" s="91">
        <v>-331</v>
      </c>
      <c r="I10" s="96"/>
      <c r="J10" s="97"/>
      <c r="K10" s="93">
        <v>120815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62810</v>
      </c>
      <c r="D11" s="90">
        <v>22743</v>
      </c>
      <c r="E11" s="90">
        <v>23117</v>
      </c>
      <c r="F11" s="91">
        <v>-39693</v>
      </c>
      <c r="G11" s="90">
        <v>24641</v>
      </c>
      <c r="H11" s="91">
        <v>-1524</v>
      </c>
      <c r="I11" s="96"/>
      <c r="J11" s="97"/>
      <c r="K11" s="93">
        <v>26614</v>
      </c>
      <c r="L11" s="91">
        <v>-3497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0.51988577577287587</v>
      </c>
      <c r="D12" s="86">
        <v>0.18824649257128667</v>
      </c>
      <c r="E12" s="86">
        <v>0.19134213466870836</v>
      </c>
      <c r="F12" s="100">
        <v>-0.32854364110416751</v>
      </c>
      <c r="G12" s="86">
        <v>0.20339920426592706</v>
      </c>
      <c r="H12" s="100">
        <v>-1.2057069597218695E-2</v>
      </c>
      <c r="I12" s="20">
        <v>-0.63195351058748606</v>
      </c>
      <c r="J12" s="86">
        <v>-5.9277860209596023E-2</v>
      </c>
      <c r="K12" s="101">
        <v>0.22028721599139181</v>
      </c>
      <c r="L12" s="100">
        <v>-2.8945081322683447E-2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92602</v>
      </c>
      <c r="D14" s="90">
        <v>30756</v>
      </c>
      <c r="E14" s="90">
        <v>32522</v>
      </c>
      <c r="F14" s="91">
        <v>-60080</v>
      </c>
      <c r="G14" s="90">
        <v>33927</v>
      </c>
      <c r="H14" s="91">
        <v>-1405</v>
      </c>
      <c r="I14" s="21">
        <v>-0.64879808211485712</v>
      </c>
      <c r="J14" s="92">
        <v>-4.1412444365844348E-2</v>
      </c>
      <c r="K14" s="93">
        <v>37100</v>
      </c>
      <c r="L14" s="91">
        <v>-4578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1.4743193758955579</v>
      </c>
      <c r="D15" s="105">
        <v>1.3523281888932859</v>
      </c>
      <c r="E15" s="105">
        <v>1.4068434485443613</v>
      </c>
      <c r="F15" s="106">
        <v>-6.7475927351196674E-2</v>
      </c>
      <c r="G15" s="105">
        <v>1.3768515888153889</v>
      </c>
      <c r="H15" s="106">
        <v>2.9991859728972337E-2</v>
      </c>
      <c r="I15" s="21"/>
      <c r="J15" s="92"/>
      <c r="K15" s="107">
        <v>1.3940031562335613</v>
      </c>
      <c r="L15" s="106">
        <v>1.2840292310799972E-2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122.73590192644484</v>
      </c>
      <c r="D17" s="105">
        <v>114.20885547201337</v>
      </c>
      <c r="E17" s="105">
        <v>111.95756369771163</v>
      </c>
      <c r="F17" s="106">
        <v>-10.778338228733205</v>
      </c>
      <c r="G17" s="105">
        <v>94.755651150521487</v>
      </c>
      <c r="H17" s="106">
        <v>17.201912547190148</v>
      </c>
      <c r="I17" s="20">
        <v>-8.781732206761006E-2</v>
      </c>
      <c r="J17" s="86">
        <v>0.18153970067563074</v>
      </c>
      <c r="K17" s="107">
        <v>114.0767641091155</v>
      </c>
      <c r="L17" s="106">
        <v>-2.1192004114038667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63.808649588213385</v>
      </c>
      <c r="D18" s="108">
        <v>21.499416463187519</v>
      </c>
      <c r="E18" s="108">
        <v>21.422199230228035</v>
      </c>
      <c r="F18" s="109">
        <v>-42.386450357985353</v>
      </c>
      <c r="G18" s="108">
        <v>19.273224043715846</v>
      </c>
      <c r="H18" s="109">
        <v>2.1489751865121889</v>
      </c>
      <c r="I18" s="20">
        <v>-0.66427436768407799</v>
      </c>
      <c r="J18" s="86">
        <v>0.11150055546689264</v>
      </c>
      <c r="K18" s="110">
        <v>25.129652774903779</v>
      </c>
      <c r="L18" s="109">
        <v>-3.7074535446757437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173.49001751313486</v>
      </c>
      <c r="D19" s="113">
        <v>180.61100118717846</v>
      </c>
      <c r="E19" s="113">
        <v>191.53973266427303</v>
      </c>
      <c r="F19" s="106">
        <v>18.049715151138173</v>
      </c>
      <c r="G19" s="113">
        <v>206.11022279939937</v>
      </c>
      <c r="H19" s="106">
        <v>-14.570490135126335</v>
      </c>
      <c r="I19" s="38">
        <v>0.10403892633056899</v>
      </c>
      <c r="J19" s="114">
        <v>-7.0692709644525231E-2</v>
      </c>
      <c r="K19" s="115">
        <v>180.50800330653038</v>
      </c>
      <c r="L19" s="106">
        <v>11.031729357742648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1.73765971118865E-4</v>
      </c>
      <c r="D20" s="84">
        <v>102364.69</v>
      </c>
      <c r="E20" s="84">
        <v>102364.69</v>
      </c>
      <c r="F20" s="118">
        <v>102364.68982623403</v>
      </c>
      <c r="G20" s="84">
        <v>1332192.4000000001</v>
      </c>
      <c r="H20" s="118">
        <v>-1229827.7100000002</v>
      </c>
      <c r="I20" s="20">
        <v>589095144.27431381</v>
      </c>
      <c r="J20" s="86">
        <v>-0.92316073113763453</v>
      </c>
      <c r="K20" s="87">
        <v>102364.69</v>
      </c>
      <c r="L20" s="118">
        <v>0</v>
      </c>
      <c r="M20" s="163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-217.61</v>
      </c>
      <c r="E21" s="90">
        <v>-217.61</v>
      </c>
      <c r="F21" s="91">
        <v>-217.61</v>
      </c>
      <c r="G21" s="90">
        <v>825785.8600000001</v>
      </c>
      <c r="H21" s="91">
        <v>-826003.47000000009</v>
      </c>
      <c r="I21" s="21">
        <v>0</v>
      </c>
      <c r="J21" s="92">
        <v>-1.0002635186802544</v>
      </c>
      <c r="K21" s="93">
        <v>-217.61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-23.18</v>
      </c>
      <c r="E22" s="90">
        <v>-23.18</v>
      </c>
      <c r="F22" s="91">
        <v>-23.18</v>
      </c>
      <c r="G22" s="90">
        <v>314844.03000000009</v>
      </c>
      <c r="H22" s="91">
        <v>-314867.21000000008</v>
      </c>
      <c r="I22" s="21">
        <v>0</v>
      </c>
      <c r="J22" s="92">
        <v>-1.0000736237558641</v>
      </c>
      <c r="K22" s="93">
        <v>-23.18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1.73765971118865E-4</v>
      </c>
      <c r="D23" s="90">
        <v>102605.48</v>
      </c>
      <c r="E23" s="90">
        <v>102605.48</v>
      </c>
      <c r="F23" s="91">
        <v>102605.47982623402</v>
      </c>
      <c r="G23" s="90">
        <v>191562.51</v>
      </c>
      <c r="H23" s="91">
        <v>-88957.030000000013</v>
      </c>
      <c r="I23" s="21">
        <v>590480858.62591887</v>
      </c>
      <c r="J23" s="92">
        <v>-0.46437598880908382</v>
      </c>
      <c r="K23" s="93">
        <v>102605.48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10261</v>
      </c>
      <c r="D25" s="90">
        <v>10261</v>
      </c>
      <c r="E25" s="90">
        <v>10261</v>
      </c>
      <c r="F25" s="91">
        <v>0</v>
      </c>
      <c r="G25" s="90">
        <v>10261</v>
      </c>
      <c r="H25" s="91">
        <v>0</v>
      </c>
      <c r="I25" s="96"/>
      <c r="J25" s="97"/>
      <c r="K25" s="93">
        <v>10261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6605</v>
      </c>
      <c r="H26" s="91">
        <v>-6605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0.64369944449858685</v>
      </c>
      <c r="H27" s="100">
        <v>-0.64369944449858685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8661</v>
      </c>
      <c r="H29" s="91">
        <v>-8661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1.3112793338380015</v>
      </c>
      <c r="H30" s="106">
        <v>-1.3112793338380015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125.02435427706284</v>
      </c>
      <c r="H32" s="106">
        <v>-125.02435427706284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-2.1207484650618849E-2</v>
      </c>
      <c r="E33" s="108">
        <v>-2.1207484650618849E-2</v>
      </c>
      <c r="F33" s="109">
        <v>-2.1207484650618849E-2</v>
      </c>
      <c r="G33" s="108">
        <v>80.478107396939876</v>
      </c>
      <c r="H33" s="109">
        <v>-80.499314881590493</v>
      </c>
      <c r="I33" s="20">
        <v>0</v>
      </c>
      <c r="J33" s="86">
        <v>-1.0002635186802544</v>
      </c>
      <c r="K33" s="110">
        <v>-2.1207484650618849E-2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201.69453444360335</v>
      </c>
      <c r="H34" s="119">
        <v>-201.69453444360335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8.1486084445146008E-4</v>
      </c>
      <c r="D35" s="84">
        <v>-21080.53</v>
      </c>
      <c r="E35" s="84">
        <v>-21080.53</v>
      </c>
      <c r="F35" s="118">
        <v>-21080.530814860842</v>
      </c>
      <c r="G35" s="84">
        <v>934962.10999999987</v>
      </c>
      <c r="H35" s="118">
        <v>-956042.6399999999</v>
      </c>
      <c r="I35" s="20">
        <v>-25870099.119870737</v>
      </c>
      <c r="J35" s="86">
        <v>-1.0225469350838186</v>
      </c>
      <c r="K35" s="87">
        <v>-21080.53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-172.43</v>
      </c>
      <c r="E36" s="90">
        <v>-172.43</v>
      </c>
      <c r="F36" s="91">
        <v>-172.43</v>
      </c>
      <c r="G36" s="90">
        <v>567574.43999999983</v>
      </c>
      <c r="H36" s="91">
        <v>-567746.86999999988</v>
      </c>
      <c r="I36" s="21">
        <v>0</v>
      </c>
      <c r="J36" s="92">
        <v>-1.0003038015594923</v>
      </c>
      <c r="K36" s="93">
        <v>-172.43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216156.14</v>
      </c>
      <c r="H37" s="91">
        <v>-216156.14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8.1486084445146008E-4</v>
      </c>
      <c r="D38" s="90">
        <v>-20908.099999999999</v>
      </c>
      <c r="E38" s="90">
        <v>-20908.099999999999</v>
      </c>
      <c r="F38" s="91">
        <v>-20908.100814860842</v>
      </c>
      <c r="G38" s="90">
        <v>151231.53</v>
      </c>
      <c r="H38" s="91">
        <v>-172139.63</v>
      </c>
      <c r="I38" s="21">
        <v>-25658492.437362786</v>
      </c>
      <c r="J38" s="92">
        <v>-1.1382522546720251</v>
      </c>
      <c r="K38" s="93">
        <v>-20908.099999999999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9268</v>
      </c>
      <c r="D40" s="90">
        <v>9268</v>
      </c>
      <c r="E40" s="90">
        <v>9268</v>
      </c>
      <c r="F40" s="91">
        <v>0</v>
      </c>
      <c r="G40" s="90">
        <v>9599</v>
      </c>
      <c r="H40" s="91">
        <v>-331</v>
      </c>
      <c r="I40" s="96"/>
      <c r="J40" s="97"/>
      <c r="K40" s="93">
        <v>9268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5608</v>
      </c>
      <c r="H41" s="91">
        <v>-5608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0.58422752370038544</v>
      </c>
      <c r="H42" s="100">
        <v>-0.58422752370038544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7271</v>
      </c>
      <c r="H44" s="91">
        <v>-7271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1.2965406562054209</v>
      </c>
      <c r="H45" s="106">
        <v>-1.2965406562054209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101.2079957203994</v>
      </c>
      <c r="H47" s="106">
        <v>-101.2079957203994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-1.8604876996115668E-2</v>
      </c>
      <c r="E48" s="108">
        <v>-1.8604876996115668E-2</v>
      </c>
      <c r="F48" s="109">
        <v>-1.8604876996115668E-2</v>
      </c>
      <c r="G48" s="108">
        <v>59.128496718408151</v>
      </c>
      <c r="H48" s="109">
        <v>-59.147101595404266</v>
      </c>
      <c r="I48" s="20">
        <v>0</v>
      </c>
      <c r="J48" s="86">
        <v>-1.0003146516151886</v>
      </c>
      <c r="K48" s="110">
        <v>-1.8604876996115668E-2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166.71934914407987</v>
      </c>
      <c r="H49" s="119">
        <v>-166.71934914407987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11457.050000000001</v>
      </c>
      <c r="E50" s="84">
        <v>11457.050000000001</v>
      </c>
      <c r="F50" s="118">
        <v>11457.050000000001</v>
      </c>
      <c r="G50" s="84">
        <v>599937.33000000007</v>
      </c>
      <c r="H50" s="118">
        <v>-588480.28</v>
      </c>
      <c r="I50" s="20">
        <v>0</v>
      </c>
      <c r="J50" s="86">
        <v>-0.98090292197686713</v>
      </c>
      <c r="K50" s="87">
        <v>11457.050000000001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1.0000000000000011E-2</v>
      </c>
      <c r="E51" s="90">
        <v>1.0000000000000011E-2</v>
      </c>
      <c r="F51" s="91">
        <v>1.0000000000000011E-2</v>
      </c>
      <c r="G51" s="90">
        <v>120850.96</v>
      </c>
      <c r="H51" s="91">
        <v>-120850.95000000001</v>
      </c>
      <c r="I51" s="21">
        <v>0</v>
      </c>
      <c r="J51" s="92">
        <v>-0.99999991725345005</v>
      </c>
      <c r="K51" s="93">
        <v>1.0000000000000011E-2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41182.300000000003</v>
      </c>
      <c r="H52" s="91">
        <v>-41182.300000000003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11457.04</v>
      </c>
      <c r="E53" s="90">
        <v>11457.04</v>
      </c>
      <c r="F53" s="91">
        <v>11457.04</v>
      </c>
      <c r="G53" s="90">
        <v>437904.07</v>
      </c>
      <c r="H53" s="91">
        <v>-426447.03</v>
      </c>
      <c r="I53" s="21">
        <v>0</v>
      </c>
      <c r="J53" s="92">
        <v>-0.9738366441764289</v>
      </c>
      <c r="K53" s="93">
        <v>11457.04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10261</v>
      </c>
      <c r="D55" s="90">
        <v>10261</v>
      </c>
      <c r="E55" s="90">
        <v>10261</v>
      </c>
      <c r="F55" s="91">
        <v>0</v>
      </c>
      <c r="G55" s="90">
        <v>10261</v>
      </c>
      <c r="H55" s="91">
        <v>0</v>
      </c>
      <c r="I55" s="96"/>
      <c r="J55" s="97"/>
      <c r="K55" s="93">
        <v>10261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1243</v>
      </c>
      <c r="H56" s="91">
        <v>-1243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0.12113829061494981</v>
      </c>
      <c r="H57" s="100">
        <v>-0.12113829061494981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1616</v>
      </c>
      <c r="H59" s="91">
        <v>-1616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1.3000804505229284</v>
      </c>
      <c r="H60" s="106">
        <v>-1.3000804505229284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97.225229283990345</v>
      </c>
      <c r="H62" s="106">
        <v>-97.225229283990345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9.7456388266250959E-7</v>
      </c>
      <c r="E63" s="108">
        <v>9.7456388266250959E-7</v>
      </c>
      <c r="F63" s="109">
        <v>9.7456388266250959E-7</v>
      </c>
      <c r="G63" s="108">
        <v>11.777698080109152</v>
      </c>
      <c r="H63" s="109">
        <v>-11.77769710554527</v>
      </c>
      <c r="I63" s="20">
        <v>0</v>
      </c>
      <c r="J63" s="86">
        <v>-0.99999991725345005</v>
      </c>
      <c r="K63" s="110">
        <v>9.7456388266250959E-7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482.65271922767505</v>
      </c>
      <c r="H64" s="119">
        <v>-482.65271922767505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912806.13859971159</v>
      </c>
      <c r="D65" s="84">
        <v>-3295.65</v>
      </c>
      <c r="E65" s="84">
        <v>-3295.65</v>
      </c>
      <c r="F65" s="118">
        <v>-916101.78859971161</v>
      </c>
      <c r="G65" s="84">
        <v>212271.21000000002</v>
      </c>
      <c r="H65" s="118">
        <v>-215566.86000000002</v>
      </c>
      <c r="I65" s="20">
        <v>-1.0036104599439435</v>
      </c>
      <c r="J65" s="86">
        <v>-1.0155256570120836</v>
      </c>
      <c r="K65" s="87">
        <v>-3295.65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589123.9778813849</v>
      </c>
      <c r="D66" s="90">
        <v>-130.62</v>
      </c>
      <c r="E66" s="90">
        <v>-130.62</v>
      </c>
      <c r="F66" s="91">
        <v>-589254.59788138489</v>
      </c>
      <c r="G66" s="90">
        <v>36117.74</v>
      </c>
      <c r="H66" s="91">
        <v>-36248.36</v>
      </c>
      <c r="I66" s="21">
        <v>-1.0002217190352185</v>
      </c>
      <c r="J66" s="92">
        <v>-1.0036165053516637</v>
      </c>
      <c r="K66" s="93">
        <v>-130.62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215520.99345347137</v>
      </c>
      <c r="D67" s="90">
        <v>0</v>
      </c>
      <c r="E67" s="90">
        <v>0</v>
      </c>
      <c r="F67" s="91">
        <v>-215520.99345347137</v>
      </c>
      <c r="G67" s="90">
        <v>10.08</v>
      </c>
      <c r="H67" s="91">
        <v>-10.08</v>
      </c>
      <c r="I67" s="21">
        <v>-1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108161.16726485532</v>
      </c>
      <c r="D68" s="90">
        <v>-3165.03</v>
      </c>
      <c r="E68" s="90">
        <v>-3165.03</v>
      </c>
      <c r="F68" s="91">
        <v>-111326.19726485532</v>
      </c>
      <c r="G68" s="90">
        <v>176143.39</v>
      </c>
      <c r="H68" s="91">
        <v>-179308.42</v>
      </c>
      <c r="I68" s="21">
        <v>-1.0292621657110057</v>
      </c>
      <c r="J68" s="92">
        <v>-1.0179684857887656</v>
      </c>
      <c r="K68" s="93">
        <v>-3165.03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9930</v>
      </c>
      <c r="D70" s="90">
        <v>9930</v>
      </c>
      <c r="E70" s="90">
        <v>9930</v>
      </c>
      <c r="F70" s="91">
        <v>0</v>
      </c>
      <c r="G70" s="90">
        <v>9930</v>
      </c>
      <c r="H70" s="91">
        <v>0</v>
      </c>
      <c r="I70" s="96"/>
      <c r="J70" s="97"/>
      <c r="K70" s="93">
        <v>9930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5966</v>
      </c>
      <c r="D71" s="90">
        <v>0</v>
      </c>
      <c r="E71" s="90">
        <v>0</v>
      </c>
      <c r="F71" s="91">
        <v>-5966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0.60080563947633436</v>
      </c>
      <c r="D72" s="86">
        <v>0</v>
      </c>
      <c r="E72" s="86">
        <v>0</v>
      </c>
      <c r="F72" s="100">
        <v>-0.60080563947633436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8770.42</v>
      </c>
      <c r="D74" s="90">
        <v>0</v>
      </c>
      <c r="E74" s="90">
        <v>0</v>
      </c>
      <c r="F74" s="91">
        <v>-8770.42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1.4700670465973853</v>
      </c>
      <c r="D75" s="105">
        <v>0</v>
      </c>
      <c r="E75" s="105">
        <v>0</v>
      </c>
      <c r="F75" s="106">
        <v>-1.4700670465973853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98.746895387426235</v>
      </c>
      <c r="D77" s="105">
        <v>0</v>
      </c>
      <c r="E77" s="105">
        <v>0</v>
      </c>
      <c r="F77" s="106">
        <v>-98.746895387426235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59.327691629545306</v>
      </c>
      <c r="D78" s="108">
        <v>-1.3154078549848944E-2</v>
      </c>
      <c r="E78" s="108">
        <v>-1.3154078549848944E-2</v>
      </c>
      <c r="F78" s="109">
        <v>-59.340845708095152</v>
      </c>
      <c r="G78" s="108">
        <v>3.6372346424974822</v>
      </c>
      <c r="H78" s="109">
        <v>-3.6503887210473311</v>
      </c>
      <c r="I78" s="20">
        <v>-1.0002217190352185</v>
      </c>
      <c r="J78" s="86">
        <v>-1.0036165053516637</v>
      </c>
      <c r="K78" s="110">
        <v>-1.3154078549848944E-2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153.00136416354536</v>
      </c>
      <c r="D79" s="113">
        <v>0</v>
      </c>
      <c r="E79" s="113">
        <v>0</v>
      </c>
      <c r="F79" s="119">
        <v>-153.00136416354536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1116019.2398827751</v>
      </c>
      <c r="D80" s="84">
        <v>60295.839999999997</v>
      </c>
      <c r="E80" s="84">
        <v>60295.839999999997</v>
      </c>
      <c r="F80" s="118">
        <v>-1055723.399882775</v>
      </c>
      <c r="G80" s="84">
        <v>164236.16999999998</v>
      </c>
      <c r="H80" s="118">
        <v>-103940.32999999999</v>
      </c>
      <c r="I80" s="20">
        <v>-0.94597240097192825</v>
      </c>
      <c r="J80" s="86">
        <v>-0.6328711269874352</v>
      </c>
      <c r="K80" s="87">
        <v>60295.840000000004</v>
      </c>
      <c r="L80" s="118">
        <v>-9.0949470177292824E-13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795683.8805603314</v>
      </c>
      <c r="D81" s="90">
        <v>25843.040000000001</v>
      </c>
      <c r="E81" s="90">
        <v>25843.040000000001</v>
      </c>
      <c r="F81" s="91">
        <v>-769840.84056033136</v>
      </c>
      <c r="G81" s="90">
        <v>-36719.82</v>
      </c>
      <c r="H81" s="91">
        <v>62562.86</v>
      </c>
      <c r="I81" s="21">
        <v>-0.96752097078829724</v>
      </c>
      <c r="J81" s="92">
        <v>-1.7037899423254252</v>
      </c>
      <c r="K81" s="93">
        <v>25843.03999999999</v>
      </c>
      <c r="L81" s="91">
        <v>1.0913936421275139E-11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203430.04192594351</v>
      </c>
      <c r="D82" s="90">
        <v>5106.5999999999995</v>
      </c>
      <c r="E82" s="90">
        <v>5106.5999999999995</v>
      </c>
      <c r="F82" s="91">
        <v>-198323.44192594351</v>
      </c>
      <c r="G82" s="90">
        <v>0</v>
      </c>
      <c r="H82" s="91">
        <v>5106.5999999999995</v>
      </c>
      <c r="I82" s="21">
        <v>-0.97489751291572269</v>
      </c>
      <c r="J82" s="92">
        <v>0</v>
      </c>
      <c r="K82" s="93">
        <v>5106.6000000000004</v>
      </c>
      <c r="L82" s="91">
        <v>-9.0949470177292824E-13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116905.31739650013</v>
      </c>
      <c r="D83" s="90">
        <v>29346.2</v>
      </c>
      <c r="E83" s="90">
        <v>29346.2</v>
      </c>
      <c r="F83" s="91">
        <v>-87559.117396500136</v>
      </c>
      <c r="G83" s="90">
        <v>200955.99</v>
      </c>
      <c r="H83" s="91">
        <v>-171609.78999999998</v>
      </c>
      <c r="I83" s="21">
        <v>-0.74897463474250348</v>
      </c>
      <c r="J83" s="92">
        <v>-0.85396703029354837</v>
      </c>
      <c r="K83" s="93">
        <v>29346.200000000012</v>
      </c>
      <c r="L83" s="91">
        <v>-1.0913936421275139E-11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10261</v>
      </c>
      <c r="D85" s="90">
        <v>10261</v>
      </c>
      <c r="E85" s="90">
        <v>10261</v>
      </c>
      <c r="F85" s="91">
        <v>0</v>
      </c>
      <c r="G85" s="90">
        <v>10261</v>
      </c>
      <c r="H85" s="91">
        <v>0</v>
      </c>
      <c r="I85" s="96"/>
      <c r="J85" s="97"/>
      <c r="K85" s="93">
        <v>10261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6104</v>
      </c>
      <c r="D86" s="90">
        <v>370</v>
      </c>
      <c r="E86" s="90">
        <v>370</v>
      </c>
      <c r="F86" s="91">
        <v>-5734</v>
      </c>
      <c r="G86" s="90">
        <v>0</v>
      </c>
      <c r="H86" s="91">
        <v>370</v>
      </c>
      <c r="I86" s="96"/>
      <c r="J86" s="97"/>
      <c r="K86" s="93">
        <v>370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0.5948737939771952</v>
      </c>
      <c r="D87" s="86">
        <v>3.6058863658512817E-2</v>
      </c>
      <c r="E87" s="86">
        <v>3.6058863658512817E-2</v>
      </c>
      <c r="F87" s="100">
        <v>-0.55881493031868235</v>
      </c>
      <c r="G87" s="86">
        <v>0</v>
      </c>
      <c r="H87" s="100">
        <v>3.6058863658512817E-2</v>
      </c>
      <c r="I87" s="20">
        <v>-0.93938401048492792</v>
      </c>
      <c r="J87" s="86">
        <v>0</v>
      </c>
      <c r="K87" s="101">
        <v>3.6058863658512817E-2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8372.6</v>
      </c>
      <c r="D89" s="90">
        <v>537</v>
      </c>
      <c r="E89" s="90">
        <v>537</v>
      </c>
      <c r="F89" s="91">
        <v>-7835.6</v>
      </c>
      <c r="G89" s="90">
        <v>0</v>
      </c>
      <c r="H89" s="91">
        <v>537</v>
      </c>
      <c r="I89" s="21"/>
      <c r="J89" s="92"/>
      <c r="K89" s="93">
        <v>537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1.3716579292267366</v>
      </c>
      <c r="D90" s="105">
        <v>1.4513513513513514</v>
      </c>
      <c r="E90" s="105">
        <v>1.4513513513513514</v>
      </c>
      <c r="F90" s="106">
        <v>7.9693422124614832E-2</v>
      </c>
      <c r="G90" s="105">
        <v>0</v>
      </c>
      <c r="H90" s="106">
        <v>1.4513513513513514</v>
      </c>
      <c r="I90" s="21"/>
      <c r="J90" s="92"/>
      <c r="K90" s="107">
        <v>1.4513513513513514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130.35450205772139</v>
      </c>
      <c r="D92" s="105">
        <v>69.846054054054051</v>
      </c>
      <c r="E92" s="105">
        <v>69.846054054054051</v>
      </c>
      <c r="F92" s="106">
        <v>-60.50844800366734</v>
      </c>
      <c r="G92" s="105">
        <v>0</v>
      </c>
      <c r="H92" s="106">
        <v>69.846054054054051</v>
      </c>
      <c r="I92" s="21">
        <v>-0.46418379916693642</v>
      </c>
      <c r="J92" s="92">
        <v>0</v>
      </c>
      <c r="K92" s="107">
        <v>69.846054054054022</v>
      </c>
      <c r="L92" s="106">
        <v>2.8421709430404007E-14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77.544477201084831</v>
      </c>
      <c r="D93" s="108">
        <v>2.5185693402202514</v>
      </c>
      <c r="E93" s="108">
        <v>2.5185693402202514</v>
      </c>
      <c r="F93" s="109">
        <v>-75.025907860864578</v>
      </c>
      <c r="G93" s="108">
        <v>-3.5785810349868434</v>
      </c>
      <c r="H93" s="109">
        <v>6.0971503752070948</v>
      </c>
      <c r="I93" s="20">
        <v>-0.96752097078829724</v>
      </c>
      <c r="J93" s="86">
        <v>-1.7037899423254252</v>
      </c>
      <c r="K93" s="110">
        <v>2.5185693402202505</v>
      </c>
      <c r="L93" s="109">
        <v>8.8817841970012523E-16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182.83408254960273</v>
      </c>
      <c r="D94" s="113">
        <v>162.96172972972971</v>
      </c>
      <c r="E94" s="113">
        <v>162.96172972972971</v>
      </c>
      <c r="F94" s="119">
        <v>-19.872352819873015</v>
      </c>
      <c r="G94" s="113">
        <v>0</v>
      </c>
      <c r="H94" s="119">
        <v>162.96172972972971</v>
      </c>
      <c r="I94" s="25">
        <v>-0.10869063657472977</v>
      </c>
      <c r="J94" s="120">
        <v>0</v>
      </c>
      <c r="K94" s="115">
        <v>162.96172972972974</v>
      </c>
      <c r="L94" s="119">
        <v>-2.8421709430404007E-14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1186316.2480528154</v>
      </c>
      <c r="D95" s="84">
        <v>107459.78</v>
      </c>
      <c r="E95" s="84">
        <v>107459.78</v>
      </c>
      <c r="F95" s="118">
        <v>-1078856.4680528154</v>
      </c>
      <c r="G95" s="84">
        <v>412002.27</v>
      </c>
      <c r="H95" s="118">
        <v>-304542.49</v>
      </c>
      <c r="I95" s="20">
        <v>-0.90941725684329</v>
      </c>
      <c r="J95" s="86">
        <v>-0.73917672832239489</v>
      </c>
      <c r="K95" s="87">
        <v>107459.77999999997</v>
      </c>
      <c r="L95" s="118">
        <v>2.7284841053187847E-11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836611.77537901187</v>
      </c>
      <c r="D96" s="90">
        <v>60895.840000000011</v>
      </c>
      <c r="E96" s="90">
        <v>60895.840000000011</v>
      </c>
      <c r="F96" s="91">
        <v>-775715.93537901191</v>
      </c>
      <c r="G96" s="90">
        <v>93929.57</v>
      </c>
      <c r="H96" s="91">
        <v>-33033.729999999996</v>
      </c>
      <c r="I96" s="21">
        <v>-0.92721135203671712</v>
      </c>
      <c r="J96" s="92">
        <v>-0.35168616230224403</v>
      </c>
      <c r="K96" s="93">
        <v>60895.839999999997</v>
      </c>
      <c r="L96" s="91">
        <v>1.4551915228366852E-11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225208.43775022039</v>
      </c>
      <c r="D97" s="90">
        <v>32698.07</v>
      </c>
      <c r="E97" s="90">
        <v>32698.07</v>
      </c>
      <c r="F97" s="91">
        <v>-192510.36775022038</v>
      </c>
      <c r="G97" s="90">
        <v>13430.24</v>
      </c>
      <c r="H97" s="91">
        <v>19267.830000000002</v>
      </c>
      <c r="I97" s="21">
        <v>-0.85480974724283842</v>
      </c>
      <c r="J97" s="92">
        <v>1.4346601401017405</v>
      </c>
      <c r="K97" s="93">
        <v>32698.069999999985</v>
      </c>
      <c r="L97" s="91">
        <v>1.4551915228366852E-11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124496.03492358317</v>
      </c>
      <c r="D98" s="90">
        <v>13865.869999999999</v>
      </c>
      <c r="E98" s="90">
        <v>13865.869999999999</v>
      </c>
      <c r="F98" s="91">
        <v>-110630.16492358317</v>
      </c>
      <c r="G98" s="90">
        <v>304642.46000000002</v>
      </c>
      <c r="H98" s="91">
        <v>-290776.59000000003</v>
      </c>
      <c r="I98" s="21">
        <v>-0.88862400309768097</v>
      </c>
      <c r="J98" s="92">
        <v>-0.95448477536585019</v>
      </c>
      <c r="K98" s="93">
        <v>13865.87</v>
      </c>
      <c r="L98" s="91">
        <v>-1.8189894035458565E-12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9930</v>
      </c>
      <c r="D100" s="90">
        <v>9930</v>
      </c>
      <c r="E100" s="90">
        <v>9930</v>
      </c>
      <c r="F100" s="91">
        <v>0</v>
      </c>
      <c r="G100" s="90">
        <v>9930</v>
      </c>
      <c r="H100" s="91">
        <v>0</v>
      </c>
      <c r="I100" s="96"/>
      <c r="J100" s="97"/>
      <c r="K100" s="93">
        <v>9930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6460</v>
      </c>
      <c r="D101" s="90">
        <v>931</v>
      </c>
      <c r="E101" s="90">
        <v>931</v>
      </c>
      <c r="F101" s="91">
        <v>-5529</v>
      </c>
      <c r="G101" s="90">
        <v>1030</v>
      </c>
      <c r="H101" s="91">
        <v>-99</v>
      </c>
      <c r="I101" s="96"/>
      <c r="J101" s="97"/>
      <c r="K101" s="93">
        <v>931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0.65055387713997981</v>
      </c>
      <c r="D102" s="86">
        <v>9.3756294058408865E-2</v>
      </c>
      <c r="E102" s="86">
        <v>9.3756294058408865E-2</v>
      </c>
      <c r="F102" s="100">
        <v>-0.5567975830815709</v>
      </c>
      <c r="G102" s="86">
        <v>0.10372608257804633</v>
      </c>
      <c r="H102" s="100">
        <v>-9.9697885196374653E-3</v>
      </c>
      <c r="I102" s="20">
        <v>-0.85588235294117643</v>
      </c>
      <c r="J102" s="86">
        <v>-9.6116504854368956E-2</v>
      </c>
      <c r="K102" s="101">
        <v>9.3756294058408865E-2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9049.74</v>
      </c>
      <c r="D104" s="90">
        <v>1384</v>
      </c>
      <c r="E104" s="90">
        <v>1384</v>
      </c>
      <c r="F104" s="91">
        <v>-7665.74</v>
      </c>
      <c r="G104" s="90">
        <v>1412</v>
      </c>
      <c r="H104" s="91">
        <v>-28</v>
      </c>
      <c r="I104" s="21"/>
      <c r="J104" s="92"/>
      <c r="K104" s="93">
        <v>1384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1.4008885448916408</v>
      </c>
      <c r="D105" s="105">
        <v>1.4865735767991408</v>
      </c>
      <c r="E105" s="105">
        <v>1.4865735767991408</v>
      </c>
      <c r="F105" s="106">
        <v>8.5685031907499987E-2</v>
      </c>
      <c r="G105" s="105">
        <v>1.3708737864077669</v>
      </c>
      <c r="H105" s="106">
        <v>0.1156997903913739</v>
      </c>
      <c r="I105" s="21"/>
      <c r="J105" s="92"/>
      <c r="K105" s="107">
        <v>1.4865735767991408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129.50646677693683</v>
      </c>
      <c r="D107" s="105">
        <v>65.409065520945234</v>
      </c>
      <c r="E107" s="105">
        <v>65.409065520945234</v>
      </c>
      <c r="F107" s="106">
        <v>-64.097401255991599</v>
      </c>
      <c r="G107" s="105">
        <v>91.193757281553403</v>
      </c>
      <c r="H107" s="106">
        <v>-25.784691760608169</v>
      </c>
      <c r="I107" s="21">
        <v>-0.49493591209150634</v>
      </c>
      <c r="J107" s="92">
        <v>-0.28274623756317008</v>
      </c>
      <c r="K107" s="107">
        <v>65.409065520945219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84.250934076436238</v>
      </c>
      <c r="D108" s="108">
        <v>6.1325115810674733</v>
      </c>
      <c r="E108" s="108">
        <v>6.1325115810674733</v>
      </c>
      <c r="F108" s="109">
        <v>-78.118422495368762</v>
      </c>
      <c r="G108" s="108">
        <v>9.4591711983887219</v>
      </c>
      <c r="H108" s="109">
        <v>-3.3266596173212486</v>
      </c>
      <c r="I108" s="20">
        <v>-0.92721135203671712</v>
      </c>
      <c r="J108" s="86">
        <v>-0.35168616230224403</v>
      </c>
      <c r="K108" s="110">
        <v>6.1325115810674715</v>
      </c>
      <c r="L108" s="109">
        <v>1.7763568394002505E-15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183.64028607628723</v>
      </c>
      <c r="D109" s="113">
        <v>115.42403866809882</v>
      </c>
      <c r="E109" s="113">
        <v>115.42403866809882</v>
      </c>
      <c r="F109" s="119">
        <v>-68.216247408188408</v>
      </c>
      <c r="G109" s="113">
        <v>400.00220388349516</v>
      </c>
      <c r="H109" s="119">
        <v>-284.57816521539633</v>
      </c>
      <c r="I109" s="25">
        <v>-0.37146668013711459</v>
      </c>
      <c r="J109" s="120">
        <v>-0.71144149320307926</v>
      </c>
      <c r="K109" s="115">
        <v>115.42403866809879</v>
      </c>
      <c r="L109" s="119">
        <v>2.8421709430404007E-14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1123558.8374091994</v>
      </c>
      <c r="D110" s="123">
        <v>339931.67999999988</v>
      </c>
      <c r="E110" s="123">
        <v>339931.67999999988</v>
      </c>
      <c r="F110" s="118">
        <v>-783627.15740919963</v>
      </c>
      <c r="G110" s="123">
        <v>283722.83</v>
      </c>
      <c r="H110" s="118">
        <v>56208.84999999986</v>
      </c>
      <c r="I110" s="59">
        <v>-0.69745093120014601</v>
      </c>
      <c r="J110" s="124">
        <v>0.19811183329871573</v>
      </c>
      <c r="K110" s="125">
        <v>339931.68000000005</v>
      </c>
      <c r="L110" s="118">
        <v>-1.4551915228366852E-10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758480.68799999997</v>
      </c>
      <c r="D111" s="90">
        <v>197757.12999999989</v>
      </c>
      <c r="E111" s="90">
        <v>197757.12999999989</v>
      </c>
      <c r="F111" s="91">
        <v>-560723.55800000008</v>
      </c>
      <c r="G111" s="90">
        <v>109894.09</v>
      </c>
      <c r="H111" s="91">
        <v>87863.039999999892</v>
      </c>
      <c r="I111" s="21">
        <v>-0.73927203008760078</v>
      </c>
      <c r="J111" s="92">
        <v>0.79952470601467196</v>
      </c>
      <c r="K111" s="93">
        <v>197757.13</v>
      </c>
      <c r="L111" s="91">
        <v>-1.1641532182693481E-10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255779.35303665107</v>
      </c>
      <c r="D112" s="90">
        <v>101929.54999999999</v>
      </c>
      <c r="E112" s="90">
        <v>101929.54999999999</v>
      </c>
      <c r="F112" s="91">
        <v>-153849.80303665108</v>
      </c>
      <c r="G112" s="90">
        <v>61444.63</v>
      </c>
      <c r="H112" s="91">
        <v>40484.919999999991</v>
      </c>
      <c r="I112" s="21">
        <v>-0.60149422230576088</v>
      </c>
      <c r="J112" s="92">
        <v>0.65888459251849985</v>
      </c>
      <c r="K112" s="93">
        <v>101929.55000000002</v>
      </c>
      <c r="L112" s="91">
        <v>-2.9103830456733704E-11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109298.7963725485</v>
      </c>
      <c r="D113" s="90">
        <v>40245.000000000015</v>
      </c>
      <c r="E113" s="90">
        <v>40245.000000000015</v>
      </c>
      <c r="F113" s="91">
        <v>-69053.796372548488</v>
      </c>
      <c r="G113" s="90">
        <v>112384.11</v>
      </c>
      <c r="H113" s="91">
        <v>-72139.109999999986</v>
      </c>
      <c r="I113" s="21">
        <v>-0.63178917485217656</v>
      </c>
      <c r="J113" s="92">
        <v>-0.64189777362653833</v>
      </c>
      <c r="K113" s="93">
        <v>40245.000000000015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10261</v>
      </c>
      <c r="D115" s="90">
        <v>10261</v>
      </c>
      <c r="E115" s="90">
        <v>10261</v>
      </c>
      <c r="F115" s="91">
        <v>0</v>
      </c>
      <c r="G115" s="90">
        <v>10261</v>
      </c>
      <c r="H115" s="91">
        <v>0</v>
      </c>
      <c r="I115" s="96"/>
      <c r="J115" s="97"/>
      <c r="K115" s="93">
        <v>10261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8105</v>
      </c>
      <c r="D116" s="90">
        <v>2771</v>
      </c>
      <c r="E116" s="90">
        <v>2771</v>
      </c>
      <c r="F116" s="91">
        <v>-5334</v>
      </c>
      <c r="G116" s="90">
        <v>2031</v>
      </c>
      <c r="H116" s="91">
        <v>740</v>
      </c>
      <c r="I116" s="96"/>
      <c r="J116" s="97"/>
      <c r="K116" s="93">
        <v>2771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0.78988402689796311</v>
      </c>
      <c r="D117" s="86">
        <v>0.27005165188578112</v>
      </c>
      <c r="E117" s="86">
        <v>0.27005165188578112</v>
      </c>
      <c r="F117" s="100">
        <v>-0.51983237501218205</v>
      </c>
      <c r="G117" s="86">
        <v>0.19793392456875547</v>
      </c>
      <c r="H117" s="100">
        <v>7.2117727317025648E-2</v>
      </c>
      <c r="I117" s="20">
        <v>-0.65811227637260949</v>
      </c>
      <c r="J117" s="86">
        <v>0.36435253569670123</v>
      </c>
      <c r="K117" s="101">
        <v>0.27005165188578112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12926.92</v>
      </c>
      <c r="D119" s="90">
        <v>4161</v>
      </c>
      <c r="E119" s="90">
        <v>4161</v>
      </c>
      <c r="F119" s="91">
        <v>-8765.92</v>
      </c>
      <c r="G119" s="90">
        <v>3269</v>
      </c>
      <c r="H119" s="91">
        <v>892</v>
      </c>
      <c r="I119" s="21"/>
      <c r="J119" s="92"/>
      <c r="K119" s="93">
        <v>4161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1.5949315237507711</v>
      </c>
      <c r="D120" s="105">
        <v>1.5016239624684229</v>
      </c>
      <c r="E120" s="105">
        <v>1.5016239624684229</v>
      </c>
      <c r="F120" s="106">
        <v>-9.3307561282348184E-2</v>
      </c>
      <c r="G120" s="105">
        <v>1.6095519448547513</v>
      </c>
      <c r="H120" s="106">
        <v>-0.10792798238632839</v>
      </c>
      <c r="I120" s="21"/>
      <c r="J120" s="92"/>
      <c r="K120" s="107">
        <v>1.5016239624684229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93.581824552745218</v>
      </c>
      <c r="D122" s="105">
        <v>71.366701551786321</v>
      </c>
      <c r="E122" s="105">
        <v>71.366701551786321</v>
      </c>
      <c r="F122" s="106">
        <v>-22.215123000958897</v>
      </c>
      <c r="G122" s="105">
        <v>54.108365337272275</v>
      </c>
      <c r="H122" s="106">
        <v>17.258336214514046</v>
      </c>
      <c r="I122" s="21">
        <v>-0.23738715404547239</v>
      </c>
      <c r="J122" s="92">
        <v>0.31895874338354346</v>
      </c>
      <c r="K122" s="107">
        <v>71.366701551786363</v>
      </c>
      <c r="L122" s="106">
        <v>-4.2632564145606011E-14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73.918788422181066</v>
      </c>
      <c r="D123" s="108">
        <v>19.272695643699432</v>
      </c>
      <c r="E123" s="108">
        <v>19.272695643699432</v>
      </c>
      <c r="F123" s="109">
        <v>-54.646092778481631</v>
      </c>
      <c r="G123" s="108">
        <v>10.709881103206316</v>
      </c>
      <c r="H123" s="109">
        <v>8.5628145404931164</v>
      </c>
      <c r="I123" s="20">
        <v>-0.73927203008760078</v>
      </c>
      <c r="J123" s="86">
        <v>0.79952470601467152</v>
      </c>
      <c r="K123" s="110">
        <v>19.272695643699446</v>
      </c>
      <c r="L123" s="109">
        <v>-1.4210854715202004E-14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138.62539634906841</v>
      </c>
      <c r="D124" s="113">
        <v>122.67473114399129</v>
      </c>
      <c r="E124" s="113">
        <v>122.67473114399129</v>
      </c>
      <c r="F124" s="119">
        <v>-15.950665205077115</v>
      </c>
      <c r="G124" s="113">
        <v>139.69612506154604</v>
      </c>
      <c r="H124" s="119">
        <v>-17.021393917554747</v>
      </c>
      <c r="I124" s="25">
        <v>-0.11506308097336093</v>
      </c>
      <c r="J124" s="120">
        <v>-0.12184585585359375</v>
      </c>
      <c r="K124" s="115">
        <v>122.67473114399135</v>
      </c>
      <c r="L124" s="119">
        <v>-5.6843418860808015E-14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765533.07822001132</v>
      </c>
      <c r="D125" s="84">
        <v>278617.38</v>
      </c>
      <c r="E125" s="84">
        <v>278617.38</v>
      </c>
      <c r="F125" s="118">
        <v>-486915.69822001131</v>
      </c>
      <c r="G125" s="84">
        <v>74120.680000000008</v>
      </c>
      <c r="H125" s="118">
        <v>204496.7</v>
      </c>
      <c r="I125" s="20">
        <v>-0.63604788881516305</v>
      </c>
      <c r="J125" s="86">
        <v>2.7589695615312753</v>
      </c>
      <c r="K125" s="87">
        <v>278617.38</v>
      </c>
      <c r="L125" s="118">
        <v>-5.4569682106375694E-12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558679.96799999999</v>
      </c>
      <c r="D126" s="90">
        <v>187929.03</v>
      </c>
      <c r="E126" s="90">
        <v>187929.03</v>
      </c>
      <c r="F126" s="91">
        <v>-370750.93799999997</v>
      </c>
      <c r="G126" s="90">
        <v>130653.72</v>
      </c>
      <c r="H126" s="91">
        <v>57275.31</v>
      </c>
      <c r="I126" s="21">
        <v>-0.66361953038559629</v>
      </c>
      <c r="J126" s="92">
        <v>0.43837488898134702</v>
      </c>
      <c r="K126" s="93">
        <v>187929.03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179172.80432438536</v>
      </c>
      <c r="D127" s="90">
        <v>75689.370000000024</v>
      </c>
      <c r="E127" s="90">
        <v>75689.370000000024</v>
      </c>
      <c r="F127" s="91">
        <v>-103483.43432438534</v>
      </c>
      <c r="G127" s="90">
        <v>43633.88</v>
      </c>
      <c r="H127" s="91">
        <v>32055.490000000027</v>
      </c>
      <c r="I127" s="21">
        <v>-0.57756217364903562</v>
      </c>
      <c r="J127" s="92">
        <v>0.73464679281329159</v>
      </c>
      <c r="K127" s="93">
        <v>75689.370000000024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27680.305895625999</v>
      </c>
      <c r="D128" s="90">
        <v>14998.979999999998</v>
      </c>
      <c r="E128" s="90">
        <v>14998.979999999998</v>
      </c>
      <c r="F128" s="91">
        <v>-12681.325895626002</v>
      </c>
      <c r="G128" s="90">
        <v>-100166.92</v>
      </c>
      <c r="H128" s="91">
        <v>115165.9</v>
      </c>
      <c r="I128" s="21">
        <v>-0.45813532348390285</v>
      </c>
      <c r="J128" s="92">
        <v>-1.1497398542353103</v>
      </c>
      <c r="K128" s="93">
        <v>14998.980000000003</v>
      </c>
      <c r="L128" s="91">
        <v>-5.4569682106375694E-12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10261</v>
      </c>
      <c r="D130" s="90">
        <v>10261</v>
      </c>
      <c r="E130" s="90">
        <v>10261</v>
      </c>
      <c r="F130" s="91">
        <v>0</v>
      </c>
      <c r="G130" s="90">
        <v>10261</v>
      </c>
      <c r="H130" s="91">
        <v>0</v>
      </c>
      <c r="I130" s="96"/>
      <c r="J130" s="97"/>
      <c r="K130" s="93">
        <v>10261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7211</v>
      </c>
      <c r="D131" s="90">
        <v>3072</v>
      </c>
      <c r="E131" s="90">
        <v>3072</v>
      </c>
      <c r="F131" s="91">
        <v>-4139</v>
      </c>
      <c r="G131" s="90">
        <v>2146</v>
      </c>
      <c r="H131" s="91">
        <v>926</v>
      </c>
      <c r="I131" s="96"/>
      <c r="J131" s="97"/>
      <c r="K131" s="93">
        <v>3072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0.70275801578793495</v>
      </c>
      <c r="D132" s="86">
        <v>0.29938602475392262</v>
      </c>
      <c r="E132" s="86">
        <v>0.29938602475392262</v>
      </c>
      <c r="F132" s="100">
        <v>-0.40337199103401233</v>
      </c>
      <c r="G132" s="86">
        <v>0.20914140921937432</v>
      </c>
      <c r="H132" s="100">
        <v>9.0244615534548295E-2</v>
      </c>
      <c r="I132" s="20">
        <v>-0.5739841908195813</v>
      </c>
      <c r="J132" s="86">
        <v>0.43150046598322467</v>
      </c>
      <c r="K132" s="101">
        <v>0.29938602475392262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12324.619999999999</v>
      </c>
      <c r="D134" s="90">
        <v>4886</v>
      </c>
      <c r="E134" s="90">
        <v>4886</v>
      </c>
      <c r="F134" s="91">
        <v>-7438.619999999999</v>
      </c>
      <c r="G134" s="90">
        <v>3513</v>
      </c>
      <c r="H134" s="91">
        <v>1373</v>
      </c>
      <c r="I134" s="21"/>
      <c r="J134" s="92"/>
      <c r="K134" s="93">
        <v>4886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1.709141589238663</v>
      </c>
      <c r="D135" s="105">
        <v>1.5904947916666667</v>
      </c>
      <c r="E135" s="105">
        <v>1.5904947916666667</v>
      </c>
      <c r="F135" s="106">
        <v>-0.11864679757199625</v>
      </c>
      <c r="G135" s="105">
        <v>1.6369990680335509</v>
      </c>
      <c r="H135" s="106">
        <v>-4.6504276366884145E-2</v>
      </c>
      <c r="I135" s="21"/>
      <c r="J135" s="92"/>
      <c r="K135" s="107">
        <v>1.5904947916666667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77.476073776175284</v>
      </c>
      <c r="D137" s="105">
        <v>61.174814453125002</v>
      </c>
      <c r="E137" s="105">
        <v>61.174814453125002</v>
      </c>
      <c r="F137" s="106">
        <v>-16.301259323050282</v>
      </c>
      <c r="G137" s="105">
        <v>60.882441752096923</v>
      </c>
      <c r="H137" s="106">
        <v>0.29237270102807855</v>
      </c>
      <c r="I137" s="21">
        <v>-0.2104037869825961</v>
      </c>
      <c r="J137" s="92">
        <v>4.8022499199122937E-3</v>
      </c>
      <c r="K137" s="107">
        <v>61.174814453125002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54.446931877984603</v>
      </c>
      <c r="D138" s="108">
        <v>18.314884514179905</v>
      </c>
      <c r="E138" s="108">
        <v>18.314884514179905</v>
      </c>
      <c r="F138" s="109">
        <v>-36.132047363804702</v>
      </c>
      <c r="G138" s="108">
        <v>12.733039664750024</v>
      </c>
      <c r="H138" s="109">
        <v>5.5818448494298814</v>
      </c>
      <c r="I138" s="20">
        <v>-0.66361953038559629</v>
      </c>
      <c r="J138" s="86">
        <v>0.43837488898134724</v>
      </c>
      <c r="K138" s="110">
        <v>18.314884514179905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106.16184693107908</v>
      </c>
      <c r="D139" s="113">
        <v>90.695761718750006</v>
      </c>
      <c r="E139" s="113">
        <v>90.695761718750006</v>
      </c>
      <c r="F139" s="119">
        <v>-15.466085212329077</v>
      </c>
      <c r="G139" s="113">
        <v>34.538993476234857</v>
      </c>
      <c r="H139" s="119">
        <v>56.156768242515149</v>
      </c>
      <c r="I139" s="25">
        <v>-0.14568402547074899</v>
      </c>
      <c r="J139" s="120">
        <v>1.6258947522936582</v>
      </c>
      <c r="K139" s="115">
        <v>90.695761718750006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1625203.7797834</v>
      </c>
      <c r="D140" s="84">
        <v>1070832.5599999998</v>
      </c>
      <c r="E140" s="84">
        <v>1070832.5599999998</v>
      </c>
      <c r="F140" s="118">
        <v>-554371.2197834003</v>
      </c>
      <c r="G140" s="84">
        <v>448577.9</v>
      </c>
      <c r="H140" s="118">
        <v>622254.6599999998</v>
      </c>
      <c r="I140" s="20">
        <v>-0.34110874382613376</v>
      </c>
      <c r="J140" s="86">
        <v>1.3871719048129649</v>
      </c>
      <c r="K140" s="87">
        <v>1070832.5599999996</v>
      </c>
      <c r="L140" s="118">
        <v>5.8207660913467407E-11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1239221.088</v>
      </c>
      <c r="D141" s="90">
        <v>751873.01999999979</v>
      </c>
      <c r="E141" s="90">
        <v>751873.01999999979</v>
      </c>
      <c r="F141" s="91">
        <v>-487348.0680000002</v>
      </c>
      <c r="G141" s="90">
        <v>228584.9</v>
      </c>
      <c r="H141" s="91">
        <v>523288.11999999976</v>
      </c>
      <c r="I141" s="21">
        <v>-0.39326966972982969</v>
      </c>
      <c r="J141" s="92">
        <v>2.2892506022926264</v>
      </c>
      <c r="K141" s="93">
        <v>751873.01999999979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229745.26152519448</v>
      </c>
      <c r="D142" s="90">
        <v>171219.92</v>
      </c>
      <c r="E142" s="90">
        <v>171219.92</v>
      </c>
      <c r="F142" s="91">
        <v>-58525.341525194468</v>
      </c>
      <c r="G142" s="90">
        <v>82632.11</v>
      </c>
      <c r="H142" s="91">
        <v>88587.810000000012</v>
      </c>
      <c r="I142" s="21">
        <v>-0.25474014626750607</v>
      </c>
      <c r="J142" s="92">
        <v>1.0720748871110759</v>
      </c>
      <c r="K142" s="93">
        <v>171219.91999999998</v>
      </c>
      <c r="L142" s="91">
        <v>2.9103830456733704E-11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156237.43025820557</v>
      </c>
      <c r="D143" s="90">
        <v>147739.61999999997</v>
      </c>
      <c r="E143" s="90">
        <v>147739.61999999997</v>
      </c>
      <c r="F143" s="91">
        <v>-8497.8102582056017</v>
      </c>
      <c r="G143" s="90">
        <v>137360.89000000001</v>
      </c>
      <c r="H143" s="91">
        <v>10378.729999999952</v>
      </c>
      <c r="I143" s="21">
        <v>-5.439036115840945E-2</v>
      </c>
      <c r="J143" s="92">
        <v>7.5558115559676065E-2</v>
      </c>
      <c r="K143" s="93">
        <v>147739.61999999994</v>
      </c>
      <c r="L143" s="91">
        <v>2.9103830456733704E-11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9930</v>
      </c>
      <c r="D145" s="90">
        <v>9930</v>
      </c>
      <c r="E145" s="90">
        <v>9930</v>
      </c>
      <c r="F145" s="91">
        <v>0</v>
      </c>
      <c r="G145" s="90">
        <v>9930</v>
      </c>
      <c r="H145" s="91">
        <v>0</v>
      </c>
      <c r="I145" s="96"/>
      <c r="J145" s="97"/>
      <c r="K145" s="93">
        <v>9930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7035</v>
      </c>
      <c r="D146" s="90">
        <v>5281</v>
      </c>
      <c r="E146" s="90">
        <v>5281</v>
      </c>
      <c r="F146" s="91">
        <v>-1754</v>
      </c>
      <c r="G146" s="90">
        <v>3443</v>
      </c>
      <c r="H146" s="91">
        <v>1838</v>
      </c>
      <c r="I146" s="96"/>
      <c r="J146" s="97"/>
      <c r="K146" s="93">
        <v>5281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0.70845921450151061</v>
      </c>
      <c r="D147" s="86">
        <v>0.53182275931520639</v>
      </c>
      <c r="E147" s="86">
        <v>0.53182275931520639</v>
      </c>
      <c r="F147" s="100">
        <v>-0.17663645518630422</v>
      </c>
      <c r="G147" s="86">
        <v>0.34672708962739174</v>
      </c>
      <c r="H147" s="100">
        <v>0.18509566968781466</v>
      </c>
      <c r="I147" s="20">
        <v>-0.24932480454868522</v>
      </c>
      <c r="J147" s="86">
        <v>0.53383677025849541</v>
      </c>
      <c r="K147" s="101">
        <v>0.53182275931520639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10655.259999999998</v>
      </c>
      <c r="D149" s="90">
        <v>6426</v>
      </c>
      <c r="E149" s="90">
        <v>6426</v>
      </c>
      <c r="F149" s="91">
        <v>-4229.2599999999984</v>
      </c>
      <c r="G149" s="90">
        <v>4917</v>
      </c>
      <c r="H149" s="91">
        <v>1509</v>
      </c>
      <c r="I149" s="21"/>
      <c r="J149" s="92"/>
      <c r="K149" s="93">
        <v>6426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1.5146069651741292</v>
      </c>
      <c r="D150" s="105">
        <v>1.2168149971596289</v>
      </c>
      <c r="E150" s="105">
        <v>1.2168149971596289</v>
      </c>
      <c r="F150" s="106">
        <v>-0.29779196801450025</v>
      </c>
      <c r="G150" s="105">
        <v>1.4281150159744409</v>
      </c>
      <c r="H150" s="106">
        <v>-0.21130001881481197</v>
      </c>
      <c r="I150" s="21"/>
      <c r="J150" s="92"/>
      <c r="K150" s="107">
        <v>1.2168149971596289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176.15082985074628</v>
      </c>
      <c r="D152" s="105">
        <v>142.37322855519784</v>
      </c>
      <c r="E152" s="105">
        <v>142.37322855519784</v>
      </c>
      <c r="F152" s="106">
        <v>-33.777601295548436</v>
      </c>
      <c r="G152" s="105">
        <v>66.39119953528899</v>
      </c>
      <c r="H152" s="106">
        <v>75.98202901990885</v>
      </c>
      <c r="I152" s="21">
        <v>-0.19175385846418325</v>
      </c>
      <c r="J152" s="92">
        <v>1.1444593493076147</v>
      </c>
      <c r="K152" s="107">
        <v>142.37322855519784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124.79567854984894</v>
      </c>
      <c r="D153" s="108">
        <v>75.717323262839855</v>
      </c>
      <c r="E153" s="108">
        <v>75.717323262839855</v>
      </c>
      <c r="F153" s="109">
        <v>-49.078355287009089</v>
      </c>
      <c r="G153" s="108">
        <v>23.019627391742194</v>
      </c>
      <c r="H153" s="109">
        <v>52.697695871097665</v>
      </c>
      <c r="I153" s="20">
        <v>-0.39326966972982969</v>
      </c>
      <c r="J153" s="86">
        <v>2.2892506022926264</v>
      </c>
      <c r="K153" s="110">
        <v>75.717323262839855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231.01688411988627</v>
      </c>
      <c r="D154" s="113">
        <v>202.77079341033891</v>
      </c>
      <c r="E154" s="113">
        <v>202.77079341033891</v>
      </c>
      <c r="F154" s="119">
        <v>-28.24609070954736</v>
      </c>
      <c r="G154" s="113">
        <v>130.28693000290446</v>
      </c>
      <c r="H154" s="119">
        <v>72.483863407434455</v>
      </c>
      <c r="I154" s="25">
        <v>-0.12226851217891521</v>
      </c>
      <c r="J154" s="120">
        <v>0.55634025151884825</v>
      </c>
      <c r="K154" s="115">
        <v>202.77079341033888</v>
      </c>
      <c r="L154" s="119">
        <v>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1972691.8793907019</v>
      </c>
      <c r="D155" s="84">
        <v>1234952.0999999996</v>
      </c>
      <c r="E155" s="84">
        <v>1234952.0999999996</v>
      </c>
      <c r="F155" s="118">
        <v>-737739.77939070226</v>
      </c>
      <c r="G155" s="84">
        <v>628270.05000000005</v>
      </c>
      <c r="H155" s="118">
        <v>606682.04999999958</v>
      </c>
      <c r="I155" s="20">
        <v>-0.37397618305123514</v>
      </c>
      <c r="J155" s="86">
        <v>0.96563897960757417</v>
      </c>
      <c r="K155" s="87">
        <v>1234952.0999999994</v>
      </c>
      <c r="L155" s="118">
        <v>2.9103830456733704E-11</v>
      </c>
      <c r="M155" s="142" t="s">
        <v>224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1538566.848</v>
      </c>
      <c r="D156" s="90">
        <v>731237.9099999998</v>
      </c>
      <c r="E156" s="90">
        <v>731237.9099999998</v>
      </c>
      <c r="F156" s="91">
        <v>-807328.9380000002</v>
      </c>
      <c r="G156" s="90">
        <v>259618.64</v>
      </c>
      <c r="H156" s="91">
        <v>471619.26999999979</v>
      </c>
      <c r="I156" s="21">
        <v>-0.52472789144615717</v>
      </c>
      <c r="J156" s="92">
        <v>1.816584779890996</v>
      </c>
      <c r="K156" s="93">
        <v>731237.9099999998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247203.81355787718</v>
      </c>
      <c r="D157" s="90">
        <v>215523.46999999986</v>
      </c>
      <c r="E157" s="90">
        <v>215523.46999999986</v>
      </c>
      <c r="F157" s="91">
        <v>-31680.343557877321</v>
      </c>
      <c r="G157" s="90">
        <v>61625.73</v>
      </c>
      <c r="H157" s="91">
        <v>153897.73999999985</v>
      </c>
      <c r="I157" s="21">
        <v>-0.12815475255789321</v>
      </c>
      <c r="J157" s="92">
        <v>2.497296827153201</v>
      </c>
      <c r="K157" s="93">
        <v>215523.46999999988</v>
      </c>
      <c r="L157" s="91">
        <v>-2.9103830456733704E-11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186921.21783282459</v>
      </c>
      <c r="D158" s="90">
        <v>288190.71999999986</v>
      </c>
      <c r="E158" s="90">
        <v>288190.71999999986</v>
      </c>
      <c r="F158" s="91">
        <v>101269.50216717526</v>
      </c>
      <c r="G158" s="90">
        <v>307025.68</v>
      </c>
      <c r="H158" s="91">
        <v>-18834.960000000137</v>
      </c>
      <c r="I158" s="21">
        <v>0.54177638762094382</v>
      </c>
      <c r="J158" s="92">
        <v>-6.1346529710479381E-2</v>
      </c>
      <c r="K158" s="93">
        <v>288190.7199999998</v>
      </c>
      <c r="L158" s="91">
        <v>5.8207660913467407E-11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10261</v>
      </c>
      <c r="D160" s="90">
        <v>10261</v>
      </c>
      <c r="E160" s="90">
        <v>10261</v>
      </c>
      <c r="F160" s="91">
        <v>0</v>
      </c>
      <c r="G160" s="90">
        <v>10261</v>
      </c>
      <c r="H160" s="91">
        <v>0</v>
      </c>
      <c r="I160" s="96"/>
      <c r="J160" s="97"/>
      <c r="K160" s="93">
        <v>10261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8182</v>
      </c>
      <c r="D161" s="90">
        <v>4713</v>
      </c>
      <c r="E161" s="90">
        <v>4713</v>
      </c>
      <c r="F161" s="91">
        <v>-3469</v>
      </c>
      <c r="G161" s="90">
        <v>2535</v>
      </c>
      <c r="H161" s="91">
        <v>2178</v>
      </c>
      <c r="I161" s="96"/>
      <c r="J161" s="97"/>
      <c r="K161" s="93">
        <v>4713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0.7973881687944645</v>
      </c>
      <c r="D162" s="86">
        <v>0.45931195789884027</v>
      </c>
      <c r="E162" s="86">
        <v>0.45931195789884027</v>
      </c>
      <c r="F162" s="100">
        <v>-0.33807621089562423</v>
      </c>
      <c r="G162" s="86">
        <v>0.24705194425494592</v>
      </c>
      <c r="H162" s="100">
        <v>0.21226001364389435</v>
      </c>
      <c r="I162" s="20">
        <v>-0.42397946712295287</v>
      </c>
      <c r="J162" s="86">
        <v>0.859171597633136</v>
      </c>
      <c r="K162" s="101">
        <v>0.45931195789884027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10910.17</v>
      </c>
      <c r="D164" s="90">
        <v>6310</v>
      </c>
      <c r="E164" s="90">
        <v>6310</v>
      </c>
      <c r="F164" s="91">
        <v>-4600.17</v>
      </c>
      <c r="G164" s="90">
        <v>3268</v>
      </c>
      <c r="H164" s="91">
        <v>3042</v>
      </c>
      <c r="I164" s="21"/>
      <c r="J164" s="92"/>
      <c r="K164" s="93">
        <v>6310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1.3334355903202151</v>
      </c>
      <c r="D165" s="105">
        <v>1.3388499893910459</v>
      </c>
      <c r="E165" s="105">
        <v>1.3388499893910459</v>
      </c>
      <c r="F165" s="106">
        <v>5.4143990708308554E-3</v>
      </c>
      <c r="G165" s="105">
        <v>1.2891518737672585</v>
      </c>
      <c r="H165" s="106">
        <v>4.9698115623787453E-2</v>
      </c>
      <c r="I165" s="21"/>
      <c r="J165" s="92"/>
      <c r="K165" s="107">
        <v>1.3388499893910459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188.04288046932291</v>
      </c>
      <c r="D167" s="105">
        <v>155.15338637810308</v>
      </c>
      <c r="E167" s="105">
        <v>155.15338637810308</v>
      </c>
      <c r="F167" s="106">
        <v>-32.889494091219831</v>
      </c>
      <c r="G167" s="105">
        <v>102.41366469428009</v>
      </c>
      <c r="H167" s="106">
        <v>52.739721683822992</v>
      </c>
      <c r="I167" s="21">
        <v>-0.17490422402131511</v>
      </c>
      <c r="J167" s="92">
        <v>0.51496762508459049</v>
      </c>
      <c r="K167" s="107">
        <v>155.15338637810308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149.94316811226975</v>
      </c>
      <c r="D168" s="108">
        <v>71.263805671961777</v>
      </c>
      <c r="E168" s="108">
        <v>71.263805671961777</v>
      </c>
      <c r="F168" s="109">
        <v>-78.679362440307969</v>
      </c>
      <c r="G168" s="108">
        <v>25.301494980996004</v>
      </c>
      <c r="H168" s="109">
        <v>45.962310690965772</v>
      </c>
      <c r="I168" s="20">
        <v>-0.52472789144615706</v>
      </c>
      <c r="J168" s="86">
        <v>1.8165847798909964</v>
      </c>
      <c r="K168" s="110">
        <v>71.263805671961777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241.10142744936468</v>
      </c>
      <c r="D169" s="113">
        <v>262.03099936346268</v>
      </c>
      <c r="E169" s="113">
        <v>262.03099936346268</v>
      </c>
      <c r="F169" s="119">
        <v>20.929571914098005</v>
      </c>
      <c r="G169" s="113">
        <v>247.83828402366865</v>
      </c>
      <c r="H169" s="119">
        <v>14.192715339794034</v>
      </c>
      <c r="I169" s="25">
        <v>8.6808162587480142E-2</v>
      </c>
      <c r="J169" s="120">
        <v>5.7266032952514312E-2</v>
      </c>
      <c r="K169" s="115">
        <v>262.03099936346263</v>
      </c>
      <c r="L169" s="119">
        <v>5.6843418860808015E-14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1221473.484461043</v>
      </c>
      <c r="D170" s="84">
        <v>770337.01365533075</v>
      </c>
      <c r="E170" s="84">
        <v>831600.32429875119</v>
      </c>
      <c r="F170" s="118">
        <v>-389873.16016229184</v>
      </c>
      <c r="G170" s="84">
        <v>-96402.469999999987</v>
      </c>
      <c r="H170" s="118">
        <v>928002.79429875116</v>
      </c>
      <c r="I170" s="20">
        <v>-0.31918266349786351</v>
      </c>
      <c r="J170" s="86">
        <v>-9.6263383531433515</v>
      </c>
      <c r="K170" s="87">
        <v>897671.26399999997</v>
      </c>
      <c r="L170" s="118">
        <v>-66070.939701248775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801664.41599999997</v>
      </c>
      <c r="D171" s="90">
        <v>500810.26257231785</v>
      </c>
      <c r="E171" s="90">
        <v>470285.82899999997</v>
      </c>
      <c r="F171" s="91">
        <v>-331378.587</v>
      </c>
      <c r="G171" s="90">
        <v>-1273.83</v>
      </c>
      <c r="H171" s="91">
        <v>471559.65899999999</v>
      </c>
      <c r="I171" s="21">
        <v>-0.41336322329666686</v>
      </c>
      <c r="J171" s="92">
        <v>-370.1904170886225</v>
      </c>
      <c r="K171" s="93">
        <v>649313.85</v>
      </c>
      <c r="L171" s="91">
        <v>-179028.02100000001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226303.93515574464</v>
      </c>
      <c r="D172" s="90">
        <v>129022.5193591456</v>
      </c>
      <c r="E172" s="90">
        <v>140409.00975253279</v>
      </c>
      <c r="F172" s="91">
        <v>-85894.925403211848</v>
      </c>
      <c r="G172" s="90">
        <v>-81.430000000000007</v>
      </c>
      <c r="H172" s="91">
        <v>140490.43975253278</v>
      </c>
      <c r="I172" s="21">
        <v>-0.3795555978471965</v>
      </c>
      <c r="J172" s="92">
        <v>-1725.290921681601</v>
      </c>
      <c r="K172" s="93">
        <v>157749.41400000002</v>
      </c>
      <c r="L172" s="91">
        <v>-17340.404247467231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193505.13330529843</v>
      </c>
      <c r="D173" s="90">
        <v>140504.23172386736</v>
      </c>
      <c r="E173" s="90">
        <v>220905.48554621846</v>
      </c>
      <c r="F173" s="91">
        <v>27400.352240920038</v>
      </c>
      <c r="G173" s="90">
        <v>-95047.209999999992</v>
      </c>
      <c r="H173" s="91">
        <v>315952.69554621843</v>
      </c>
      <c r="I173" s="21">
        <v>0.14160013108122427</v>
      </c>
      <c r="J173" s="92">
        <v>-3.3241659123525928</v>
      </c>
      <c r="K173" s="93">
        <v>90608</v>
      </c>
      <c r="L173" s="91">
        <v>130297.48554621846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9930</v>
      </c>
      <c r="D175" s="90">
        <v>9930</v>
      </c>
      <c r="E175" s="90">
        <v>9930</v>
      </c>
      <c r="F175" s="91">
        <v>0</v>
      </c>
      <c r="G175" s="90">
        <v>9930</v>
      </c>
      <c r="H175" s="91">
        <v>0</v>
      </c>
      <c r="I175" s="96"/>
      <c r="J175" s="97"/>
      <c r="K175" s="93">
        <v>9930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6888</v>
      </c>
      <c r="D176" s="90">
        <v>3919</v>
      </c>
      <c r="E176" s="90">
        <v>3972</v>
      </c>
      <c r="F176" s="91">
        <v>-2916</v>
      </c>
      <c r="G176" s="90">
        <v>0</v>
      </c>
      <c r="H176" s="91">
        <v>3972</v>
      </c>
      <c r="I176" s="96"/>
      <c r="J176" s="97"/>
      <c r="K176" s="93">
        <v>4850</v>
      </c>
      <c r="L176" s="91">
        <v>-878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0.69365558912386704</v>
      </c>
      <c r="D177" s="86">
        <v>0.39466263846928501</v>
      </c>
      <c r="E177" s="86">
        <v>0.4</v>
      </c>
      <c r="F177" s="100">
        <v>-0.29365558912386702</v>
      </c>
      <c r="G177" s="86">
        <v>0</v>
      </c>
      <c r="H177" s="100">
        <v>0.4</v>
      </c>
      <c r="I177" s="20">
        <v>-0.4233449477351916</v>
      </c>
      <c r="J177" s="86">
        <v>0</v>
      </c>
      <c r="K177" s="101">
        <v>0.48841893252769386</v>
      </c>
      <c r="L177" s="100">
        <v>-8.8418932527693839E-2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9180.4700000000012</v>
      </c>
      <c r="D179" s="90">
        <v>4815</v>
      </c>
      <c r="E179" s="90">
        <v>5493.9699999999993</v>
      </c>
      <c r="F179" s="91">
        <v>-3686.5000000000018</v>
      </c>
      <c r="G179" s="90">
        <v>0</v>
      </c>
      <c r="H179" s="91">
        <v>5493.9699999999993</v>
      </c>
      <c r="I179" s="21"/>
      <c r="J179" s="92"/>
      <c r="K179" s="93">
        <v>6390.2800000000007</v>
      </c>
      <c r="L179" s="91">
        <v>-896.31000000000131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1.3328208478513359</v>
      </c>
      <c r="D180" s="105">
        <v>1.2286297524878795</v>
      </c>
      <c r="E180" s="105">
        <v>1.3831747230614297</v>
      </c>
      <c r="F180" s="106">
        <v>5.0353875210093824E-2</v>
      </c>
      <c r="G180" s="105">
        <v>0</v>
      </c>
      <c r="H180" s="106">
        <v>1.3831747230614297</v>
      </c>
      <c r="I180" s="21"/>
      <c r="J180" s="92"/>
      <c r="K180" s="107">
        <v>1.3175835051546394</v>
      </c>
      <c r="L180" s="106">
        <v>6.5591217906790344E-2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116.38565853658537</v>
      </c>
      <c r="D182" s="105">
        <v>127.79031961528906</v>
      </c>
      <c r="E182" s="105">
        <v>118.4002590634441</v>
      </c>
      <c r="F182" s="106">
        <v>2.0146005268587288</v>
      </c>
      <c r="G182" s="105">
        <v>0</v>
      </c>
      <c r="H182" s="106">
        <v>118.4002590634441</v>
      </c>
      <c r="I182" s="21">
        <v>1.7309697364692456E-2</v>
      </c>
      <c r="J182" s="92">
        <v>0</v>
      </c>
      <c r="K182" s="107">
        <v>133.87914432989689</v>
      </c>
      <c r="L182" s="106">
        <v>-15.478885266452792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80.731562537764347</v>
      </c>
      <c r="D183" s="108">
        <v>50.434064710203209</v>
      </c>
      <c r="E183" s="108">
        <v>47.36010362537764</v>
      </c>
      <c r="F183" s="109">
        <v>-33.371458912386707</v>
      </c>
      <c r="G183" s="108">
        <v>-0.12828096676737161</v>
      </c>
      <c r="H183" s="109">
        <v>47.48838459214501</v>
      </c>
      <c r="I183" s="20">
        <v>-0.41336322329666686</v>
      </c>
      <c r="J183" s="86">
        <v>-370.19041708862244</v>
      </c>
      <c r="K183" s="110">
        <v>65.389108761329297</v>
      </c>
      <c r="L183" s="109">
        <v>-18.029005135951657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177.33354884742204</v>
      </c>
      <c r="D184" s="113">
        <v>196.56468835298054</v>
      </c>
      <c r="E184" s="113">
        <v>209.36564055859799</v>
      </c>
      <c r="F184" s="119">
        <v>32.032091711175951</v>
      </c>
      <c r="G184" s="113">
        <v>0</v>
      </c>
      <c r="H184" s="119">
        <v>209.36564055859799</v>
      </c>
      <c r="I184" s="25">
        <v>0.18063187659282898</v>
      </c>
      <c r="J184" s="120">
        <v>0</v>
      </c>
      <c r="K184" s="115">
        <v>185.08685855670103</v>
      </c>
      <c r="L184" s="119">
        <v>24.278782001896957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973305.70726890443</v>
      </c>
      <c r="D185" s="84">
        <v>155764.42844053524</v>
      </c>
      <c r="E185" s="84">
        <v>414688.95329411759</v>
      </c>
      <c r="F185" s="118">
        <v>-558616.75397478673</v>
      </c>
      <c r="G185" s="84">
        <v>84872.19</v>
      </c>
      <c r="H185" s="118">
        <v>329816.76329411758</v>
      </c>
      <c r="I185" s="20">
        <v>-0.5739376126153265</v>
      </c>
      <c r="J185" s="86">
        <v>3.8860404485157929</v>
      </c>
      <c r="K185" s="87">
        <v>724833.42999999993</v>
      </c>
      <c r="L185" s="118">
        <v>-310144.47670588235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591009.55200000003</v>
      </c>
      <c r="D186" s="90">
        <v>141626.19314641759</v>
      </c>
      <c r="E186" s="90">
        <v>162821.88</v>
      </c>
      <c r="F186" s="91">
        <v>-428187.67200000002</v>
      </c>
      <c r="G186" s="90">
        <v>-141.86000000000001</v>
      </c>
      <c r="H186" s="91">
        <v>162963.74</v>
      </c>
      <c r="I186" s="21">
        <v>-0.72450211769166128</v>
      </c>
      <c r="J186" s="92">
        <v>-1148.7645566051035</v>
      </c>
      <c r="K186" s="93">
        <v>431709.51</v>
      </c>
      <c r="L186" s="91">
        <v>-268887.63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246102.83558655149</v>
      </c>
      <c r="D187" s="90">
        <v>8276.0504201680669</v>
      </c>
      <c r="E187" s="90">
        <v>69040.598420168069</v>
      </c>
      <c r="F187" s="91">
        <v>-177062.23716638342</v>
      </c>
      <c r="G187" s="90">
        <v>-6.9</v>
      </c>
      <c r="H187" s="91">
        <v>69047.498420168064</v>
      </c>
      <c r="I187" s="21">
        <v>-0.71946443341207544</v>
      </c>
      <c r="J187" s="92">
        <v>-10006.883829009865</v>
      </c>
      <c r="K187" s="93">
        <v>185445.7</v>
      </c>
      <c r="L187" s="91">
        <v>-116405.10157983194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136193.31968235289</v>
      </c>
      <c r="D188" s="90">
        <v>5862.184873949579</v>
      </c>
      <c r="E188" s="90">
        <v>182826.47487394954</v>
      </c>
      <c r="F188" s="91">
        <v>46633.155191596656</v>
      </c>
      <c r="G188" s="90">
        <v>85020.95</v>
      </c>
      <c r="H188" s="91">
        <v>97805.524873949544</v>
      </c>
      <c r="I188" s="21">
        <v>0.34240413039611894</v>
      </c>
      <c r="J188" s="92">
        <v>1.1503697015141507</v>
      </c>
      <c r="K188" s="93">
        <v>107678.22</v>
      </c>
      <c r="L188" s="91">
        <v>75148.25487394954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10261</v>
      </c>
      <c r="D190" s="90">
        <v>10261</v>
      </c>
      <c r="E190" s="90">
        <v>10261</v>
      </c>
      <c r="F190" s="91">
        <v>0</v>
      </c>
      <c r="G190" s="90">
        <v>10261</v>
      </c>
      <c r="H190" s="91">
        <v>0</v>
      </c>
      <c r="I190" s="96"/>
      <c r="J190" s="97"/>
      <c r="K190" s="93">
        <v>10261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6859</v>
      </c>
      <c r="D191" s="90">
        <v>1686</v>
      </c>
      <c r="E191" s="90">
        <v>2007</v>
      </c>
      <c r="F191" s="91">
        <v>-4852</v>
      </c>
      <c r="G191" s="90">
        <v>0</v>
      </c>
      <c r="H191" s="91">
        <v>2007</v>
      </c>
      <c r="I191" s="96"/>
      <c r="J191" s="97"/>
      <c r="K191" s="93">
        <v>4626</v>
      </c>
      <c r="L191" s="91">
        <v>-2619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0.66845336711821457</v>
      </c>
      <c r="D192" s="86">
        <v>0.16431147061689894</v>
      </c>
      <c r="E192" s="86">
        <v>0.19559497125036546</v>
      </c>
      <c r="F192" s="100">
        <v>-0.47285839586784911</v>
      </c>
      <c r="G192" s="86">
        <v>0</v>
      </c>
      <c r="H192" s="100">
        <v>0.19559497125036546</v>
      </c>
      <c r="I192" s="20">
        <v>-0.70739174806823146</v>
      </c>
      <c r="J192" s="86">
        <v>0</v>
      </c>
      <c r="K192" s="101">
        <v>0.45083325211967645</v>
      </c>
      <c r="L192" s="100">
        <v>-0.255238280869311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10411.6</v>
      </c>
      <c r="D194" s="90">
        <v>2237</v>
      </c>
      <c r="E194" s="90">
        <v>3324.1</v>
      </c>
      <c r="F194" s="91">
        <v>-7087.5</v>
      </c>
      <c r="G194" s="90">
        <v>0</v>
      </c>
      <c r="H194" s="91">
        <v>3324.1</v>
      </c>
      <c r="I194" s="21"/>
      <c r="J194" s="92"/>
      <c r="K194" s="93">
        <v>7006</v>
      </c>
      <c r="L194" s="91">
        <v>-3681.9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1.5179472226272053</v>
      </c>
      <c r="D195" s="105">
        <v>1.326809015421115</v>
      </c>
      <c r="E195" s="105">
        <v>1.6562531141006478</v>
      </c>
      <c r="F195" s="106">
        <v>0.13830589147344252</v>
      </c>
      <c r="G195" s="105">
        <v>0</v>
      </c>
      <c r="H195" s="106">
        <v>1.6562531141006478</v>
      </c>
      <c r="I195" s="21"/>
      <c r="J195" s="92"/>
      <c r="K195" s="107">
        <v>1.514483354950281</v>
      </c>
      <c r="L195" s="106">
        <v>0.14176975915036683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86.165556495115908</v>
      </c>
      <c r="D197" s="105">
        <v>84.001300798586939</v>
      </c>
      <c r="E197" s="105">
        <v>81.126995515695072</v>
      </c>
      <c r="F197" s="106">
        <v>-5.0385609794208364</v>
      </c>
      <c r="G197" s="105">
        <v>0</v>
      </c>
      <c r="H197" s="106">
        <v>81.126995515695072</v>
      </c>
      <c r="I197" s="21">
        <v>-5.847534890239392E-2</v>
      </c>
      <c r="J197" s="92">
        <v>0</v>
      </c>
      <c r="K197" s="107">
        <v>93.322418936446169</v>
      </c>
      <c r="L197" s="106">
        <v>-12.195423420751098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57.597656368774977</v>
      </c>
      <c r="D198" s="108">
        <v>13.802377267948307</v>
      </c>
      <c r="E198" s="108">
        <v>15.868032355520905</v>
      </c>
      <c r="F198" s="109">
        <v>-41.729624013254075</v>
      </c>
      <c r="G198" s="108">
        <v>-1.3825163239450348E-2</v>
      </c>
      <c r="H198" s="109">
        <v>15.881857518760356</v>
      </c>
      <c r="I198" s="20">
        <v>-0.72450211769166128</v>
      </c>
      <c r="J198" s="86">
        <v>-1148.7645566051035</v>
      </c>
      <c r="K198" s="110">
        <v>42.072849624792909</v>
      </c>
      <c r="L198" s="109">
        <v>-26.204817269272006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141.90198385608753</v>
      </c>
      <c r="D199" s="113">
        <v>92.386968232820422</v>
      </c>
      <c r="E199" s="113">
        <v>206.62130208974469</v>
      </c>
      <c r="F199" s="119">
        <v>64.719318233657162</v>
      </c>
      <c r="G199" s="113">
        <v>0</v>
      </c>
      <c r="H199" s="119">
        <v>206.62130208974469</v>
      </c>
      <c r="I199" s="25">
        <v>0.45608466122146285</v>
      </c>
      <c r="J199" s="120">
        <v>0</v>
      </c>
      <c r="K199" s="115">
        <v>156.6868633808906</v>
      </c>
      <c r="L199" s="119">
        <v>49.934438708854088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10896908.39405719</v>
      </c>
      <c r="D200" s="84">
        <v>4107636.3420958645</v>
      </c>
      <c r="E200" s="84">
        <v>4427824.1775928671</v>
      </c>
      <c r="F200" s="118">
        <v>-6469084.2164643211</v>
      </c>
      <c r="G200" s="84">
        <v>5078762.67</v>
      </c>
      <c r="H200" s="118">
        <v>-650938.49240713287</v>
      </c>
      <c r="I200" s="20">
        <v>-0.59366234738582779</v>
      </c>
      <c r="J200" s="86">
        <v>-0.12816871641831074</v>
      </c>
      <c r="K200" s="87">
        <v>4804039.5939999977</v>
      </c>
      <c r="L200" s="118">
        <v>-376215.41640713089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7709042.193820728</v>
      </c>
      <c r="D201" s="90">
        <v>2597451.7757187341</v>
      </c>
      <c r="E201" s="90">
        <v>2588123.0289999987</v>
      </c>
      <c r="F201" s="91">
        <v>-5120919.1648207288</v>
      </c>
      <c r="G201" s="90">
        <v>2334874.41</v>
      </c>
      <c r="H201" s="91">
        <v>253248.61899999855</v>
      </c>
      <c r="I201" s="21">
        <v>-0.66427437236307529</v>
      </c>
      <c r="J201" s="92">
        <v>0.10846348647934279</v>
      </c>
      <c r="K201" s="93">
        <v>3036038.6799999983</v>
      </c>
      <c r="L201" s="91">
        <v>-447915.65099999961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2028467.4763160397</v>
      </c>
      <c r="D202" s="90">
        <v>739442.36977931333</v>
      </c>
      <c r="E202" s="90">
        <v>811593.40817270067</v>
      </c>
      <c r="F202" s="91">
        <v>-1216874.0681433389</v>
      </c>
      <c r="G202" s="90">
        <v>834870.81</v>
      </c>
      <c r="H202" s="91">
        <v>-23277.401827299385</v>
      </c>
      <c r="I202" s="21">
        <v>-0.59989823960763733</v>
      </c>
      <c r="J202" s="92">
        <v>-2.7881441713478283E-2</v>
      </c>
      <c r="K202" s="93">
        <v>945338.91399999987</v>
      </c>
      <c r="L202" s="91">
        <v>-133745.5058272992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1159398.7239204212</v>
      </c>
      <c r="D203" s="90">
        <v>770742.19659781677</v>
      </c>
      <c r="E203" s="90">
        <v>1028107.7404201678</v>
      </c>
      <c r="F203" s="91">
        <v>-131290.98350025341</v>
      </c>
      <c r="G203" s="90">
        <v>1909017.45</v>
      </c>
      <c r="H203" s="91">
        <v>-880909.70957983215</v>
      </c>
      <c r="I203" s="21">
        <v>-0.11324057961380418</v>
      </c>
      <c r="J203" s="92">
        <v>-0.46144665130213036</v>
      </c>
      <c r="K203" s="93">
        <v>822661.99999999988</v>
      </c>
      <c r="L203" s="91">
        <v>205445.74042016792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120815</v>
      </c>
      <c r="D205" s="90">
        <v>120815</v>
      </c>
      <c r="E205" s="90">
        <v>120815</v>
      </c>
      <c r="F205" s="91">
        <v>0</v>
      </c>
      <c r="G205" s="90">
        <v>121146</v>
      </c>
      <c r="H205" s="91">
        <v>-331</v>
      </c>
      <c r="I205" s="96"/>
      <c r="J205" s="97"/>
      <c r="K205" s="93">
        <v>120815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62810</v>
      </c>
      <c r="D206" s="90">
        <v>22743</v>
      </c>
      <c r="E206" s="90">
        <v>23117</v>
      </c>
      <c r="F206" s="91">
        <v>-39693</v>
      </c>
      <c r="G206" s="90">
        <v>24641</v>
      </c>
      <c r="H206" s="91">
        <v>-1524</v>
      </c>
      <c r="I206" s="96"/>
      <c r="J206" s="97"/>
      <c r="K206" s="93">
        <v>26614</v>
      </c>
      <c r="L206" s="91">
        <v>-3497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0.51988577577287587</v>
      </c>
      <c r="D207" s="86">
        <v>0.18824649257128667</v>
      </c>
      <c r="E207" s="86">
        <v>0.19134213466870836</v>
      </c>
      <c r="F207" s="100">
        <v>-0.32854364110416751</v>
      </c>
      <c r="G207" s="86">
        <v>0.20339920426592706</v>
      </c>
      <c r="H207" s="100">
        <v>-1.2057069597218695E-2</v>
      </c>
      <c r="I207" s="20">
        <v>-0.63195351058748606</v>
      </c>
      <c r="J207" s="86">
        <v>-5.9277860209596023E-2</v>
      </c>
      <c r="K207" s="101">
        <v>0.22028721599139181</v>
      </c>
      <c r="L207" s="100">
        <v>-2.8945081322683447E-2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92601.8</v>
      </c>
      <c r="D209" s="90">
        <v>30756</v>
      </c>
      <c r="E209" s="90">
        <v>32522.07</v>
      </c>
      <c r="F209" s="91">
        <v>-60079.73</v>
      </c>
      <c r="G209" s="90">
        <v>33927</v>
      </c>
      <c r="H209" s="91">
        <v>-1404.9300000000003</v>
      </c>
      <c r="I209" s="21">
        <v>-0.64879656766931104</v>
      </c>
      <c r="J209" s="92">
        <v>-4.1410381112388372E-2</v>
      </c>
      <c r="K209" s="93">
        <v>37100.28</v>
      </c>
      <c r="L209" s="91">
        <v>-4578.2099999999991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1.4743161916892216</v>
      </c>
      <c r="D210" s="105">
        <v>1.3523281888932859</v>
      </c>
      <c r="E210" s="105">
        <v>1.4068464766189384</v>
      </c>
      <c r="F210" s="106">
        <v>-6.7469715070283209E-2</v>
      </c>
      <c r="G210" s="105">
        <v>1.3768515888153889</v>
      </c>
      <c r="H210" s="106">
        <v>2.9994887803549419E-2</v>
      </c>
      <c r="I210" s="21"/>
      <c r="J210" s="92"/>
      <c r="K210" s="107">
        <v>1.3940136770120988</v>
      </c>
      <c r="L210" s="106">
        <v>1.2832799606839584E-2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122.73590501227079</v>
      </c>
      <c r="D212" s="105">
        <v>114.20884561046186</v>
      </c>
      <c r="E212" s="105">
        <v>111.95756495219962</v>
      </c>
      <c r="F212" s="106">
        <v>-10.778340060071173</v>
      </c>
      <c r="G212" s="105">
        <v>94.755667789456609</v>
      </c>
      <c r="H212" s="106">
        <v>17.201897162743009</v>
      </c>
      <c r="I212" s="21">
        <v>-8.7817334780670664E-2</v>
      </c>
      <c r="J212" s="92">
        <v>0.18153950643844285</v>
      </c>
      <c r="K212" s="107">
        <v>114.07675208536854</v>
      </c>
      <c r="L212" s="106">
        <v>-2.1191871331689214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63.808651192490402</v>
      </c>
      <c r="D213" s="108">
        <v>21.499414606785034</v>
      </c>
      <c r="E213" s="108">
        <v>21.422199470264442</v>
      </c>
      <c r="F213" s="109">
        <v>-42.386451722225956</v>
      </c>
      <c r="G213" s="108">
        <v>19.273227428062008</v>
      </c>
      <c r="H213" s="109">
        <v>2.1489720422024341</v>
      </c>
      <c r="I213" s="20">
        <v>-0.66427437236307529</v>
      </c>
      <c r="J213" s="86">
        <v>0.11150037274366986</v>
      </c>
      <c r="K213" s="110">
        <v>25.129650126226036</v>
      </c>
      <c r="L213" s="109">
        <v>-3.7074506559615941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173.49002378693186</v>
      </c>
      <c r="D214" s="113">
        <v>180.61101622898758</v>
      </c>
      <c r="E214" s="113">
        <v>191.53974034662227</v>
      </c>
      <c r="F214" s="119">
        <v>18.04971655969041</v>
      </c>
      <c r="G214" s="113">
        <v>206.11024998985431</v>
      </c>
      <c r="H214" s="119">
        <v>-14.570509643232043</v>
      </c>
      <c r="I214" s="25">
        <v>0.10403893068720649</v>
      </c>
      <c r="J214" s="120">
        <v>-7.0692794967495698E-2</v>
      </c>
      <c r="K214" s="115">
        <v>180.50798805140144</v>
      </c>
      <c r="L214" s="119">
        <v>11.031752295220826</v>
      </c>
      <c r="M214" s="142"/>
      <c r="N214" s="143"/>
    </row>
  </sheetData>
  <sheetProtection algorithmName="SHA-512" hashValue="3vBnc7BtLVw5mKJQUnh/uaqXSmOv+01VaIDMhXDTC0E6SJDIoXvb/qbp37Ni2iyPpnhNB/vRk+ZfzSC+hihRDQ==" saltValue="fMraPD9CCnd+ruuJSOHc0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664" priority="58">
      <formula>$I155&gt;=0</formula>
    </cfRule>
    <cfRule type="expression" dxfId="663" priority="59">
      <formula>$I155&lt;0</formula>
    </cfRule>
  </conditionalFormatting>
  <conditionalFormatting sqref="J159">
    <cfRule type="expression" dxfId="662" priority="56">
      <formula>$J155&gt;=0</formula>
    </cfRule>
    <cfRule type="expression" dxfId="661" priority="57">
      <formula>$J155&lt;0</formula>
    </cfRule>
  </conditionalFormatting>
  <conditionalFormatting sqref="I174">
    <cfRule type="expression" dxfId="660" priority="54">
      <formula>$I170&gt;=0</formula>
    </cfRule>
    <cfRule type="expression" dxfId="659" priority="55">
      <formula>$I170&lt;0</formula>
    </cfRule>
  </conditionalFormatting>
  <conditionalFormatting sqref="J174">
    <cfRule type="expression" dxfId="658" priority="52">
      <formula>$J170&gt;=0</formula>
    </cfRule>
    <cfRule type="expression" dxfId="657" priority="53">
      <formula>$J170&lt;0</formula>
    </cfRule>
  </conditionalFormatting>
  <conditionalFormatting sqref="I24">
    <cfRule type="expression" dxfId="656" priority="94">
      <formula>$I20&gt;=0</formula>
    </cfRule>
    <cfRule type="expression" dxfId="655" priority="95">
      <formula>$I20&lt;0</formula>
    </cfRule>
  </conditionalFormatting>
  <conditionalFormatting sqref="J24">
    <cfRule type="expression" dxfId="654" priority="92">
      <formula>$J20&gt;=0</formula>
    </cfRule>
    <cfRule type="expression" dxfId="653" priority="93">
      <formula>$J20&lt;0</formula>
    </cfRule>
  </conditionalFormatting>
  <conditionalFormatting sqref="I39">
    <cfRule type="expression" dxfId="652" priority="90">
      <formula>$I35&gt;=0</formula>
    </cfRule>
    <cfRule type="expression" dxfId="651" priority="91">
      <formula>$I35&lt;0</formula>
    </cfRule>
  </conditionalFormatting>
  <conditionalFormatting sqref="J39">
    <cfRule type="expression" dxfId="650" priority="88">
      <formula>$J35&gt;=0</formula>
    </cfRule>
    <cfRule type="expression" dxfId="649" priority="89">
      <formula>$J35&lt;0</formula>
    </cfRule>
  </conditionalFormatting>
  <conditionalFormatting sqref="I54">
    <cfRule type="expression" dxfId="648" priority="86">
      <formula>$I50&gt;=0</formula>
    </cfRule>
    <cfRule type="expression" dxfId="647" priority="87">
      <formula>$I50&lt;0</formula>
    </cfRule>
  </conditionalFormatting>
  <conditionalFormatting sqref="J54">
    <cfRule type="expression" dxfId="646" priority="84">
      <formula>$J50&gt;=0</formula>
    </cfRule>
    <cfRule type="expression" dxfId="645" priority="85">
      <formula>$J50&lt;0</formula>
    </cfRule>
  </conditionalFormatting>
  <conditionalFormatting sqref="I69">
    <cfRule type="expression" dxfId="644" priority="82">
      <formula>$I65&gt;=0</formula>
    </cfRule>
    <cfRule type="expression" dxfId="643" priority="83">
      <formula>$I65&lt;0</formula>
    </cfRule>
  </conditionalFormatting>
  <conditionalFormatting sqref="J69">
    <cfRule type="expression" dxfId="642" priority="80">
      <formula>$J65&gt;=0</formula>
    </cfRule>
    <cfRule type="expression" dxfId="641" priority="81">
      <formula>$J65&lt;0</formula>
    </cfRule>
  </conditionalFormatting>
  <conditionalFormatting sqref="I84">
    <cfRule type="expression" dxfId="640" priority="78">
      <formula>$I80&gt;=0</formula>
    </cfRule>
    <cfRule type="expression" dxfId="639" priority="79">
      <formula>$I80&lt;0</formula>
    </cfRule>
  </conditionalFormatting>
  <conditionalFormatting sqref="J84">
    <cfRule type="expression" dxfId="638" priority="76">
      <formula>$J80&gt;=0</formula>
    </cfRule>
    <cfRule type="expression" dxfId="637" priority="77">
      <formula>$J80&lt;0</formula>
    </cfRule>
  </conditionalFormatting>
  <conditionalFormatting sqref="I99">
    <cfRule type="expression" dxfId="636" priority="74">
      <formula>$I95&gt;=0</formula>
    </cfRule>
    <cfRule type="expression" dxfId="635" priority="75">
      <formula>$I95&lt;0</formula>
    </cfRule>
  </conditionalFormatting>
  <conditionalFormatting sqref="J99">
    <cfRule type="expression" dxfId="634" priority="72">
      <formula>$J95&gt;=0</formula>
    </cfRule>
    <cfRule type="expression" dxfId="633" priority="73">
      <formula>$J95&lt;0</formula>
    </cfRule>
  </conditionalFormatting>
  <conditionalFormatting sqref="I114">
    <cfRule type="expression" dxfId="632" priority="70">
      <formula>$I110&gt;=0</formula>
    </cfRule>
    <cfRule type="expression" dxfId="631" priority="71">
      <formula>$I110&lt;0</formula>
    </cfRule>
  </conditionalFormatting>
  <conditionalFormatting sqref="J114">
    <cfRule type="expression" dxfId="630" priority="68">
      <formula>$J110&gt;=0</formula>
    </cfRule>
    <cfRule type="expression" dxfId="629" priority="69">
      <formula>$J110&lt;0</formula>
    </cfRule>
  </conditionalFormatting>
  <conditionalFormatting sqref="I129">
    <cfRule type="expression" dxfId="628" priority="66">
      <formula>$I125&gt;=0</formula>
    </cfRule>
    <cfRule type="expression" dxfId="627" priority="67">
      <formula>$I125&lt;0</formula>
    </cfRule>
  </conditionalFormatting>
  <conditionalFormatting sqref="J129">
    <cfRule type="expression" dxfId="626" priority="64">
      <formula>$J125&gt;=0</formula>
    </cfRule>
    <cfRule type="expression" dxfId="625" priority="65">
      <formula>$J125&lt;0</formula>
    </cfRule>
  </conditionalFormatting>
  <conditionalFormatting sqref="I144">
    <cfRule type="expression" dxfId="624" priority="62">
      <formula>$I140&gt;=0</formula>
    </cfRule>
    <cfRule type="expression" dxfId="623" priority="63">
      <formula>$I140&lt;0</formula>
    </cfRule>
  </conditionalFormatting>
  <conditionalFormatting sqref="J144">
    <cfRule type="expression" dxfId="622" priority="60">
      <formula>$J140&gt;=0</formula>
    </cfRule>
    <cfRule type="expression" dxfId="621" priority="61">
      <formula>$J140&lt;0</formula>
    </cfRule>
  </conditionalFormatting>
  <conditionalFormatting sqref="I189">
    <cfRule type="expression" dxfId="620" priority="50">
      <formula>$I185&gt;=0</formula>
    </cfRule>
    <cfRule type="expression" dxfId="619" priority="51">
      <formula>$I185&lt;0</formula>
    </cfRule>
  </conditionalFormatting>
  <conditionalFormatting sqref="J189">
    <cfRule type="expression" dxfId="618" priority="48">
      <formula>$J185&gt;=0</formula>
    </cfRule>
    <cfRule type="expression" dxfId="617" priority="49">
      <formula>$J185&lt;0</formula>
    </cfRule>
  </conditionalFormatting>
  <conditionalFormatting sqref="I204">
    <cfRule type="expression" dxfId="616" priority="46">
      <formula>$I200&gt;=0</formula>
    </cfRule>
    <cfRule type="expression" dxfId="615" priority="47">
      <formula>$I200&lt;0</formula>
    </cfRule>
  </conditionalFormatting>
  <conditionalFormatting sqref="J204">
    <cfRule type="expression" dxfId="614" priority="44">
      <formula>$J200&gt;=0</formula>
    </cfRule>
    <cfRule type="expression" dxfId="613" priority="45">
      <formula>$J200&lt;0</formula>
    </cfRule>
  </conditionalFormatting>
  <conditionalFormatting sqref="I9">
    <cfRule type="expression" dxfId="612" priority="42">
      <formula>$I5&gt;=0</formula>
    </cfRule>
    <cfRule type="expression" dxfId="611" priority="43">
      <formula>$I5&lt;0</formula>
    </cfRule>
  </conditionalFormatting>
  <conditionalFormatting sqref="J9">
    <cfRule type="expression" dxfId="610" priority="40">
      <formula>$J5&gt;=0</formula>
    </cfRule>
    <cfRule type="expression" dxfId="609" priority="41">
      <formula>$J5&lt;0</formula>
    </cfRule>
  </conditionalFormatting>
  <conditionalFormatting sqref="L207">
    <cfRule type="cellIs" dxfId="608" priority="39" operator="lessThan">
      <formula>0</formula>
    </cfRule>
  </conditionalFormatting>
  <conditionalFormatting sqref="H207">
    <cfRule type="cellIs" dxfId="607" priority="38" operator="lessThan">
      <formula>0</formula>
    </cfRule>
  </conditionalFormatting>
  <conditionalFormatting sqref="F207">
    <cfRule type="cellIs" dxfId="606" priority="37" operator="lessThan">
      <formula>0</formula>
    </cfRule>
  </conditionalFormatting>
  <conditionalFormatting sqref="F192">
    <cfRule type="cellIs" dxfId="605" priority="36" operator="lessThan">
      <formula>0</formula>
    </cfRule>
  </conditionalFormatting>
  <conditionalFormatting sqref="H192">
    <cfRule type="cellIs" dxfId="604" priority="35" operator="lessThan">
      <formula>0</formula>
    </cfRule>
  </conditionalFormatting>
  <conditionalFormatting sqref="L192">
    <cfRule type="cellIs" dxfId="603" priority="34" operator="lessThan">
      <formula>0</formula>
    </cfRule>
  </conditionalFormatting>
  <conditionalFormatting sqref="L177">
    <cfRule type="cellIs" dxfId="602" priority="33" operator="lessThan">
      <formula>0</formula>
    </cfRule>
  </conditionalFormatting>
  <conditionalFormatting sqref="H177">
    <cfRule type="cellIs" dxfId="601" priority="32" operator="lessThan">
      <formula>0</formula>
    </cfRule>
  </conditionalFormatting>
  <conditionalFormatting sqref="F177">
    <cfRule type="cellIs" dxfId="600" priority="31" operator="lessThan">
      <formula>0</formula>
    </cfRule>
  </conditionalFormatting>
  <conditionalFormatting sqref="F162">
    <cfRule type="cellIs" dxfId="599" priority="30" operator="lessThan">
      <formula>0</formula>
    </cfRule>
  </conditionalFormatting>
  <conditionalFormatting sqref="H162">
    <cfRule type="cellIs" dxfId="598" priority="29" operator="lessThan">
      <formula>0</formula>
    </cfRule>
  </conditionalFormatting>
  <conditionalFormatting sqref="L162">
    <cfRule type="cellIs" dxfId="597" priority="28" operator="lessThan">
      <formula>0</formula>
    </cfRule>
  </conditionalFormatting>
  <conditionalFormatting sqref="L147">
    <cfRule type="cellIs" dxfId="596" priority="27" operator="lessThan">
      <formula>0</formula>
    </cfRule>
  </conditionalFormatting>
  <conditionalFormatting sqref="H147">
    <cfRule type="cellIs" dxfId="595" priority="26" operator="lessThan">
      <formula>0</formula>
    </cfRule>
  </conditionalFormatting>
  <conditionalFormatting sqref="F147">
    <cfRule type="cellIs" dxfId="594" priority="25" operator="lessThan">
      <formula>0</formula>
    </cfRule>
  </conditionalFormatting>
  <conditionalFormatting sqref="F132">
    <cfRule type="cellIs" dxfId="593" priority="24" operator="lessThan">
      <formula>0</formula>
    </cfRule>
  </conditionalFormatting>
  <conditionalFormatting sqref="H132">
    <cfRule type="cellIs" dxfId="592" priority="23" operator="lessThan">
      <formula>0</formula>
    </cfRule>
  </conditionalFormatting>
  <conditionalFormatting sqref="L132">
    <cfRule type="cellIs" dxfId="591" priority="22" operator="lessThan">
      <formula>0</formula>
    </cfRule>
  </conditionalFormatting>
  <conditionalFormatting sqref="L117">
    <cfRule type="cellIs" dxfId="590" priority="21" operator="lessThan">
      <formula>0</formula>
    </cfRule>
  </conditionalFormatting>
  <conditionalFormatting sqref="H117">
    <cfRule type="cellIs" dxfId="589" priority="20" operator="lessThan">
      <formula>0</formula>
    </cfRule>
  </conditionalFormatting>
  <conditionalFormatting sqref="F117">
    <cfRule type="cellIs" dxfId="588" priority="19" operator="lessThan">
      <formula>0</formula>
    </cfRule>
  </conditionalFormatting>
  <conditionalFormatting sqref="F102">
    <cfRule type="cellIs" dxfId="587" priority="18" operator="lessThan">
      <formula>0</formula>
    </cfRule>
  </conditionalFormatting>
  <conditionalFormatting sqref="H102">
    <cfRule type="cellIs" dxfId="586" priority="17" operator="lessThan">
      <formula>0</formula>
    </cfRule>
  </conditionalFormatting>
  <conditionalFormatting sqref="L102">
    <cfRule type="cellIs" dxfId="585" priority="16" operator="lessThan">
      <formula>0</formula>
    </cfRule>
  </conditionalFormatting>
  <conditionalFormatting sqref="L87">
    <cfRule type="cellIs" dxfId="584" priority="15" operator="lessThan">
      <formula>0</formula>
    </cfRule>
  </conditionalFormatting>
  <conditionalFormatting sqref="H87">
    <cfRule type="cellIs" dxfId="583" priority="14" operator="lessThan">
      <formula>0</formula>
    </cfRule>
  </conditionalFormatting>
  <conditionalFormatting sqref="F87">
    <cfRule type="cellIs" dxfId="582" priority="13" operator="lessThan">
      <formula>0</formula>
    </cfRule>
  </conditionalFormatting>
  <conditionalFormatting sqref="F72">
    <cfRule type="cellIs" dxfId="581" priority="12" operator="lessThan">
      <formula>0</formula>
    </cfRule>
  </conditionalFormatting>
  <conditionalFormatting sqref="H72">
    <cfRule type="cellIs" dxfId="580" priority="11" operator="lessThan">
      <formula>0</formula>
    </cfRule>
  </conditionalFormatting>
  <conditionalFormatting sqref="L72">
    <cfRule type="cellIs" dxfId="579" priority="10" operator="lessThan">
      <formula>0</formula>
    </cfRule>
  </conditionalFormatting>
  <conditionalFormatting sqref="L57">
    <cfRule type="cellIs" dxfId="578" priority="9" operator="lessThan">
      <formula>0</formula>
    </cfRule>
  </conditionalFormatting>
  <conditionalFormatting sqref="H57">
    <cfRule type="cellIs" dxfId="577" priority="8" operator="lessThan">
      <formula>0</formula>
    </cfRule>
  </conditionalFormatting>
  <conditionalFormatting sqref="F57">
    <cfRule type="cellIs" dxfId="576" priority="7" operator="lessThan">
      <formula>0</formula>
    </cfRule>
  </conditionalFormatting>
  <conditionalFormatting sqref="F42">
    <cfRule type="cellIs" dxfId="575" priority="6" operator="lessThan">
      <formula>0</formula>
    </cfRule>
  </conditionalFormatting>
  <conditionalFormatting sqref="H42">
    <cfRule type="cellIs" dxfId="574" priority="5" operator="lessThan">
      <formula>0</formula>
    </cfRule>
  </conditionalFormatting>
  <conditionalFormatting sqref="L42">
    <cfRule type="cellIs" dxfId="573" priority="4" operator="lessThan">
      <formula>0</formula>
    </cfRule>
  </conditionalFormatting>
  <conditionalFormatting sqref="L27">
    <cfRule type="cellIs" dxfId="572" priority="3" operator="lessThan">
      <formula>0</formula>
    </cfRule>
  </conditionalFormatting>
  <conditionalFormatting sqref="H27">
    <cfRule type="cellIs" dxfId="571" priority="2" operator="lessThan">
      <formula>0</formula>
    </cfRule>
  </conditionalFormatting>
  <conditionalFormatting sqref="F27">
    <cfRule type="cellIs" dxfId="570" priority="1" operator="lessThan">
      <formula>0</formula>
    </cfRule>
  </conditionalFormatting>
  <dataValidations count="1">
    <dataValidation type="list" allowBlank="1" showInputMessage="1" showErrorMessage="1" sqref="B3:B4" xr:uid="{DE24DB2A-90AE-419D-8EBB-57AA86D8716F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14959-62D0-42EF-8735-D1E73DD93327}">
  <sheetPr codeName="Tabelle77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0</v>
      </c>
      <c r="N1" s="73" t="s">
        <v>28</v>
      </c>
    </row>
    <row r="2" spans="1:14" ht="15.75" thickBot="1" x14ac:dyDescent="0.3">
      <c r="M2" s="72">
        <v>0</v>
      </c>
      <c r="N2" s="73" t="s">
        <v>29</v>
      </c>
    </row>
    <row r="3" spans="1:14" s="70" customFormat="1" ht="13.5" customHeight="1" thickBot="1" x14ac:dyDescent="0.25">
      <c r="A3" s="144"/>
      <c r="B3" s="146" t="s">
        <v>167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4156094</v>
      </c>
      <c r="D5" s="84">
        <v>2832398</v>
      </c>
      <c r="E5" s="84">
        <v>2796135</v>
      </c>
      <c r="F5" s="85">
        <v>-1359959</v>
      </c>
      <c r="G5" s="84">
        <v>0</v>
      </c>
      <c r="H5" s="85">
        <v>2796135</v>
      </c>
      <c r="I5" s="20">
        <v>-0.3272204622898327</v>
      </c>
      <c r="J5" s="86">
        <v>0</v>
      </c>
      <c r="K5" s="87">
        <v>3117324</v>
      </c>
      <c r="L5" s="85">
        <v>-321189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2726830</v>
      </c>
      <c r="D6" s="90">
        <v>1942863</v>
      </c>
      <c r="E6" s="90">
        <v>1899462</v>
      </c>
      <c r="F6" s="91">
        <v>-827368</v>
      </c>
      <c r="G6" s="90">
        <v>0</v>
      </c>
      <c r="H6" s="91">
        <v>1899462</v>
      </c>
      <c r="I6" s="21">
        <v>-0.30341752144431444</v>
      </c>
      <c r="J6" s="92">
        <v>0</v>
      </c>
      <c r="K6" s="93">
        <v>2125184</v>
      </c>
      <c r="L6" s="91">
        <v>-225722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972723</v>
      </c>
      <c r="D7" s="90">
        <v>699159</v>
      </c>
      <c r="E7" s="90">
        <v>705210</v>
      </c>
      <c r="F7" s="91">
        <v>-267513</v>
      </c>
      <c r="G7" s="90">
        <v>0</v>
      </c>
      <c r="H7" s="91">
        <v>705210</v>
      </c>
      <c r="I7" s="21">
        <v>-0.27501457249391659</v>
      </c>
      <c r="J7" s="92">
        <v>0</v>
      </c>
      <c r="K7" s="93">
        <v>783373</v>
      </c>
      <c r="L7" s="91">
        <v>-78163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456541</v>
      </c>
      <c r="D8" s="90">
        <v>190376</v>
      </c>
      <c r="E8" s="90">
        <v>191463</v>
      </c>
      <c r="F8" s="91">
        <v>-265078</v>
      </c>
      <c r="G8" s="90">
        <v>0</v>
      </c>
      <c r="H8" s="91">
        <v>191463</v>
      </c>
      <c r="I8" s="21">
        <v>-0.58062255087713921</v>
      </c>
      <c r="J8" s="92">
        <v>0</v>
      </c>
      <c r="K8" s="93">
        <v>208767</v>
      </c>
      <c r="L8" s="91">
        <v>-17304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37960</v>
      </c>
      <c r="D10" s="90">
        <v>37960</v>
      </c>
      <c r="E10" s="90">
        <v>37960</v>
      </c>
      <c r="F10" s="91">
        <v>0</v>
      </c>
      <c r="G10" s="90">
        <v>38064</v>
      </c>
      <c r="H10" s="91">
        <v>-104</v>
      </c>
      <c r="I10" s="96"/>
      <c r="J10" s="97"/>
      <c r="K10" s="93">
        <v>37960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27000</v>
      </c>
      <c r="D11" s="90">
        <v>16041</v>
      </c>
      <c r="E11" s="90">
        <v>15453</v>
      </c>
      <c r="F11" s="91">
        <v>-11547</v>
      </c>
      <c r="G11" s="90">
        <v>0</v>
      </c>
      <c r="H11" s="91">
        <v>15453</v>
      </c>
      <c r="I11" s="96"/>
      <c r="J11" s="97"/>
      <c r="K11" s="93">
        <v>17297</v>
      </c>
      <c r="L11" s="91">
        <v>-1844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0.71127502634351947</v>
      </c>
      <c r="D12" s="86">
        <v>0.4225763962065332</v>
      </c>
      <c r="E12" s="86">
        <v>0.40708640674394098</v>
      </c>
      <c r="F12" s="100">
        <v>-0.30418861959957849</v>
      </c>
      <c r="G12" s="86">
        <v>0</v>
      </c>
      <c r="H12" s="100">
        <v>0.40708640674394098</v>
      </c>
      <c r="I12" s="20">
        <v>-0.42766666666666664</v>
      </c>
      <c r="J12" s="86">
        <v>0</v>
      </c>
      <c r="K12" s="101">
        <v>0.45566385669125398</v>
      </c>
      <c r="L12" s="100">
        <v>-4.8577449947313001E-2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42994</v>
      </c>
      <c r="D14" s="90">
        <v>27109</v>
      </c>
      <c r="E14" s="90">
        <v>26112</v>
      </c>
      <c r="F14" s="91">
        <v>-16882</v>
      </c>
      <c r="G14" s="90">
        <v>0</v>
      </c>
      <c r="H14" s="91">
        <v>26112</v>
      </c>
      <c r="I14" s="21">
        <v>-0.39265944085221194</v>
      </c>
      <c r="J14" s="92">
        <v>0</v>
      </c>
      <c r="K14" s="93">
        <v>29135</v>
      </c>
      <c r="L14" s="91">
        <v>-3023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1.5923703703703704</v>
      </c>
      <c r="D15" s="105">
        <v>1.6899819213266005</v>
      </c>
      <c r="E15" s="105">
        <v>1.6897689768976898</v>
      </c>
      <c r="F15" s="106">
        <v>9.7398606527319354E-2</v>
      </c>
      <c r="G15" s="105">
        <v>0</v>
      </c>
      <c r="H15" s="106">
        <v>1.6897689768976898</v>
      </c>
      <c r="I15" s="21"/>
      <c r="J15" s="92"/>
      <c r="K15" s="107">
        <v>1.684396138058623</v>
      </c>
      <c r="L15" s="106">
        <v>5.3728388390668069E-3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100.9937037037037</v>
      </c>
      <c r="D17" s="105">
        <v>121.11857116139892</v>
      </c>
      <c r="E17" s="105">
        <v>122.9186565715395</v>
      </c>
      <c r="F17" s="106">
        <v>21.924952867835799</v>
      </c>
      <c r="G17" s="105">
        <v>0</v>
      </c>
      <c r="H17" s="106">
        <v>122.9186565715395</v>
      </c>
      <c r="I17" s="20">
        <v>0.21709227470416814</v>
      </c>
      <c r="J17" s="86">
        <v>0</v>
      </c>
      <c r="K17" s="107">
        <v>122.86431173035787</v>
      </c>
      <c r="L17" s="106">
        <v>5.4344841181631409E-2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71.83429926238145</v>
      </c>
      <c r="D18" s="108">
        <v>51.18184931506849</v>
      </c>
      <c r="E18" s="108">
        <v>50.038514225500528</v>
      </c>
      <c r="F18" s="109">
        <v>-21.795785036880922</v>
      </c>
      <c r="G18" s="108">
        <v>0</v>
      </c>
      <c r="H18" s="109">
        <v>50.038514225500528</v>
      </c>
      <c r="I18" s="20">
        <v>-0.30341752144431444</v>
      </c>
      <c r="J18" s="86">
        <v>0</v>
      </c>
      <c r="K18" s="110">
        <v>55.984826132771339</v>
      </c>
      <c r="L18" s="109">
        <v>-5.946311907270811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153.92940740740741</v>
      </c>
      <c r="D19" s="113">
        <v>176.57240820397732</v>
      </c>
      <c r="E19" s="113">
        <v>180.94447680062123</v>
      </c>
      <c r="F19" s="106">
        <v>27.015069393213821</v>
      </c>
      <c r="G19" s="113">
        <v>0</v>
      </c>
      <c r="H19" s="106">
        <v>180.94447680062123</v>
      </c>
      <c r="I19" s="38">
        <v>0.17550297794438086</v>
      </c>
      <c r="J19" s="114">
        <v>0</v>
      </c>
      <c r="K19" s="115">
        <v>180.22339133953864</v>
      </c>
      <c r="L19" s="106">
        <v>0.72108546108259475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233383.16282352939</v>
      </c>
      <c r="D20" s="84">
        <v>-36.1</v>
      </c>
      <c r="E20" s="84">
        <v>-36.1</v>
      </c>
      <c r="F20" s="118">
        <v>-233419.2628235294</v>
      </c>
      <c r="G20" s="84">
        <v>0</v>
      </c>
      <c r="H20" s="118">
        <v>-36.1</v>
      </c>
      <c r="I20" s="20">
        <v>-1.0001546812527657</v>
      </c>
      <c r="J20" s="86">
        <v>0</v>
      </c>
      <c r="K20" s="87">
        <v>-36.1</v>
      </c>
      <c r="L20" s="118">
        <v>0</v>
      </c>
      <c r="M20" s="163"/>
      <c r="N20" s="143"/>
    </row>
    <row r="21" spans="1:14" s="70" customFormat="1" ht="15" customHeight="1" thickBot="1" x14ac:dyDescent="0.3">
      <c r="A21" s="88"/>
      <c r="B21" s="89" t="s">
        <v>5</v>
      </c>
      <c r="C21" s="90">
        <v>139438.5</v>
      </c>
      <c r="D21" s="90">
        <v>-36.1</v>
      </c>
      <c r="E21" s="90">
        <v>-36.1</v>
      </c>
      <c r="F21" s="91">
        <v>-139474.6</v>
      </c>
      <c r="G21" s="90">
        <v>0</v>
      </c>
      <c r="H21" s="91">
        <v>-36.1</v>
      </c>
      <c r="I21" s="21">
        <v>-1.0002588954987324</v>
      </c>
      <c r="J21" s="92">
        <v>0</v>
      </c>
      <c r="K21" s="93">
        <v>-36.1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68522.353999999992</v>
      </c>
      <c r="D22" s="90">
        <v>0</v>
      </c>
      <c r="E22" s="90">
        <v>0</v>
      </c>
      <c r="F22" s="91">
        <v>-68522.353999999992</v>
      </c>
      <c r="G22" s="90">
        <v>0</v>
      </c>
      <c r="H22" s="91">
        <v>0</v>
      </c>
      <c r="I22" s="21">
        <v>-1</v>
      </c>
      <c r="J22" s="92">
        <v>0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25422.308823529409</v>
      </c>
      <c r="D23" s="90">
        <v>0</v>
      </c>
      <c r="E23" s="90">
        <v>0</v>
      </c>
      <c r="F23" s="91">
        <v>-25422.308823529409</v>
      </c>
      <c r="G23" s="90">
        <v>0</v>
      </c>
      <c r="H23" s="91">
        <v>0</v>
      </c>
      <c r="I23" s="21">
        <v>-1</v>
      </c>
      <c r="J23" s="92">
        <v>0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3224</v>
      </c>
      <c r="D25" s="90">
        <v>3224</v>
      </c>
      <c r="E25" s="90">
        <v>3224</v>
      </c>
      <c r="F25" s="91">
        <v>0</v>
      </c>
      <c r="G25" s="90">
        <v>3224</v>
      </c>
      <c r="H25" s="91">
        <v>0</v>
      </c>
      <c r="I25" s="96"/>
      <c r="J25" s="97"/>
      <c r="K25" s="93">
        <v>3224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1610</v>
      </c>
      <c r="D26" s="90">
        <v>0</v>
      </c>
      <c r="E26" s="90">
        <v>0</v>
      </c>
      <c r="F26" s="91">
        <v>-1610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0.49937965260545908</v>
      </c>
      <c r="D27" s="86">
        <v>0</v>
      </c>
      <c r="E27" s="86">
        <v>0</v>
      </c>
      <c r="F27" s="100">
        <v>-0.49937965260545908</v>
      </c>
      <c r="G27" s="86">
        <v>0</v>
      </c>
      <c r="H27" s="100">
        <v>0</v>
      </c>
      <c r="I27" s="20">
        <v>-1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2472.65</v>
      </c>
      <c r="D29" s="90">
        <v>0</v>
      </c>
      <c r="E29" s="90">
        <v>0</v>
      </c>
      <c r="F29" s="91">
        <v>-2472.65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1.5358074534161492</v>
      </c>
      <c r="D30" s="105">
        <v>0</v>
      </c>
      <c r="E30" s="105">
        <v>0</v>
      </c>
      <c r="F30" s="106">
        <v>-1.5358074534161492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86.607763975155279</v>
      </c>
      <c r="D32" s="105">
        <v>0</v>
      </c>
      <c r="E32" s="105">
        <v>0</v>
      </c>
      <c r="F32" s="106">
        <v>-86.607763975155279</v>
      </c>
      <c r="G32" s="105">
        <v>0</v>
      </c>
      <c r="H32" s="106">
        <v>0</v>
      </c>
      <c r="I32" s="21">
        <v>-1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43.250155086848636</v>
      </c>
      <c r="D33" s="108">
        <v>-1.1197270471464021E-2</v>
      </c>
      <c r="E33" s="108">
        <v>-1.1197270471464021E-2</v>
      </c>
      <c r="F33" s="109">
        <v>-43.261352357320099</v>
      </c>
      <c r="G33" s="108">
        <v>0</v>
      </c>
      <c r="H33" s="109">
        <v>-1.1197270471464021E-2</v>
      </c>
      <c r="I33" s="20">
        <v>-1.0002588954987324</v>
      </c>
      <c r="J33" s="86">
        <v>0</v>
      </c>
      <c r="K33" s="110">
        <v>-1.1197270471464021E-2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144.95848622579464</v>
      </c>
      <c r="D34" s="113">
        <v>0</v>
      </c>
      <c r="E34" s="113">
        <v>0</v>
      </c>
      <c r="F34" s="119">
        <v>-144.95848622579464</v>
      </c>
      <c r="G34" s="113">
        <v>0</v>
      </c>
      <c r="H34" s="119">
        <v>0</v>
      </c>
      <c r="I34" s="25">
        <v>-1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239485.52305882354</v>
      </c>
      <c r="D35" s="84">
        <v>52821.719999999994</v>
      </c>
      <c r="E35" s="84">
        <v>52821.719999999994</v>
      </c>
      <c r="F35" s="118">
        <v>-186663.80305882357</v>
      </c>
      <c r="G35" s="84">
        <v>0</v>
      </c>
      <c r="H35" s="118">
        <v>52821.719999999994</v>
      </c>
      <c r="I35" s="20">
        <v>-0.77943668859254722</v>
      </c>
      <c r="J35" s="86">
        <v>0</v>
      </c>
      <c r="K35" s="87">
        <v>52821.719999999994</v>
      </c>
      <c r="L35" s="118">
        <v>-1.1368683772161603E-13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144092</v>
      </c>
      <c r="D36" s="90">
        <v>34937.199999999997</v>
      </c>
      <c r="E36" s="90">
        <v>34937.199999999997</v>
      </c>
      <c r="F36" s="91">
        <v>-109154.8</v>
      </c>
      <c r="G36" s="90">
        <v>0</v>
      </c>
      <c r="H36" s="91">
        <v>34937.199999999997</v>
      </c>
      <c r="I36" s="21">
        <v>-0.75753546345390443</v>
      </c>
      <c r="J36" s="92">
        <v>0</v>
      </c>
      <c r="K36" s="93">
        <v>34937.199999999997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68674.956000000006</v>
      </c>
      <c r="D37" s="90">
        <v>17417.84</v>
      </c>
      <c r="E37" s="90">
        <v>17417.84</v>
      </c>
      <c r="F37" s="91">
        <v>-51257.116000000009</v>
      </c>
      <c r="G37" s="90">
        <v>0</v>
      </c>
      <c r="H37" s="91">
        <v>17417.84</v>
      </c>
      <c r="I37" s="21">
        <v>-0.74637275340955445</v>
      </c>
      <c r="J37" s="92">
        <v>0</v>
      </c>
      <c r="K37" s="93">
        <v>17417.84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26718.56705882353</v>
      </c>
      <c r="D38" s="90">
        <v>466.67999999999989</v>
      </c>
      <c r="E38" s="90">
        <v>466.67999999999989</v>
      </c>
      <c r="F38" s="91">
        <v>-26251.88705882353</v>
      </c>
      <c r="G38" s="90">
        <v>0</v>
      </c>
      <c r="H38" s="91">
        <v>466.67999999999989</v>
      </c>
      <c r="I38" s="21">
        <v>-0.98253349444330007</v>
      </c>
      <c r="J38" s="92">
        <v>0</v>
      </c>
      <c r="K38" s="93">
        <v>466.68</v>
      </c>
      <c r="L38" s="91">
        <v>-1.1368683772161603E-13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2912</v>
      </c>
      <c r="D40" s="90">
        <v>2912</v>
      </c>
      <c r="E40" s="90">
        <v>2912</v>
      </c>
      <c r="F40" s="91">
        <v>0</v>
      </c>
      <c r="G40" s="90">
        <v>3016</v>
      </c>
      <c r="H40" s="91">
        <v>-104</v>
      </c>
      <c r="I40" s="96"/>
      <c r="J40" s="97"/>
      <c r="K40" s="93">
        <v>2912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1560</v>
      </c>
      <c r="D41" s="90">
        <v>481</v>
      </c>
      <c r="E41" s="90">
        <v>481</v>
      </c>
      <c r="F41" s="91">
        <v>-1079</v>
      </c>
      <c r="G41" s="90">
        <v>0</v>
      </c>
      <c r="H41" s="91">
        <v>481</v>
      </c>
      <c r="I41" s="96"/>
      <c r="J41" s="97"/>
      <c r="K41" s="93">
        <v>481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0.5357142857142857</v>
      </c>
      <c r="D42" s="86">
        <v>0.16517857142857142</v>
      </c>
      <c r="E42" s="86">
        <v>0.16517857142857142</v>
      </c>
      <c r="F42" s="100">
        <v>-0.3705357142857143</v>
      </c>
      <c r="G42" s="86">
        <v>0</v>
      </c>
      <c r="H42" s="100">
        <v>0.16517857142857142</v>
      </c>
      <c r="I42" s="20">
        <v>-0.69166666666666665</v>
      </c>
      <c r="J42" s="86">
        <v>0</v>
      </c>
      <c r="K42" s="101">
        <v>0.16517857142857142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2415.9</v>
      </c>
      <c r="D44" s="90">
        <v>491</v>
      </c>
      <c r="E44" s="90">
        <v>491</v>
      </c>
      <c r="F44" s="91">
        <v>-1924.9</v>
      </c>
      <c r="G44" s="90">
        <v>0</v>
      </c>
      <c r="H44" s="91">
        <v>491</v>
      </c>
      <c r="I44" s="21"/>
      <c r="J44" s="92"/>
      <c r="K44" s="93">
        <v>491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1.5486538461538462</v>
      </c>
      <c r="D45" s="105">
        <v>1.0207900207900207</v>
      </c>
      <c r="E45" s="105">
        <v>1.0207900207900207</v>
      </c>
      <c r="F45" s="106">
        <v>-0.52786382536382548</v>
      </c>
      <c r="G45" s="105">
        <v>0</v>
      </c>
      <c r="H45" s="106">
        <v>1.0207900207900207</v>
      </c>
      <c r="I45" s="21"/>
      <c r="J45" s="92"/>
      <c r="K45" s="107">
        <v>1.0207900207900207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92.36666666666666</v>
      </c>
      <c r="D47" s="105">
        <v>72.634511434511424</v>
      </c>
      <c r="E47" s="105">
        <v>72.634511434511424</v>
      </c>
      <c r="F47" s="106">
        <v>-19.732155232155236</v>
      </c>
      <c r="G47" s="105">
        <v>0</v>
      </c>
      <c r="H47" s="106">
        <v>72.634511434511424</v>
      </c>
      <c r="I47" s="21">
        <v>-0.21362853012077121</v>
      </c>
      <c r="J47" s="92">
        <v>0</v>
      </c>
      <c r="K47" s="107">
        <v>72.634511434511424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49.482142857142854</v>
      </c>
      <c r="D48" s="108">
        <v>11.997664835164834</v>
      </c>
      <c r="E48" s="108">
        <v>11.997664835164834</v>
      </c>
      <c r="F48" s="109">
        <v>-37.48447802197802</v>
      </c>
      <c r="G48" s="108">
        <v>0</v>
      </c>
      <c r="H48" s="109">
        <v>11.997664835164834</v>
      </c>
      <c r="I48" s="20">
        <v>-0.75753546345390443</v>
      </c>
      <c r="J48" s="86">
        <v>0</v>
      </c>
      <c r="K48" s="110">
        <v>11.997664835164834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153.5163609351433</v>
      </c>
      <c r="D49" s="113">
        <v>109.81646569646568</v>
      </c>
      <c r="E49" s="113">
        <v>109.81646569646568</v>
      </c>
      <c r="F49" s="119">
        <v>-43.699895238677612</v>
      </c>
      <c r="G49" s="113">
        <v>0</v>
      </c>
      <c r="H49" s="119">
        <v>109.81646569646568</v>
      </c>
      <c r="I49" s="25">
        <v>-0.28465953057042359</v>
      </c>
      <c r="J49" s="120">
        <v>0</v>
      </c>
      <c r="K49" s="115">
        <v>109.81646569646568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291239.4252352941</v>
      </c>
      <c r="D50" s="84">
        <v>52955.63</v>
      </c>
      <c r="E50" s="84">
        <v>52955.63</v>
      </c>
      <c r="F50" s="118">
        <v>-238283.79523529412</v>
      </c>
      <c r="G50" s="84">
        <v>0</v>
      </c>
      <c r="H50" s="118">
        <v>52955.63</v>
      </c>
      <c r="I50" s="20">
        <v>-0.81817149255387789</v>
      </c>
      <c r="J50" s="86">
        <v>0</v>
      </c>
      <c r="K50" s="87">
        <v>52955.63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176883.25</v>
      </c>
      <c r="D51" s="90">
        <v>34705.15</v>
      </c>
      <c r="E51" s="90">
        <v>34705.15</v>
      </c>
      <c r="F51" s="91">
        <v>-142178.1</v>
      </c>
      <c r="G51" s="90">
        <v>0</v>
      </c>
      <c r="H51" s="91">
        <v>34705.15</v>
      </c>
      <c r="I51" s="21">
        <v>-0.80379628936035497</v>
      </c>
      <c r="J51" s="92">
        <v>0</v>
      </c>
      <c r="K51" s="93">
        <v>34705.15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82035.002000000008</v>
      </c>
      <c r="D52" s="90">
        <v>16763.169999999998</v>
      </c>
      <c r="E52" s="90">
        <v>16763.169999999998</v>
      </c>
      <c r="F52" s="91">
        <v>-65271.832000000009</v>
      </c>
      <c r="G52" s="90">
        <v>0</v>
      </c>
      <c r="H52" s="91">
        <v>16763.169999999998</v>
      </c>
      <c r="I52" s="21">
        <v>-0.79565832155401184</v>
      </c>
      <c r="J52" s="92">
        <v>0</v>
      </c>
      <c r="K52" s="93">
        <v>16763.169999999998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32321.173235294096</v>
      </c>
      <c r="D53" s="90">
        <v>1487.31</v>
      </c>
      <c r="E53" s="90">
        <v>1487.31</v>
      </c>
      <c r="F53" s="91">
        <v>-30833.863235294095</v>
      </c>
      <c r="G53" s="90">
        <v>0</v>
      </c>
      <c r="H53" s="91">
        <v>1487.31</v>
      </c>
      <c r="I53" s="21">
        <v>-0.95398341547899368</v>
      </c>
      <c r="J53" s="92">
        <v>0</v>
      </c>
      <c r="K53" s="93">
        <v>1487.31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3224</v>
      </c>
      <c r="D55" s="90">
        <v>3224</v>
      </c>
      <c r="E55" s="90">
        <v>3224</v>
      </c>
      <c r="F55" s="91">
        <v>0</v>
      </c>
      <c r="G55" s="90">
        <v>3224</v>
      </c>
      <c r="H55" s="91">
        <v>0</v>
      </c>
      <c r="I55" s="96"/>
      <c r="J55" s="97"/>
      <c r="K55" s="93">
        <v>3224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1905</v>
      </c>
      <c r="D56" s="90">
        <v>559</v>
      </c>
      <c r="E56" s="90">
        <v>559</v>
      </c>
      <c r="F56" s="91">
        <v>-1346</v>
      </c>
      <c r="G56" s="90">
        <v>0</v>
      </c>
      <c r="H56" s="91">
        <v>559</v>
      </c>
      <c r="I56" s="96"/>
      <c r="J56" s="97"/>
      <c r="K56" s="93">
        <v>559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0.59088089330024818</v>
      </c>
      <c r="D57" s="86">
        <v>0.17338709677419356</v>
      </c>
      <c r="E57" s="86">
        <v>0.17338709677419356</v>
      </c>
      <c r="F57" s="100">
        <v>-0.41749379652605462</v>
      </c>
      <c r="G57" s="86">
        <v>0</v>
      </c>
      <c r="H57" s="100">
        <v>0.17338709677419356</v>
      </c>
      <c r="I57" s="20">
        <v>-0.70656167979002626</v>
      </c>
      <c r="J57" s="86">
        <v>0</v>
      </c>
      <c r="K57" s="101">
        <v>0.17338709677419356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2916.5</v>
      </c>
      <c r="D59" s="90">
        <v>632</v>
      </c>
      <c r="E59" s="90">
        <v>632</v>
      </c>
      <c r="F59" s="91">
        <v>-2284.5</v>
      </c>
      <c r="G59" s="90">
        <v>0</v>
      </c>
      <c r="H59" s="91">
        <v>632</v>
      </c>
      <c r="I59" s="21"/>
      <c r="J59" s="92"/>
      <c r="K59" s="93">
        <v>632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1.5309711286089238</v>
      </c>
      <c r="D60" s="105">
        <v>1.1305903398926656</v>
      </c>
      <c r="E60" s="105">
        <v>1.1305903398926656</v>
      </c>
      <c r="F60" s="106">
        <v>-0.40038078871625826</v>
      </c>
      <c r="G60" s="105">
        <v>0</v>
      </c>
      <c r="H60" s="106">
        <v>1.1305903398926656</v>
      </c>
      <c r="I60" s="21"/>
      <c r="J60" s="92"/>
      <c r="K60" s="107">
        <v>1.1305903398926656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92.852099737532811</v>
      </c>
      <c r="D62" s="105">
        <v>62.084347048300536</v>
      </c>
      <c r="E62" s="105">
        <v>62.084347048300536</v>
      </c>
      <c r="F62" s="106">
        <v>-30.767752689232275</v>
      </c>
      <c r="G62" s="105">
        <v>0</v>
      </c>
      <c r="H62" s="106">
        <v>62.084347048300536</v>
      </c>
      <c r="I62" s="21">
        <v>-0.33136302545881247</v>
      </c>
      <c r="J62" s="92">
        <v>0</v>
      </c>
      <c r="K62" s="107">
        <v>62.084347048300536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54.864531637717121</v>
      </c>
      <c r="D63" s="108">
        <v>10.764624689826304</v>
      </c>
      <c r="E63" s="108">
        <v>10.764624689826304</v>
      </c>
      <c r="F63" s="109">
        <v>-44.099906947890815</v>
      </c>
      <c r="G63" s="108">
        <v>0</v>
      </c>
      <c r="H63" s="109">
        <v>10.764624689826304</v>
      </c>
      <c r="I63" s="20">
        <v>-0.80379628936035497</v>
      </c>
      <c r="J63" s="86">
        <v>0</v>
      </c>
      <c r="K63" s="110">
        <v>10.764624689826304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152.88158805002314</v>
      </c>
      <c r="D64" s="113">
        <v>94.732790697674417</v>
      </c>
      <c r="E64" s="113">
        <v>94.732790697674417</v>
      </c>
      <c r="F64" s="119">
        <v>-58.148797352348723</v>
      </c>
      <c r="G64" s="113">
        <v>0</v>
      </c>
      <c r="H64" s="119">
        <v>94.732790697674417</v>
      </c>
      <c r="I64" s="25">
        <v>-0.38035186639559448</v>
      </c>
      <c r="J64" s="120">
        <v>0</v>
      </c>
      <c r="K64" s="115">
        <v>94.732790697674417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283685.5379411765</v>
      </c>
      <c r="D65" s="84">
        <v>-130.63999999999987</v>
      </c>
      <c r="E65" s="84">
        <v>-130.63999999999987</v>
      </c>
      <c r="F65" s="118">
        <v>-283816.17794117646</v>
      </c>
      <c r="G65" s="84">
        <v>0</v>
      </c>
      <c r="H65" s="118">
        <v>-130.63999999999987</v>
      </c>
      <c r="I65" s="20">
        <v>-1.0004605099045518</v>
      </c>
      <c r="J65" s="86">
        <v>0</v>
      </c>
      <c r="K65" s="87">
        <v>-130.63999999999993</v>
      </c>
      <c r="L65" s="118">
        <v>9.2370555648813024E-14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174974.15</v>
      </c>
      <c r="D66" s="90">
        <v>-26.059999999999992</v>
      </c>
      <c r="E66" s="90">
        <v>-26.059999999999992</v>
      </c>
      <c r="F66" s="91">
        <v>-175000.21</v>
      </c>
      <c r="G66" s="90">
        <v>0</v>
      </c>
      <c r="H66" s="91">
        <v>-26.059999999999992</v>
      </c>
      <c r="I66" s="21">
        <v>-1.0001489362857314</v>
      </c>
      <c r="J66" s="92">
        <v>0</v>
      </c>
      <c r="K66" s="93">
        <v>-26.05999999999997</v>
      </c>
      <c r="L66" s="91">
        <v>-2.1316282072803006E-14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76059.81</v>
      </c>
      <c r="D67" s="90">
        <v>316.28000000000014</v>
      </c>
      <c r="E67" s="90">
        <v>316.28000000000014</v>
      </c>
      <c r="F67" s="91">
        <v>-75743.53</v>
      </c>
      <c r="G67" s="90">
        <v>0</v>
      </c>
      <c r="H67" s="91">
        <v>316.28000000000014</v>
      </c>
      <c r="I67" s="21">
        <v>-0.99584169353039409</v>
      </c>
      <c r="J67" s="92">
        <v>0</v>
      </c>
      <c r="K67" s="93">
        <v>316.28000000000003</v>
      </c>
      <c r="L67" s="91">
        <v>1.1368683772161603E-13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32651.577941176496</v>
      </c>
      <c r="D68" s="90">
        <v>-420.86</v>
      </c>
      <c r="E68" s="90">
        <v>-420.86</v>
      </c>
      <c r="F68" s="91">
        <v>-33072.437941176497</v>
      </c>
      <c r="G68" s="90">
        <v>0</v>
      </c>
      <c r="H68" s="91">
        <v>-420.86</v>
      </c>
      <c r="I68" s="21">
        <v>-1.0128894230091483</v>
      </c>
      <c r="J68" s="92">
        <v>0</v>
      </c>
      <c r="K68" s="93">
        <v>-420.86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3120</v>
      </c>
      <c r="D70" s="90">
        <v>3120</v>
      </c>
      <c r="E70" s="90">
        <v>3120</v>
      </c>
      <c r="F70" s="91">
        <v>0</v>
      </c>
      <c r="G70" s="90">
        <v>3120</v>
      </c>
      <c r="H70" s="91">
        <v>0</v>
      </c>
      <c r="I70" s="96"/>
      <c r="J70" s="97"/>
      <c r="K70" s="93">
        <v>3120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1925</v>
      </c>
      <c r="D71" s="90">
        <v>60</v>
      </c>
      <c r="E71" s="90">
        <v>60</v>
      </c>
      <c r="F71" s="91">
        <v>-1865</v>
      </c>
      <c r="G71" s="90">
        <v>0</v>
      </c>
      <c r="H71" s="91">
        <v>60</v>
      </c>
      <c r="I71" s="96"/>
      <c r="J71" s="97"/>
      <c r="K71" s="93">
        <v>60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0.61698717948717952</v>
      </c>
      <c r="D72" s="86">
        <v>1.9230769230769232E-2</v>
      </c>
      <c r="E72" s="86">
        <v>1.9230769230769232E-2</v>
      </c>
      <c r="F72" s="100">
        <v>-0.59775641025641024</v>
      </c>
      <c r="G72" s="86">
        <v>0</v>
      </c>
      <c r="H72" s="100">
        <v>1.9230769230769232E-2</v>
      </c>
      <c r="I72" s="20">
        <v>-0.96883116883116882</v>
      </c>
      <c r="J72" s="86">
        <v>0</v>
      </c>
      <c r="K72" s="101">
        <v>1.9230769230769232E-2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3025.7</v>
      </c>
      <c r="D74" s="90">
        <v>120</v>
      </c>
      <c r="E74" s="90">
        <v>120</v>
      </c>
      <c r="F74" s="91">
        <v>-2905.7</v>
      </c>
      <c r="G74" s="90">
        <v>0</v>
      </c>
      <c r="H74" s="91">
        <v>120</v>
      </c>
      <c r="I74" s="21"/>
      <c r="J74" s="92"/>
      <c r="K74" s="93">
        <v>120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1.5717922077922077</v>
      </c>
      <c r="D75" s="105">
        <v>2</v>
      </c>
      <c r="E75" s="105">
        <v>2</v>
      </c>
      <c r="F75" s="106">
        <v>0.42820779220779226</v>
      </c>
      <c r="G75" s="105">
        <v>0</v>
      </c>
      <c r="H75" s="106">
        <v>2</v>
      </c>
      <c r="I75" s="21"/>
      <c r="J75" s="92"/>
      <c r="K75" s="107">
        <v>2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90.89566233766233</v>
      </c>
      <c r="D77" s="105">
        <v>-0.43433333333333318</v>
      </c>
      <c r="E77" s="105">
        <v>-0.43433333333333318</v>
      </c>
      <c r="F77" s="106">
        <v>-91.329995670995658</v>
      </c>
      <c r="G77" s="105">
        <v>0</v>
      </c>
      <c r="H77" s="106">
        <v>-0.43433333333333318</v>
      </c>
      <c r="I77" s="21">
        <v>-1.0047783725005475</v>
      </c>
      <c r="J77" s="92">
        <v>0</v>
      </c>
      <c r="K77" s="107">
        <v>-0.43433333333333285</v>
      </c>
      <c r="L77" s="106">
        <v>-3.3306690738754696E-16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56.08145833333333</v>
      </c>
      <c r="D78" s="108">
        <v>-8.3525641025640994E-3</v>
      </c>
      <c r="E78" s="108">
        <v>-8.3525641025640994E-3</v>
      </c>
      <c r="F78" s="109">
        <v>-56.089810897435896</v>
      </c>
      <c r="G78" s="108">
        <v>0</v>
      </c>
      <c r="H78" s="109">
        <v>-8.3525641025640994E-3</v>
      </c>
      <c r="I78" s="20">
        <v>-1.0001489362857314</v>
      </c>
      <c r="J78" s="86">
        <v>0</v>
      </c>
      <c r="K78" s="110">
        <v>-8.3525641025640925E-3</v>
      </c>
      <c r="L78" s="109">
        <v>-6.9388939039072284E-18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147.369110618793</v>
      </c>
      <c r="D79" s="113">
        <v>-2.1773333333333311</v>
      </c>
      <c r="E79" s="113">
        <v>-2.1773333333333311</v>
      </c>
      <c r="F79" s="119">
        <v>-149.54644395212634</v>
      </c>
      <c r="G79" s="113">
        <v>0</v>
      </c>
      <c r="H79" s="119">
        <v>-2.1773333333333311</v>
      </c>
      <c r="I79" s="25">
        <v>-1.014774692771035</v>
      </c>
      <c r="J79" s="120">
        <v>0</v>
      </c>
      <c r="K79" s="115">
        <v>-2.177333333333332</v>
      </c>
      <c r="L79" s="119">
        <v>8.8817841970012523E-16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316443.00082352944</v>
      </c>
      <c r="D80" s="84">
        <v>85434.95</v>
      </c>
      <c r="E80" s="84">
        <v>85434.95</v>
      </c>
      <c r="F80" s="118">
        <v>-231008.05082352943</v>
      </c>
      <c r="G80" s="84">
        <v>0</v>
      </c>
      <c r="H80" s="118">
        <v>85434.95</v>
      </c>
      <c r="I80" s="20">
        <v>-0.73001472689344005</v>
      </c>
      <c r="J80" s="86">
        <v>0</v>
      </c>
      <c r="K80" s="87">
        <v>85434.949999999968</v>
      </c>
      <c r="L80" s="118">
        <v>1.8189894035458565E-11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208254</v>
      </c>
      <c r="D81" s="90">
        <v>54783.77</v>
      </c>
      <c r="E81" s="90">
        <v>54783.77</v>
      </c>
      <c r="F81" s="91">
        <v>-153470.23000000001</v>
      </c>
      <c r="G81" s="90">
        <v>0</v>
      </c>
      <c r="H81" s="91">
        <v>54783.77</v>
      </c>
      <c r="I81" s="21">
        <v>-0.73693772988754125</v>
      </c>
      <c r="J81" s="92">
        <v>0</v>
      </c>
      <c r="K81" s="93">
        <v>54783.76999999999</v>
      </c>
      <c r="L81" s="91">
        <v>7.2759576141834259E-12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72158.601999999999</v>
      </c>
      <c r="D82" s="90">
        <v>25829.64</v>
      </c>
      <c r="E82" s="90">
        <v>25829.64</v>
      </c>
      <c r="F82" s="91">
        <v>-46328.962</v>
      </c>
      <c r="G82" s="90">
        <v>0</v>
      </c>
      <c r="H82" s="91">
        <v>25829.64</v>
      </c>
      <c r="I82" s="21">
        <v>-0.64204350854801762</v>
      </c>
      <c r="J82" s="92">
        <v>0</v>
      </c>
      <c r="K82" s="93">
        <v>25829.639999999989</v>
      </c>
      <c r="L82" s="91">
        <v>1.0913936421275139E-11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36030.398823529402</v>
      </c>
      <c r="D83" s="90">
        <v>4821.54</v>
      </c>
      <c r="E83" s="90">
        <v>4821.54</v>
      </c>
      <c r="F83" s="91">
        <v>-31208.858823529401</v>
      </c>
      <c r="G83" s="90">
        <v>0</v>
      </c>
      <c r="H83" s="91">
        <v>4821.54</v>
      </c>
      <c r="I83" s="21">
        <v>-0.86618133139144371</v>
      </c>
      <c r="J83" s="92">
        <v>0</v>
      </c>
      <c r="K83" s="93">
        <v>4821.54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3224</v>
      </c>
      <c r="D85" s="90">
        <v>3224</v>
      </c>
      <c r="E85" s="90">
        <v>3224</v>
      </c>
      <c r="F85" s="91">
        <v>0</v>
      </c>
      <c r="G85" s="90">
        <v>3224</v>
      </c>
      <c r="H85" s="91">
        <v>0</v>
      </c>
      <c r="I85" s="96"/>
      <c r="J85" s="97"/>
      <c r="K85" s="93">
        <v>3224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2120</v>
      </c>
      <c r="D86" s="90">
        <v>533</v>
      </c>
      <c r="E86" s="90">
        <v>533</v>
      </c>
      <c r="F86" s="91">
        <v>-1587</v>
      </c>
      <c r="G86" s="90">
        <v>0</v>
      </c>
      <c r="H86" s="91">
        <v>533</v>
      </c>
      <c r="I86" s="96"/>
      <c r="J86" s="97"/>
      <c r="K86" s="93">
        <v>533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0.65756823821339949</v>
      </c>
      <c r="D87" s="86">
        <v>0.16532258064516128</v>
      </c>
      <c r="E87" s="86">
        <v>0.16532258064516128</v>
      </c>
      <c r="F87" s="100">
        <v>-0.49224565756823824</v>
      </c>
      <c r="G87" s="86">
        <v>0</v>
      </c>
      <c r="H87" s="100">
        <v>0.16532258064516128</v>
      </c>
      <c r="I87" s="20">
        <v>-0.74858490566037739</v>
      </c>
      <c r="J87" s="86">
        <v>0</v>
      </c>
      <c r="K87" s="101">
        <v>0.16532258064516128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3454.95</v>
      </c>
      <c r="D89" s="90">
        <v>989</v>
      </c>
      <c r="E89" s="90">
        <v>989</v>
      </c>
      <c r="F89" s="91">
        <v>-2465.9499999999998</v>
      </c>
      <c r="G89" s="90">
        <v>0</v>
      </c>
      <c r="H89" s="91">
        <v>989</v>
      </c>
      <c r="I89" s="21"/>
      <c r="J89" s="92"/>
      <c r="K89" s="93">
        <v>989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1.6296933962264151</v>
      </c>
      <c r="D90" s="105">
        <v>1.8555347091932457</v>
      </c>
      <c r="E90" s="105">
        <v>1.8555347091932457</v>
      </c>
      <c r="F90" s="106">
        <v>0.22584131296683063</v>
      </c>
      <c r="G90" s="105">
        <v>0</v>
      </c>
      <c r="H90" s="106">
        <v>1.8555347091932457</v>
      </c>
      <c r="I90" s="21"/>
      <c r="J90" s="92"/>
      <c r="K90" s="107">
        <v>1.8555347091932457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98.233018867924528</v>
      </c>
      <c r="D92" s="105">
        <v>102.78380863039399</v>
      </c>
      <c r="E92" s="105">
        <v>102.78380863039399</v>
      </c>
      <c r="F92" s="106">
        <v>4.5507897624694635</v>
      </c>
      <c r="G92" s="105">
        <v>0</v>
      </c>
      <c r="H92" s="106">
        <v>102.78380863039399</v>
      </c>
      <c r="I92" s="21">
        <v>4.6326477745614714E-2</v>
      </c>
      <c r="J92" s="92">
        <v>0</v>
      </c>
      <c r="K92" s="107">
        <v>102.78380863039398</v>
      </c>
      <c r="L92" s="106">
        <v>1.4210854715202004E-14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64.594913151364764</v>
      </c>
      <c r="D93" s="108">
        <v>16.992484491315135</v>
      </c>
      <c r="E93" s="108">
        <v>16.992484491315135</v>
      </c>
      <c r="F93" s="109">
        <v>-47.602428660049625</v>
      </c>
      <c r="G93" s="108">
        <v>0</v>
      </c>
      <c r="H93" s="109">
        <v>16.992484491315135</v>
      </c>
      <c r="I93" s="20">
        <v>-0.73693772988754125</v>
      </c>
      <c r="J93" s="86">
        <v>0</v>
      </c>
      <c r="K93" s="110">
        <v>16.992484491315132</v>
      </c>
      <c r="L93" s="109">
        <v>3.5527136788005009E-15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149.26556642619312</v>
      </c>
      <c r="D94" s="113">
        <v>160.290712945591</v>
      </c>
      <c r="E94" s="113">
        <v>160.290712945591</v>
      </c>
      <c r="F94" s="119">
        <v>11.025146519397879</v>
      </c>
      <c r="G94" s="113">
        <v>0</v>
      </c>
      <c r="H94" s="119">
        <v>160.290712945591</v>
      </c>
      <c r="I94" s="25">
        <v>7.3862624739038152E-2</v>
      </c>
      <c r="J94" s="120">
        <v>0</v>
      </c>
      <c r="K94" s="115">
        <v>160.29071294559094</v>
      </c>
      <c r="L94" s="119">
        <v>5.6843418860808015E-14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381838.01317647059</v>
      </c>
      <c r="D95" s="84">
        <v>310799.10000000003</v>
      </c>
      <c r="E95" s="84">
        <v>310799.10000000003</v>
      </c>
      <c r="F95" s="118">
        <v>-71038.913176470596</v>
      </c>
      <c r="G95" s="84">
        <v>0</v>
      </c>
      <c r="H95" s="118">
        <v>310799.10000000003</v>
      </c>
      <c r="I95" s="20">
        <v>-0.18604463339180211</v>
      </c>
      <c r="J95" s="86">
        <v>0</v>
      </c>
      <c r="K95" s="87">
        <v>310799.09999999998</v>
      </c>
      <c r="L95" s="118">
        <v>2.5465851649641991E-11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250762.5</v>
      </c>
      <c r="D96" s="90">
        <v>209892.63</v>
      </c>
      <c r="E96" s="90">
        <v>209892.63</v>
      </c>
      <c r="F96" s="91">
        <v>-40869.869999999995</v>
      </c>
      <c r="G96" s="90">
        <v>0</v>
      </c>
      <c r="H96" s="91">
        <v>209892.63</v>
      </c>
      <c r="I96" s="21">
        <v>-0.16298238372962459</v>
      </c>
      <c r="J96" s="92">
        <v>0</v>
      </c>
      <c r="K96" s="93">
        <v>209892.63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89160.282000000007</v>
      </c>
      <c r="D97" s="90">
        <v>83499.91</v>
      </c>
      <c r="E97" s="90">
        <v>83499.91</v>
      </c>
      <c r="F97" s="91">
        <v>-5660.372000000003</v>
      </c>
      <c r="G97" s="90">
        <v>0</v>
      </c>
      <c r="H97" s="91">
        <v>83499.91</v>
      </c>
      <c r="I97" s="21">
        <v>-6.3485353265257727E-2</v>
      </c>
      <c r="J97" s="92">
        <v>0</v>
      </c>
      <c r="K97" s="93">
        <v>83499.909999999989</v>
      </c>
      <c r="L97" s="91">
        <v>1.4551915228366852E-11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41915.231176470603</v>
      </c>
      <c r="D98" s="90">
        <v>17406.560000000001</v>
      </c>
      <c r="E98" s="90">
        <v>17406.560000000001</v>
      </c>
      <c r="F98" s="91">
        <v>-24508.671176470601</v>
      </c>
      <c r="G98" s="90">
        <v>0</v>
      </c>
      <c r="H98" s="91">
        <v>17406.560000000001</v>
      </c>
      <c r="I98" s="21">
        <v>-0.58471993326923866</v>
      </c>
      <c r="J98" s="92">
        <v>0</v>
      </c>
      <c r="K98" s="93">
        <v>17406.55999999999</v>
      </c>
      <c r="L98" s="91">
        <v>1.0913936421275139E-11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3120</v>
      </c>
      <c r="D100" s="90">
        <v>3120</v>
      </c>
      <c r="E100" s="90">
        <v>3120</v>
      </c>
      <c r="F100" s="91">
        <v>0</v>
      </c>
      <c r="G100" s="90">
        <v>3120</v>
      </c>
      <c r="H100" s="91">
        <v>0</v>
      </c>
      <c r="I100" s="96"/>
      <c r="J100" s="97"/>
      <c r="K100" s="93">
        <v>3120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2470</v>
      </c>
      <c r="D101" s="90">
        <v>1696</v>
      </c>
      <c r="E101" s="90">
        <v>1696</v>
      </c>
      <c r="F101" s="91">
        <v>-774</v>
      </c>
      <c r="G101" s="90">
        <v>0</v>
      </c>
      <c r="H101" s="91">
        <v>1696</v>
      </c>
      <c r="I101" s="96"/>
      <c r="J101" s="97"/>
      <c r="K101" s="93">
        <v>1696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0.79166666666666663</v>
      </c>
      <c r="D102" s="86">
        <v>0.54358974358974355</v>
      </c>
      <c r="E102" s="86">
        <v>0.54358974358974355</v>
      </c>
      <c r="F102" s="100">
        <v>-0.24807692307692308</v>
      </c>
      <c r="G102" s="86">
        <v>0</v>
      </c>
      <c r="H102" s="100">
        <v>0.54358974358974355</v>
      </c>
      <c r="I102" s="20">
        <v>-0.3133603238866397</v>
      </c>
      <c r="J102" s="86">
        <v>0</v>
      </c>
      <c r="K102" s="101">
        <v>0.54358974358974355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3966.55</v>
      </c>
      <c r="D104" s="90">
        <v>2966</v>
      </c>
      <c r="E104" s="90">
        <v>2966</v>
      </c>
      <c r="F104" s="91">
        <v>-1000.5500000000002</v>
      </c>
      <c r="G104" s="90">
        <v>0</v>
      </c>
      <c r="H104" s="91">
        <v>2966</v>
      </c>
      <c r="I104" s="21"/>
      <c r="J104" s="92"/>
      <c r="K104" s="93">
        <v>2966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1.6058906882591093</v>
      </c>
      <c r="D105" s="105">
        <v>1.7488207547169812</v>
      </c>
      <c r="E105" s="105">
        <v>1.7488207547169812</v>
      </c>
      <c r="F105" s="106">
        <v>0.14293006645787187</v>
      </c>
      <c r="G105" s="105">
        <v>0</v>
      </c>
      <c r="H105" s="106">
        <v>1.7488207547169812</v>
      </c>
      <c r="I105" s="21"/>
      <c r="J105" s="92"/>
      <c r="K105" s="107">
        <v>1.7488207547169812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101.52327935222672</v>
      </c>
      <c r="D107" s="105">
        <v>123.75744693396227</v>
      </c>
      <c r="E107" s="105">
        <v>123.75744693396227</v>
      </c>
      <c r="F107" s="106">
        <v>22.234167581735548</v>
      </c>
      <c r="G107" s="105">
        <v>0</v>
      </c>
      <c r="H107" s="106">
        <v>123.75744693396227</v>
      </c>
      <c r="I107" s="21">
        <v>0.21900560860131324</v>
      </c>
      <c r="J107" s="92">
        <v>0</v>
      </c>
      <c r="K107" s="107">
        <v>123.75744693396227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80.37259615384616</v>
      </c>
      <c r="D108" s="108">
        <v>67.273278846153843</v>
      </c>
      <c r="E108" s="108">
        <v>67.273278846153843</v>
      </c>
      <c r="F108" s="109">
        <v>-13.099317307692317</v>
      </c>
      <c r="G108" s="108">
        <v>0</v>
      </c>
      <c r="H108" s="109">
        <v>67.273278846153843</v>
      </c>
      <c r="I108" s="20">
        <v>-0.1629823837296247</v>
      </c>
      <c r="J108" s="86">
        <v>0</v>
      </c>
      <c r="K108" s="110">
        <v>67.273278846153843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154.5902887354132</v>
      </c>
      <c r="D109" s="113">
        <v>183.25418632075474</v>
      </c>
      <c r="E109" s="113">
        <v>183.25418632075474</v>
      </c>
      <c r="F109" s="119">
        <v>28.663897585341545</v>
      </c>
      <c r="G109" s="113">
        <v>0</v>
      </c>
      <c r="H109" s="119">
        <v>183.25418632075474</v>
      </c>
      <c r="I109" s="25">
        <v>0.18541848792585425</v>
      </c>
      <c r="J109" s="120">
        <v>0</v>
      </c>
      <c r="K109" s="115">
        <v>183.25418632075471</v>
      </c>
      <c r="L109" s="119">
        <v>2.8421709430404007E-14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441372.5783529412</v>
      </c>
      <c r="D110" s="123">
        <v>461925.77000000008</v>
      </c>
      <c r="E110" s="123">
        <v>461925.77000000008</v>
      </c>
      <c r="F110" s="118">
        <v>20553.191647058862</v>
      </c>
      <c r="G110" s="123">
        <v>0</v>
      </c>
      <c r="H110" s="118">
        <v>461925.77000000008</v>
      </c>
      <c r="I110" s="59">
        <v>4.6566535066035808E-2</v>
      </c>
      <c r="J110" s="124">
        <v>0</v>
      </c>
      <c r="K110" s="125">
        <v>461925.77</v>
      </c>
      <c r="L110" s="118">
        <v>4.0017766878008842E-11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299912.5</v>
      </c>
      <c r="D111" s="90">
        <v>320825.83000000007</v>
      </c>
      <c r="E111" s="90">
        <v>320825.83000000007</v>
      </c>
      <c r="F111" s="91">
        <v>20913.330000000075</v>
      </c>
      <c r="G111" s="90">
        <v>0</v>
      </c>
      <c r="H111" s="91">
        <v>320825.83000000007</v>
      </c>
      <c r="I111" s="21">
        <v>6.9731438336181562E-2</v>
      </c>
      <c r="J111" s="92">
        <v>0</v>
      </c>
      <c r="K111" s="93">
        <v>320825.83</v>
      </c>
      <c r="L111" s="91">
        <v>5.8207660913467407E-11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95090.08600000001</v>
      </c>
      <c r="D112" s="90">
        <v>114448.16999999998</v>
      </c>
      <c r="E112" s="90">
        <v>114448.16999999998</v>
      </c>
      <c r="F112" s="91">
        <v>19358.083999999973</v>
      </c>
      <c r="G112" s="90">
        <v>0</v>
      </c>
      <c r="H112" s="91">
        <v>114448.16999999998</v>
      </c>
      <c r="I112" s="21">
        <v>0.20357625925377731</v>
      </c>
      <c r="J112" s="92">
        <v>0</v>
      </c>
      <c r="K112" s="93">
        <v>114448.16999999998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46369.992352941197</v>
      </c>
      <c r="D113" s="90">
        <v>26651.770000000011</v>
      </c>
      <c r="E113" s="90">
        <v>26651.770000000011</v>
      </c>
      <c r="F113" s="91">
        <v>-19718.222352941186</v>
      </c>
      <c r="G113" s="90">
        <v>0</v>
      </c>
      <c r="H113" s="91">
        <v>26651.770000000011</v>
      </c>
      <c r="I113" s="21">
        <v>-0.4252366962422085</v>
      </c>
      <c r="J113" s="92">
        <v>0</v>
      </c>
      <c r="K113" s="93">
        <v>26651.77000000003</v>
      </c>
      <c r="L113" s="91">
        <v>-1.8189894035458565E-11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3224</v>
      </c>
      <c r="D115" s="90">
        <v>3224</v>
      </c>
      <c r="E115" s="90">
        <v>3224</v>
      </c>
      <c r="F115" s="91">
        <v>0</v>
      </c>
      <c r="G115" s="90">
        <v>3224</v>
      </c>
      <c r="H115" s="91">
        <v>0</v>
      </c>
      <c r="I115" s="96"/>
      <c r="J115" s="97"/>
      <c r="K115" s="93">
        <v>3224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2730</v>
      </c>
      <c r="D116" s="90">
        <v>2660</v>
      </c>
      <c r="E116" s="90">
        <v>2660</v>
      </c>
      <c r="F116" s="91">
        <v>-70</v>
      </c>
      <c r="G116" s="90">
        <v>0</v>
      </c>
      <c r="H116" s="91">
        <v>2660</v>
      </c>
      <c r="I116" s="96"/>
      <c r="J116" s="97"/>
      <c r="K116" s="93">
        <v>2660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0.84677419354838712</v>
      </c>
      <c r="D117" s="86">
        <v>0.82506203473945405</v>
      </c>
      <c r="E117" s="86">
        <v>0.82506203473945405</v>
      </c>
      <c r="F117" s="100">
        <v>-2.1712158808933069E-2</v>
      </c>
      <c r="G117" s="86">
        <v>0</v>
      </c>
      <c r="H117" s="100">
        <v>0.82506203473945405</v>
      </c>
      <c r="I117" s="20">
        <v>-2.5641025641025772E-2</v>
      </c>
      <c r="J117" s="86">
        <v>0</v>
      </c>
      <c r="K117" s="101">
        <v>0.82506203473945405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4353.3999999999996</v>
      </c>
      <c r="D119" s="90">
        <v>4685</v>
      </c>
      <c r="E119" s="90">
        <v>4685</v>
      </c>
      <c r="F119" s="91">
        <v>331.60000000000036</v>
      </c>
      <c r="G119" s="90">
        <v>0</v>
      </c>
      <c r="H119" s="91">
        <v>4685</v>
      </c>
      <c r="I119" s="21"/>
      <c r="J119" s="92"/>
      <c r="K119" s="93">
        <v>4685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1.5946520146520144</v>
      </c>
      <c r="D120" s="105">
        <v>1.7612781954887218</v>
      </c>
      <c r="E120" s="105">
        <v>1.7612781954887218</v>
      </c>
      <c r="F120" s="106">
        <v>0.16662618083670733</v>
      </c>
      <c r="G120" s="105">
        <v>0</v>
      </c>
      <c r="H120" s="106">
        <v>1.7612781954887218</v>
      </c>
      <c r="I120" s="21"/>
      <c r="J120" s="92"/>
      <c r="K120" s="107">
        <v>1.7612781954887218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109.85805860805861</v>
      </c>
      <c r="D122" s="105">
        <v>120.61121428571431</v>
      </c>
      <c r="E122" s="105">
        <v>120.61121428571431</v>
      </c>
      <c r="F122" s="106">
        <v>10.753155677655698</v>
      </c>
      <c r="G122" s="105">
        <v>0</v>
      </c>
      <c r="H122" s="106">
        <v>120.61121428571431</v>
      </c>
      <c r="I122" s="21">
        <v>9.7882265660817813E-2</v>
      </c>
      <c r="J122" s="92">
        <v>0</v>
      </c>
      <c r="K122" s="107">
        <v>120.6112142857143</v>
      </c>
      <c r="L122" s="106">
        <v>1.4210854715202004E-14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93.02496898263027</v>
      </c>
      <c r="D123" s="108">
        <v>99.51173387096776</v>
      </c>
      <c r="E123" s="108">
        <v>99.51173387096776</v>
      </c>
      <c r="F123" s="109">
        <v>6.4867648883374898</v>
      </c>
      <c r="G123" s="108">
        <v>0</v>
      </c>
      <c r="H123" s="109">
        <v>99.51173387096776</v>
      </c>
      <c r="I123" s="20">
        <v>6.9731438336181562E-2</v>
      </c>
      <c r="J123" s="86">
        <v>0</v>
      </c>
      <c r="K123" s="110">
        <v>99.511733870967745</v>
      </c>
      <c r="L123" s="109">
        <v>1.4210854715202004E-14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161.67493712561949</v>
      </c>
      <c r="D124" s="113">
        <v>173.65630451127822</v>
      </c>
      <c r="E124" s="113">
        <v>173.65630451127822</v>
      </c>
      <c r="F124" s="119">
        <v>11.981367385658729</v>
      </c>
      <c r="G124" s="113">
        <v>0</v>
      </c>
      <c r="H124" s="119">
        <v>173.65630451127822</v>
      </c>
      <c r="I124" s="25">
        <v>7.4107759673036622E-2</v>
      </c>
      <c r="J124" s="120">
        <v>0</v>
      </c>
      <c r="K124" s="115">
        <v>173.65630451127819</v>
      </c>
      <c r="L124" s="119">
        <v>2.8421709430404007E-14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461466.61658823531</v>
      </c>
      <c r="D125" s="84">
        <v>569849.66</v>
      </c>
      <c r="E125" s="84">
        <v>569849.66</v>
      </c>
      <c r="F125" s="118">
        <v>108383.04341176477</v>
      </c>
      <c r="G125" s="84">
        <v>0</v>
      </c>
      <c r="H125" s="118">
        <v>569849.66</v>
      </c>
      <c r="I125" s="20">
        <v>0.23486648766290807</v>
      </c>
      <c r="J125" s="86">
        <v>0</v>
      </c>
      <c r="K125" s="87">
        <v>569849.66000000015</v>
      </c>
      <c r="L125" s="118">
        <v>-8.0035533756017685E-11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327112.5</v>
      </c>
      <c r="D126" s="90">
        <v>406303.81</v>
      </c>
      <c r="E126" s="90">
        <v>406303.81</v>
      </c>
      <c r="F126" s="91">
        <v>79191.31</v>
      </c>
      <c r="G126" s="90">
        <v>0</v>
      </c>
      <c r="H126" s="91">
        <v>406303.81</v>
      </c>
      <c r="I126" s="21">
        <v>0.24209197141656147</v>
      </c>
      <c r="J126" s="92">
        <v>0</v>
      </c>
      <c r="K126" s="93">
        <v>406303.81000000011</v>
      </c>
      <c r="L126" s="91">
        <v>-1.1641532182693481E-10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86054.195999999996</v>
      </c>
      <c r="D127" s="90">
        <v>127645.93000000002</v>
      </c>
      <c r="E127" s="90">
        <v>127645.93000000002</v>
      </c>
      <c r="F127" s="91">
        <v>41591.734000000026</v>
      </c>
      <c r="G127" s="90">
        <v>0</v>
      </c>
      <c r="H127" s="91">
        <v>127645.93000000002</v>
      </c>
      <c r="I127" s="21">
        <v>0.48332023228710463</v>
      </c>
      <c r="J127" s="92">
        <v>0</v>
      </c>
      <c r="K127" s="93">
        <v>127645.92999999998</v>
      </c>
      <c r="L127" s="91">
        <v>4.3655745685100555E-11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48299.920588235298</v>
      </c>
      <c r="D128" s="90">
        <v>35899.920000000042</v>
      </c>
      <c r="E128" s="90">
        <v>35899.920000000042</v>
      </c>
      <c r="F128" s="91">
        <v>-12400.000588235256</v>
      </c>
      <c r="G128" s="90">
        <v>0</v>
      </c>
      <c r="H128" s="91">
        <v>35899.920000000042</v>
      </c>
      <c r="I128" s="21">
        <v>-0.25672921274441185</v>
      </c>
      <c r="J128" s="92">
        <v>0</v>
      </c>
      <c r="K128" s="93">
        <v>35899.920000000049</v>
      </c>
      <c r="L128" s="91">
        <v>-7.2759576141834259E-12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3224</v>
      </c>
      <c r="D130" s="90">
        <v>3224</v>
      </c>
      <c r="E130" s="90">
        <v>3224</v>
      </c>
      <c r="F130" s="91">
        <v>0</v>
      </c>
      <c r="G130" s="90">
        <v>3224</v>
      </c>
      <c r="H130" s="91">
        <v>0</v>
      </c>
      <c r="I130" s="96"/>
      <c r="J130" s="97"/>
      <c r="K130" s="93">
        <v>3224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2850</v>
      </c>
      <c r="D131" s="90">
        <v>2973</v>
      </c>
      <c r="E131" s="90">
        <v>2973</v>
      </c>
      <c r="F131" s="91">
        <v>123</v>
      </c>
      <c r="G131" s="90">
        <v>0</v>
      </c>
      <c r="H131" s="91">
        <v>2973</v>
      </c>
      <c r="I131" s="96"/>
      <c r="J131" s="97"/>
      <c r="K131" s="93">
        <v>2973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0.88399503722084372</v>
      </c>
      <c r="D132" s="86">
        <v>0.92214640198511166</v>
      </c>
      <c r="E132" s="86">
        <v>0.92214640198511166</v>
      </c>
      <c r="F132" s="100">
        <v>3.8151364764267948E-2</v>
      </c>
      <c r="G132" s="86">
        <v>0</v>
      </c>
      <c r="H132" s="100">
        <v>0.92214640198511166</v>
      </c>
      <c r="I132" s="20">
        <v>4.3157894736842062E-2</v>
      </c>
      <c r="J132" s="86">
        <v>0</v>
      </c>
      <c r="K132" s="101">
        <v>0.92214640198511166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4668</v>
      </c>
      <c r="D134" s="90">
        <v>5289</v>
      </c>
      <c r="E134" s="90">
        <v>5289</v>
      </c>
      <c r="F134" s="91">
        <v>621</v>
      </c>
      <c r="G134" s="90">
        <v>0</v>
      </c>
      <c r="H134" s="91">
        <v>5289</v>
      </c>
      <c r="I134" s="21"/>
      <c r="J134" s="92"/>
      <c r="K134" s="93">
        <v>5289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1.6378947368421053</v>
      </c>
      <c r="D135" s="105">
        <v>1.7790110998990918</v>
      </c>
      <c r="E135" s="105">
        <v>1.7790110998990918</v>
      </c>
      <c r="F135" s="106">
        <v>0.14111636305698649</v>
      </c>
      <c r="G135" s="105">
        <v>0</v>
      </c>
      <c r="H135" s="106">
        <v>1.7790110998990918</v>
      </c>
      <c r="I135" s="21"/>
      <c r="J135" s="92"/>
      <c r="K135" s="107">
        <v>1.7790110998990918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114.77631578947368</v>
      </c>
      <c r="D137" s="105">
        <v>136.66458459468549</v>
      </c>
      <c r="E137" s="105">
        <v>136.66458459468549</v>
      </c>
      <c r="F137" s="106">
        <v>21.888268805211808</v>
      </c>
      <c r="G137" s="105">
        <v>0</v>
      </c>
      <c r="H137" s="106">
        <v>136.66458459468549</v>
      </c>
      <c r="I137" s="21">
        <v>0.19070370620154731</v>
      </c>
      <c r="J137" s="92">
        <v>0</v>
      </c>
      <c r="K137" s="107">
        <v>136.66458459468555</v>
      </c>
      <c r="L137" s="106">
        <v>-5.6843418860808015E-14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101.4616935483871</v>
      </c>
      <c r="D138" s="108">
        <v>126.02475496277916</v>
      </c>
      <c r="E138" s="108">
        <v>126.02475496277916</v>
      </c>
      <c r="F138" s="109">
        <v>24.563061414392052</v>
      </c>
      <c r="G138" s="108">
        <v>0</v>
      </c>
      <c r="H138" s="109">
        <v>126.02475496277916</v>
      </c>
      <c r="I138" s="20">
        <v>0.24209197141656147</v>
      </c>
      <c r="J138" s="86">
        <v>0</v>
      </c>
      <c r="K138" s="110">
        <v>126.0247549627792</v>
      </c>
      <c r="L138" s="109">
        <v>-4.2632564145606011E-14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161.91811108359133</v>
      </c>
      <c r="D139" s="113">
        <v>191.67496131853349</v>
      </c>
      <c r="E139" s="113">
        <v>191.67496131853349</v>
      </c>
      <c r="F139" s="119">
        <v>29.756850234942164</v>
      </c>
      <c r="G139" s="113">
        <v>0</v>
      </c>
      <c r="H139" s="119">
        <v>191.67496131853349</v>
      </c>
      <c r="I139" s="25">
        <v>0.18377715769905434</v>
      </c>
      <c r="J139" s="120">
        <v>0</v>
      </c>
      <c r="K139" s="115">
        <v>191.67496131853352</v>
      </c>
      <c r="L139" s="119">
        <v>-2.8421709430404007E-14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420931.24705882347</v>
      </c>
      <c r="D140" s="84">
        <v>522735.77999999991</v>
      </c>
      <c r="E140" s="84">
        <v>522735.77999999991</v>
      </c>
      <c r="F140" s="118">
        <v>101804.53294117641</v>
      </c>
      <c r="G140" s="84">
        <v>0</v>
      </c>
      <c r="H140" s="118">
        <v>522735.77999999991</v>
      </c>
      <c r="I140" s="20">
        <v>0.24185548982765259</v>
      </c>
      <c r="J140" s="86">
        <v>0</v>
      </c>
      <c r="K140" s="87">
        <v>522735.77999999991</v>
      </c>
      <c r="L140" s="118">
        <v>-7.2759576141834259E-12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288075</v>
      </c>
      <c r="D141" s="90">
        <v>365862.93999999989</v>
      </c>
      <c r="E141" s="90">
        <v>365862.93999999989</v>
      </c>
      <c r="F141" s="91">
        <v>77787.939999999886</v>
      </c>
      <c r="G141" s="90">
        <v>0</v>
      </c>
      <c r="H141" s="91">
        <v>365862.93999999989</v>
      </c>
      <c r="I141" s="21">
        <v>0.27002669443721206</v>
      </c>
      <c r="J141" s="92">
        <v>0</v>
      </c>
      <c r="K141" s="93">
        <v>365862.93999999989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89061.54</v>
      </c>
      <c r="D142" s="90">
        <v>120142.95999999999</v>
      </c>
      <c r="E142" s="90">
        <v>120142.95999999999</v>
      </c>
      <c r="F142" s="91">
        <v>31081.42</v>
      </c>
      <c r="G142" s="90">
        <v>0</v>
      </c>
      <c r="H142" s="91">
        <v>120142.95999999999</v>
      </c>
      <c r="I142" s="21">
        <v>0.34898812663692991</v>
      </c>
      <c r="J142" s="92">
        <v>0</v>
      </c>
      <c r="K142" s="93">
        <v>120142.96</v>
      </c>
      <c r="L142" s="91">
        <v>-1.4551915228366852E-11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43794.7070588235</v>
      </c>
      <c r="D143" s="90">
        <v>36729.880000000019</v>
      </c>
      <c r="E143" s="90">
        <v>36729.880000000019</v>
      </c>
      <c r="F143" s="91">
        <v>-7064.8270588234809</v>
      </c>
      <c r="G143" s="90">
        <v>0</v>
      </c>
      <c r="H143" s="91">
        <v>36729.880000000019</v>
      </c>
      <c r="I143" s="21">
        <v>-0.16131691551981964</v>
      </c>
      <c r="J143" s="92">
        <v>0</v>
      </c>
      <c r="K143" s="93">
        <v>36729.880000000012</v>
      </c>
      <c r="L143" s="91">
        <v>7.2759576141834259E-12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3120</v>
      </c>
      <c r="D145" s="90">
        <v>3120</v>
      </c>
      <c r="E145" s="90">
        <v>3120</v>
      </c>
      <c r="F145" s="91">
        <v>0</v>
      </c>
      <c r="G145" s="90">
        <v>3120</v>
      </c>
      <c r="H145" s="91">
        <v>0</v>
      </c>
      <c r="I145" s="96"/>
      <c r="J145" s="97"/>
      <c r="K145" s="93">
        <v>3120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2580</v>
      </c>
      <c r="D146" s="90">
        <v>2637</v>
      </c>
      <c r="E146" s="90">
        <v>2637</v>
      </c>
      <c r="F146" s="91">
        <v>57</v>
      </c>
      <c r="G146" s="90">
        <v>0</v>
      </c>
      <c r="H146" s="91">
        <v>2637</v>
      </c>
      <c r="I146" s="96"/>
      <c r="J146" s="97"/>
      <c r="K146" s="93">
        <v>2637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0.82692307692307687</v>
      </c>
      <c r="D147" s="86">
        <v>0.84519230769230769</v>
      </c>
      <c r="E147" s="86">
        <v>0.84519230769230769</v>
      </c>
      <c r="F147" s="100">
        <v>1.8269230769230815E-2</v>
      </c>
      <c r="G147" s="86">
        <v>0</v>
      </c>
      <c r="H147" s="100">
        <v>0.84519230769230769</v>
      </c>
      <c r="I147" s="20">
        <v>2.2093023255814082E-2</v>
      </c>
      <c r="J147" s="86">
        <v>0</v>
      </c>
      <c r="K147" s="101">
        <v>0.84519230769230769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4119.7</v>
      </c>
      <c r="D149" s="90">
        <v>4521</v>
      </c>
      <c r="E149" s="90">
        <v>4521</v>
      </c>
      <c r="F149" s="91">
        <v>401.30000000000018</v>
      </c>
      <c r="G149" s="90">
        <v>0</v>
      </c>
      <c r="H149" s="91">
        <v>4521</v>
      </c>
      <c r="I149" s="21"/>
      <c r="J149" s="92"/>
      <c r="K149" s="93">
        <v>4521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1.596782945736434</v>
      </c>
      <c r="D150" s="105">
        <v>1.7144482366325369</v>
      </c>
      <c r="E150" s="105">
        <v>1.7144482366325369</v>
      </c>
      <c r="F150" s="106">
        <v>0.11766529089610289</v>
      </c>
      <c r="G150" s="105">
        <v>0</v>
      </c>
      <c r="H150" s="106">
        <v>1.7144482366325369</v>
      </c>
      <c r="I150" s="21"/>
      <c r="J150" s="92"/>
      <c r="K150" s="107">
        <v>1.7144482366325369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111.65697674418605</v>
      </c>
      <c r="D152" s="105">
        <v>138.74210845657942</v>
      </c>
      <c r="E152" s="105">
        <v>138.74210845657942</v>
      </c>
      <c r="F152" s="106">
        <v>27.085131712393363</v>
      </c>
      <c r="G152" s="105">
        <v>0</v>
      </c>
      <c r="H152" s="106">
        <v>138.74210845657942</v>
      </c>
      <c r="I152" s="21">
        <v>0.24257446782252834</v>
      </c>
      <c r="J152" s="92">
        <v>0</v>
      </c>
      <c r="K152" s="107">
        <v>138.74210845657942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92.331730769230774</v>
      </c>
      <c r="D153" s="108">
        <v>117.26376282051278</v>
      </c>
      <c r="E153" s="108">
        <v>117.26376282051278</v>
      </c>
      <c r="F153" s="109">
        <v>24.932032051282008</v>
      </c>
      <c r="G153" s="108">
        <v>0</v>
      </c>
      <c r="H153" s="109">
        <v>117.26376282051278</v>
      </c>
      <c r="I153" s="20">
        <v>0.27002669443721206</v>
      </c>
      <c r="J153" s="86">
        <v>0</v>
      </c>
      <c r="K153" s="110">
        <v>117.26376282051278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163.15164614683081</v>
      </c>
      <c r="D154" s="113">
        <v>198.23124004550621</v>
      </c>
      <c r="E154" s="113">
        <v>198.23124004550621</v>
      </c>
      <c r="F154" s="119">
        <v>35.079593898675398</v>
      </c>
      <c r="G154" s="113">
        <v>0</v>
      </c>
      <c r="H154" s="119">
        <v>198.23124004550621</v>
      </c>
      <c r="I154" s="25">
        <v>0.21501219710100239</v>
      </c>
      <c r="J154" s="120">
        <v>0</v>
      </c>
      <c r="K154" s="115">
        <v>198.23124004550621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365171.66282352945</v>
      </c>
      <c r="D155" s="84">
        <v>433981.37</v>
      </c>
      <c r="E155" s="84">
        <v>433981.37</v>
      </c>
      <c r="F155" s="118">
        <v>68809.707176470605</v>
      </c>
      <c r="G155" s="84">
        <v>0</v>
      </c>
      <c r="H155" s="118">
        <v>433981.37</v>
      </c>
      <c r="I155" s="20">
        <v>0.18843112481518887</v>
      </c>
      <c r="J155" s="86">
        <v>0</v>
      </c>
      <c r="K155" s="87">
        <v>433981.36999999994</v>
      </c>
      <c r="L155" s="118">
        <v>5.8207660913467407E-11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236006</v>
      </c>
      <c r="D156" s="90">
        <v>274083.84999999998</v>
      </c>
      <c r="E156" s="90">
        <v>274083.84999999998</v>
      </c>
      <c r="F156" s="91">
        <v>38077.849999999977</v>
      </c>
      <c r="G156" s="90">
        <v>0</v>
      </c>
      <c r="H156" s="91">
        <v>274083.84999999998</v>
      </c>
      <c r="I156" s="21">
        <v>0.16134272010033635</v>
      </c>
      <c r="J156" s="92">
        <v>0</v>
      </c>
      <c r="K156" s="93">
        <v>274083.84999999998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87549.384000000005</v>
      </c>
      <c r="D157" s="90">
        <v>118222.90000000002</v>
      </c>
      <c r="E157" s="90">
        <v>118222.90000000002</v>
      </c>
      <c r="F157" s="91">
        <v>30673.516000000018</v>
      </c>
      <c r="G157" s="90">
        <v>0</v>
      </c>
      <c r="H157" s="91">
        <v>118222.90000000002</v>
      </c>
      <c r="I157" s="21">
        <v>0.35035673123639577</v>
      </c>
      <c r="J157" s="92">
        <v>0</v>
      </c>
      <c r="K157" s="93">
        <v>118222.89999999997</v>
      </c>
      <c r="L157" s="91">
        <v>5.8207660913467407E-11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41616.278823529399</v>
      </c>
      <c r="D158" s="90">
        <v>41674.620000000003</v>
      </c>
      <c r="E158" s="90">
        <v>41674.620000000003</v>
      </c>
      <c r="F158" s="91">
        <v>58.341176470603386</v>
      </c>
      <c r="G158" s="90">
        <v>0</v>
      </c>
      <c r="H158" s="91">
        <v>41674.620000000003</v>
      </c>
      <c r="I158" s="21">
        <v>1.4018835446099054E-3</v>
      </c>
      <c r="J158" s="92">
        <v>0</v>
      </c>
      <c r="K158" s="93">
        <v>41674.620000000003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3224</v>
      </c>
      <c r="D160" s="90">
        <v>3224</v>
      </c>
      <c r="E160" s="90">
        <v>3224</v>
      </c>
      <c r="F160" s="91">
        <v>0</v>
      </c>
      <c r="G160" s="90">
        <v>3224</v>
      </c>
      <c r="H160" s="91">
        <v>0</v>
      </c>
      <c r="I160" s="96"/>
      <c r="J160" s="97"/>
      <c r="K160" s="93">
        <v>3224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2460</v>
      </c>
      <c r="D161" s="90">
        <v>2258</v>
      </c>
      <c r="E161" s="90">
        <v>2258</v>
      </c>
      <c r="F161" s="91">
        <v>-202</v>
      </c>
      <c r="G161" s="90">
        <v>0</v>
      </c>
      <c r="H161" s="91">
        <v>2258</v>
      </c>
      <c r="I161" s="96"/>
      <c r="J161" s="97"/>
      <c r="K161" s="93">
        <v>2258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0.76302729528535984</v>
      </c>
      <c r="D162" s="86">
        <v>0.70037220843672454</v>
      </c>
      <c r="E162" s="86">
        <v>0.70037220843672454</v>
      </c>
      <c r="F162" s="100">
        <v>-6.26550868486353E-2</v>
      </c>
      <c r="G162" s="86">
        <v>0</v>
      </c>
      <c r="H162" s="100">
        <v>0.70037220843672454</v>
      </c>
      <c r="I162" s="20">
        <v>-8.2113821138211418E-2</v>
      </c>
      <c r="J162" s="86">
        <v>0</v>
      </c>
      <c r="K162" s="101">
        <v>0.70037220843672454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3871.8</v>
      </c>
      <c r="D164" s="90">
        <v>3833</v>
      </c>
      <c r="E164" s="90">
        <v>3833</v>
      </c>
      <c r="F164" s="91">
        <v>-38.800000000000182</v>
      </c>
      <c r="G164" s="90">
        <v>0</v>
      </c>
      <c r="H164" s="91">
        <v>3833</v>
      </c>
      <c r="I164" s="21"/>
      <c r="J164" s="92"/>
      <c r="K164" s="93">
        <v>3833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1.5739024390243903</v>
      </c>
      <c r="D165" s="105">
        <v>1.6975199291408325</v>
      </c>
      <c r="E165" s="105">
        <v>1.6975199291408325</v>
      </c>
      <c r="F165" s="106">
        <v>0.12361749011644219</v>
      </c>
      <c r="G165" s="105">
        <v>0</v>
      </c>
      <c r="H165" s="106">
        <v>1.6975199291408325</v>
      </c>
      <c r="I165" s="21"/>
      <c r="J165" s="92"/>
      <c r="K165" s="107">
        <v>1.6975199291408325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95.93739837398374</v>
      </c>
      <c r="D167" s="105">
        <v>121.38345881310893</v>
      </c>
      <c r="E167" s="105">
        <v>121.38345881310893</v>
      </c>
      <c r="F167" s="106">
        <v>25.446060439125191</v>
      </c>
      <c r="G167" s="105">
        <v>0</v>
      </c>
      <c r="H167" s="106">
        <v>121.38345881310893</v>
      </c>
      <c r="I167" s="21">
        <v>0.2652360901004549</v>
      </c>
      <c r="J167" s="92">
        <v>0</v>
      </c>
      <c r="K167" s="107">
        <v>121.38345881310893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73.202853598014883</v>
      </c>
      <c r="D168" s="108">
        <v>85.01360111662531</v>
      </c>
      <c r="E168" s="108">
        <v>85.01360111662531</v>
      </c>
      <c r="F168" s="109">
        <v>11.810747518610427</v>
      </c>
      <c r="G168" s="108">
        <v>0</v>
      </c>
      <c r="H168" s="109">
        <v>85.01360111662531</v>
      </c>
      <c r="I168" s="20">
        <v>0.16134272010033657</v>
      </c>
      <c r="J168" s="86">
        <v>0</v>
      </c>
      <c r="K168" s="110">
        <v>85.01360111662531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148.44376537541848</v>
      </c>
      <c r="D169" s="113">
        <v>192.19724092116917</v>
      </c>
      <c r="E169" s="113">
        <v>192.19724092116917</v>
      </c>
      <c r="F169" s="119">
        <v>43.753475545750689</v>
      </c>
      <c r="G169" s="113">
        <v>0</v>
      </c>
      <c r="H169" s="119">
        <v>192.19724092116917</v>
      </c>
      <c r="I169" s="25">
        <v>0.29474781534338557</v>
      </c>
      <c r="J169" s="120">
        <v>0</v>
      </c>
      <c r="K169" s="115">
        <v>192.19724092116914</v>
      </c>
      <c r="L169" s="119">
        <v>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289159.89505882352</v>
      </c>
      <c r="D170" s="84">
        <v>237893.19716484781</v>
      </c>
      <c r="E170" s="84">
        <v>223978.54984915318</v>
      </c>
      <c r="F170" s="118">
        <v>-65181.345209670319</v>
      </c>
      <c r="G170" s="84">
        <v>0</v>
      </c>
      <c r="H170" s="118">
        <v>223978.54984915318</v>
      </c>
      <c r="I170" s="20">
        <v>-0.22541627080204385</v>
      </c>
      <c r="J170" s="86">
        <v>0</v>
      </c>
      <c r="K170" s="87">
        <v>260060.74379279875</v>
      </c>
      <c r="L170" s="118">
        <v>-36082.193943645543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183875.5</v>
      </c>
      <c r="D171" s="90">
        <v>152766.02803738319</v>
      </c>
      <c r="E171" s="90">
        <v>136375.03925</v>
      </c>
      <c r="F171" s="91">
        <v>-47500.460749999998</v>
      </c>
      <c r="G171" s="90">
        <v>0</v>
      </c>
      <c r="H171" s="91">
        <v>136375.03925</v>
      </c>
      <c r="I171" s="21">
        <v>-0.2583294715717972</v>
      </c>
      <c r="J171" s="92">
        <v>0</v>
      </c>
      <c r="K171" s="93">
        <v>176344.397</v>
      </c>
      <c r="L171" s="91">
        <v>-39969.357749999996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70273.258000000002</v>
      </c>
      <c r="D172" s="90">
        <v>62644.879839786838</v>
      </c>
      <c r="E172" s="90">
        <v>65829.246521559427</v>
      </c>
      <c r="F172" s="91">
        <v>-4444.0114784405741</v>
      </c>
      <c r="G172" s="90">
        <v>0</v>
      </c>
      <c r="H172" s="91">
        <v>65829.246521559427</v>
      </c>
      <c r="I172" s="21">
        <v>-6.3239013031679447E-2</v>
      </c>
      <c r="J172" s="92">
        <v>0</v>
      </c>
      <c r="K172" s="93">
        <v>63132.913165230057</v>
      </c>
      <c r="L172" s="91">
        <v>2696.3333563293709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35011.1370588235</v>
      </c>
      <c r="D173" s="90">
        <v>22482.289287677788</v>
      </c>
      <c r="E173" s="90">
        <v>21774.264077593754</v>
      </c>
      <c r="F173" s="91">
        <v>-13236.872981229746</v>
      </c>
      <c r="G173" s="90">
        <v>0</v>
      </c>
      <c r="H173" s="91">
        <v>21774.264077593754</v>
      </c>
      <c r="I173" s="21">
        <v>-0.37807606645251157</v>
      </c>
      <c r="J173" s="92">
        <v>0</v>
      </c>
      <c r="K173" s="93">
        <v>20583.433627568673</v>
      </c>
      <c r="L173" s="91">
        <v>1190.8304500250815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3120</v>
      </c>
      <c r="D175" s="90">
        <v>3120</v>
      </c>
      <c r="E175" s="90">
        <v>3120</v>
      </c>
      <c r="F175" s="91">
        <v>0</v>
      </c>
      <c r="G175" s="90">
        <v>3120</v>
      </c>
      <c r="H175" s="91">
        <v>0</v>
      </c>
      <c r="I175" s="96"/>
      <c r="J175" s="97"/>
      <c r="K175" s="93">
        <v>3120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2070</v>
      </c>
      <c r="D176" s="90">
        <v>1367</v>
      </c>
      <c r="E176" s="90">
        <v>1205</v>
      </c>
      <c r="F176" s="91">
        <v>-865</v>
      </c>
      <c r="G176" s="90">
        <v>0</v>
      </c>
      <c r="H176" s="91">
        <v>1205</v>
      </c>
      <c r="I176" s="96"/>
      <c r="J176" s="97"/>
      <c r="K176" s="93">
        <v>1552</v>
      </c>
      <c r="L176" s="91">
        <v>-347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0.66346153846153844</v>
      </c>
      <c r="D177" s="86">
        <v>0.43814102564102564</v>
      </c>
      <c r="E177" s="86">
        <v>0.38621794871794873</v>
      </c>
      <c r="F177" s="100">
        <v>-0.2772435897435897</v>
      </c>
      <c r="G177" s="86">
        <v>0</v>
      </c>
      <c r="H177" s="100">
        <v>0.38621794871794873</v>
      </c>
      <c r="I177" s="20">
        <v>-0.41787439613526567</v>
      </c>
      <c r="J177" s="86">
        <v>0</v>
      </c>
      <c r="K177" s="101">
        <v>0.49743589743589745</v>
      </c>
      <c r="L177" s="100">
        <v>-0.11121794871794871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3299.2</v>
      </c>
      <c r="D179" s="90">
        <v>2370</v>
      </c>
      <c r="E179" s="90">
        <v>1963.700819672131</v>
      </c>
      <c r="F179" s="91">
        <v>-1335.4991803278688</v>
      </c>
      <c r="G179" s="90">
        <v>0</v>
      </c>
      <c r="H179" s="91">
        <v>1963.700819672131</v>
      </c>
      <c r="I179" s="21"/>
      <c r="J179" s="92"/>
      <c r="K179" s="93">
        <v>2536.6689655172413</v>
      </c>
      <c r="L179" s="91">
        <v>-572.96814584511026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1.5938164251207729</v>
      </c>
      <c r="D180" s="105">
        <v>1.733723482077542</v>
      </c>
      <c r="E180" s="105">
        <v>1.6296272362424324</v>
      </c>
      <c r="F180" s="106">
        <v>3.5810811121659514E-2</v>
      </c>
      <c r="G180" s="105">
        <v>0</v>
      </c>
      <c r="H180" s="106">
        <v>1.6296272362424324</v>
      </c>
      <c r="I180" s="21"/>
      <c r="J180" s="92"/>
      <c r="K180" s="107">
        <v>1.6344516530394595</v>
      </c>
      <c r="L180" s="106">
        <v>-4.8244167970270535E-3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88.828743961352657</v>
      </c>
      <c r="D182" s="105">
        <v>111.75276374351367</v>
      </c>
      <c r="E182" s="105">
        <v>113.17430643153527</v>
      </c>
      <c r="F182" s="106">
        <v>24.345562470182614</v>
      </c>
      <c r="G182" s="105">
        <v>0</v>
      </c>
      <c r="H182" s="106">
        <v>113.17430643153527</v>
      </c>
      <c r="I182" s="21">
        <v>0.27407302393890443</v>
      </c>
      <c r="J182" s="92">
        <v>0</v>
      </c>
      <c r="K182" s="107">
        <v>113.62396713917525</v>
      </c>
      <c r="L182" s="106">
        <v>-0.44966070763997834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58.93445512820513</v>
      </c>
      <c r="D183" s="108">
        <v>48.963470524802304</v>
      </c>
      <c r="E183" s="108">
        <v>43.709948477564105</v>
      </c>
      <c r="F183" s="109">
        <v>-15.224506650641025</v>
      </c>
      <c r="G183" s="108">
        <v>0</v>
      </c>
      <c r="H183" s="109">
        <v>43.709948477564105</v>
      </c>
      <c r="I183" s="20">
        <v>-0.2583294715717972</v>
      </c>
      <c r="J183" s="86">
        <v>0</v>
      </c>
      <c r="K183" s="110">
        <v>56.520640064102565</v>
      </c>
      <c r="L183" s="109">
        <v>-12.810691586538461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139.69077055981813</v>
      </c>
      <c r="D184" s="113">
        <v>174.02574774312203</v>
      </c>
      <c r="E184" s="113">
        <v>185.87431522751302</v>
      </c>
      <c r="F184" s="119">
        <v>46.183544667694889</v>
      </c>
      <c r="G184" s="113">
        <v>0</v>
      </c>
      <c r="H184" s="119">
        <v>185.87431522751302</v>
      </c>
      <c r="I184" s="25">
        <v>0.33061271322802432</v>
      </c>
      <c r="J184" s="120">
        <v>0</v>
      </c>
      <c r="K184" s="115">
        <v>167.56491223762805</v>
      </c>
      <c r="L184" s="119">
        <v>18.309402989884973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431917.25</v>
      </c>
      <c r="D185" s="84">
        <v>104166.9407837903</v>
      </c>
      <c r="E185" s="84">
        <v>81820.149815971454</v>
      </c>
      <c r="F185" s="118">
        <v>-350097.10018402856</v>
      </c>
      <c r="G185" s="84">
        <v>0</v>
      </c>
      <c r="H185" s="118">
        <v>81820.149815971454</v>
      </c>
      <c r="I185" s="20">
        <v>-0.81056521864785103</v>
      </c>
      <c r="J185" s="86">
        <v>0</v>
      </c>
      <c r="K185" s="87">
        <v>366926.14189126721</v>
      </c>
      <c r="L185" s="118">
        <v>-285105.99207529577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297444</v>
      </c>
      <c r="D186" s="90">
        <v>88763.579439252484</v>
      </c>
      <c r="E186" s="90">
        <v>61754.380000000005</v>
      </c>
      <c r="F186" s="91">
        <v>-235689.62</v>
      </c>
      <c r="G186" s="90">
        <v>0</v>
      </c>
      <c r="H186" s="91">
        <v>61754.380000000005</v>
      </c>
      <c r="I186" s="21">
        <v>-0.79238317128602354</v>
      </c>
      <c r="J186" s="92">
        <v>0</v>
      </c>
      <c r="K186" s="93">
        <v>247506.25</v>
      </c>
      <c r="L186" s="91">
        <v>-185751.87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88083.21</v>
      </c>
      <c r="D187" s="90">
        <v>12226.890756302519</v>
      </c>
      <c r="E187" s="90">
        <v>15094.382815971447</v>
      </c>
      <c r="F187" s="91">
        <v>-72988.82718402856</v>
      </c>
      <c r="G187" s="90">
        <v>0</v>
      </c>
      <c r="H187" s="91">
        <v>15094.382815971447</v>
      </c>
      <c r="I187" s="21">
        <v>-0.82863495987519697</v>
      </c>
      <c r="J187" s="92">
        <v>0</v>
      </c>
      <c r="K187" s="93">
        <v>95953.620658526328</v>
      </c>
      <c r="L187" s="91">
        <v>-80859.237842554881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46390.04</v>
      </c>
      <c r="D188" s="90">
        <v>3176.4705882352941</v>
      </c>
      <c r="E188" s="90">
        <v>4971.3869999999997</v>
      </c>
      <c r="F188" s="91">
        <v>-41418.652999999998</v>
      </c>
      <c r="G188" s="90">
        <v>0</v>
      </c>
      <c r="H188" s="91">
        <v>4971.3869999999997</v>
      </c>
      <c r="I188" s="21">
        <v>-0.89283503527912456</v>
      </c>
      <c r="J188" s="92">
        <v>0</v>
      </c>
      <c r="K188" s="93">
        <v>23466.271232740888</v>
      </c>
      <c r="L188" s="91">
        <v>-18494.884232740889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3224</v>
      </c>
      <c r="D190" s="90">
        <v>3224</v>
      </c>
      <c r="E190" s="90">
        <v>3224</v>
      </c>
      <c r="F190" s="91">
        <v>0</v>
      </c>
      <c r="G190" s="90">
        <v>3224</v>
      </c>
      <c r="H190" s="91">
        <v>0</v>
      </c>
      <c r="I190" s="96"/>
      <c r="J190" s="97"/>
      <c r="K190" s="93">
        <v>3224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2720</v>
      </c>
      <c r="D191" s="90">
        <v>817</v>
      </c>
      <c r="E191" s="90">
        <v>391</v>
      </c>
      <c r="F191" s="91">
        <v>-2329</v>
      </c>
      <c r="G191" s="90">
        <v>0</v>
      </c>
      <c r="H191" s="91">
        <v>391</v>
      </c>
      <c r="I191" s="96"/>
      <c r="J191" s="97"/>
      <c r="K191" s="93">
        <v>1888</v>
      </c>
      <c r="L191" s="91">
        <v>-1497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0.84367245657568235</v>
      </c>
      <c r="D192" s="86">
        <v>0.2534119106699752</v>
      </c>
      <c r="E192" s="86">
        <v>0.12127791563275435</v>
      </c>
      <c r="F192" s="100">
        <v>-0.72239454094292799</v>
      </c>
      <c r="G192" s="86">
        <v>0</v>
      </c>
      <c r="H192" s="100">
        <v>0.12127791563275435</v>
      </c>
      <c r="I192" s="20">
        <v>-0.85624999999999996</v>
      </c>
      <c r="J192" s="86">
        <v>0</v>
      </c>
      <c r="K192" s="101">
        <v>0.5856079404466501</v>
      </c>
      <c r="L192" s="100">
        <v>-0.46433002481389574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4429.6000000000004</v>
      </c>
      <c r="D194" s="90">
        <v>1213</v>
      </c>
      <c r="E194" s="90">
        <v>622.4457627118644</v>
      </c>
      <c r="F194" s="91">
        <v>-3807.1542372881358</v>
      </c>
      <c r="G194" s="90">
        <v>0</v>
      </c>
      <c r="H194" s="91">
        <v>622.4457627118644</v>
      </c>
      <c r="I194" s="21"/>
      <c r="J194" s="92"/>
      <c r="K194" s="93">
        <v>3072.5</v>
      </c>
      <c r="L194" s="91">
        <v>-2450.0542372881355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1.628529411764706</v>
      </c>
      <c r="D195" s="105">
        <v>1.4847001223990208</v>
      </c>
      <c r="E195" s="105">
        <v>1.59193289696129</v>
      </c>
      <c r="F195" s="106">
        <v>-3.6596514803415969E-2</v>
      </c>
      <c r="G195" s="105">
        <v>0</v>
      </c>
      <c r="H195" s="106">
        <v>1.59193289696129</v>
      </c>
      <c r="I195" s="21"/>
      <c r="J195" s="92"/>
      <c r="K195" s="107">
        <v>1.6273834745762712</v>
      </c>
      <c r="L195" s="106">
        <v>-3.545057761498116E-2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109.35441176470589</v>
      </c>
      <c r="D197" s="105">
        <v>108.64575206762849</v>
      </c>
      <c r="E197" s="105">
        <v>157.93959079283889</v>
      </c>
      <c r="F197" s="106">
        <v>48.585179028132998</v>
      </c>
      <c r="G197" s="105">
        <v>0</v>
      </c>
      <c r="H197" s="106">
        <v>157.93959079283889</v>
      </c>
      <c r="I197" s="21">
        <v>0.44429098235809672</v>
      </c>
      <c r="J197" s="92">
        <v>0</v>
      </c>
      <c r="K197" s="107">
        <v>131.0944120762712</v>
      </c>
      <c r="L197" s="106">
        <v>26.845178716567688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92.259305210918114</v>
      </c>
      <c r="D198" s="108">
        <v>27.532127617634146</v>
      </c>
      <c r="E198" s="108">
        <v>19.154584367245658</v>
      </c>
      <c r="F198" s="109">
        <v>-73.104720843672453</v>
      </c>
      <c r="G198" s="108">
        <v>0</v>
      </c>
      <c r="H198" s="109">
        <v>19.154584367245658</v>
      </c>
      <c r="I198" s="20">
        <v>-0.79238317128602365</v>
      </c>
      <c r="J198" s="86">
        <v>0</v>
      </c>
      <c r="K198" s="110">
        <v>76.769928660049629</v>
      </c>
      <c r="L198" s="109">
        <v>-57.615344292803968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158.79310661764706</v>
      </c>
      <c r="D199" s="113">
        <v>127.49931552483513</v>
      </c>
      <c r="E199" s="113">
        <v>209.25869518151268</v>
      </c>
      <c r="F199" s="119">
        <v>50.465588563865623</v>
      </c>
      <c r="G199" s="113">
        <v>0</v>
      </c>
      <c r="H199" s="119">
        <v>209.25869518151268</v>
      </c>
      <c r="I199" s="25">
        <v>0.31780717462364483</v>
      </c>
      <c r="J199" s="120">
        <v>0</v>
      </c>
      <c r="K199" s="115">
        <v>194.34647345935764</v>
      </c>
      <c r="L199" s="119">
        <v>14.912221722155039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4156093.9129411764</v>
      </c>
      <c r="D200" s="84">
        <v>2832397.3779486381</v>
      </c>
      <c r="E200" s="84">
        <v>2796135.9396651248</v>
      </c>
      <c r="F200" s="118">
        <v>-1359957.9732760517</v>
      </c>
      <c r="G200" s="84">
        <v>0</v>
      </c>
      <c r="H200" s="118">
        <v>2796135.9396651248</v>
      </c>
      <c r="I200" s="20">
        <v>-0.3272202221036048</v>
      </c>
      <c r="J200" s="86">
        <v>0</v>
      </c>
      <c r="K200" s="87">
        <v>3117324.1256840657</v>
      </c>
      <c r="L200" s="118">
        <v>-321188.18601894134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2726829.9</v>
      </c>
      <c r="D201" s="90">
        <v>1942862.6274766352</v>
      </c>
      <c r="E201" s="90">
        <v>1899462.4392499996</v>
      </c>
      <c r="F201" s="91">
        <v>-827367.46075000032</v>
      </c>
      <c r="G201" s="90">
        <v>0</v>
      </c>
      <c r="H201" s="91">
        <v>1899462.4392499996</v>
      </c>
      <c r="I201" s="21">
        <v>-0.30341733481432065</v>
      </c>
      <c r="J201" s="92">
        <v>0</v>
      </c>
      <c r="K201" s="93">
        <v>2125183.6669999999</v>
      </c>
      <c r="L201" s="91">
        <v>-225721.22775000031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972722.67999999993</v>
      </c>
      <c r="D202" s="90">
        <v>699158.57059608959</v>
      </c>
      <c r="E202" s="90">
        <v>705210.4293375311</v>
      </c>
      <c r="F202" s="91">
        <v>-267512.25066246884</v>
      </c>
      <c r="G202" s="90">
        <v>0</v>
      </c>
      <c r="H202" s="91">
        <v>705210.4293375311</v>
      </c>
      <c r="I202" s="21">
        <v>-0.27501389261579556</v>
      </c>
      <c r="J202" s="92">
        <v>0</v>
      </c>
      <c r="K202" s="93">
        <v>783373.33382375631</v>
      </c>
      <c r="L202" s="91">
        <v>-78162.904486225219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456541.33294117643</v>
      </c>
      <c r="D203" s="90">
        <v>190376.17987591316</v>
      </c>
      <c r="E203" s="90">
        <v>191463.07107759386</v>
      </c>
      <c r="F203" s="91">
        <v>-265078.26186358253</v>
      </c>
      <c r="G203" s="90">
        <v>0</v>
      </c>
      <c r="H203" s="91">
        <v>191463.07107759386</v>
      </c>
      <c r="I203" s="21">
        <v>-0.58062270102877378</v>
      </c>
      <c r="J203" s="92">
        <v>0</v>
      </c>
      <c r="K203" s="93">
        <v>208767.12486030965</v>
      </c>
      <c r="L203" s="91">
        <v>-17304.053782715782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37960</v>
      </c>
      <c r="D205" s="90">
        <v>37960</v>
      </c>
      <c r="E205" s="90">
        <v>37960</v>
      </c>
      <c r="F205" s="91">
        <v>0</v>
      </c>
      <c r="G205" s="90">
        <v>38064</v>
      </c>
      <c r="H205" s="91">
        <v>-104</v>
      </c>
      <c r="I205" s="96"/>
      <c r="J205" s="97"/>
      <c r="K205" s="93">
        <v>37960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27000</v>
      </c>
      <c r="D206" s="90">
        <v>16041</v>
      </c>
      <c r="E206" s="90">
        <v>15453</v>
      </c>
      <c r="F206" s="91">
        <v>-11547</v>
      </c>
      <c r="G206" s="90">
        <v>0</v>
      </c>
      <c r="H206" s="91">
        <v>15453</v>
      </c>
      <c r="I206" s="96"/>
      <c r="J206" s="97"/>
      <c r="K206" s="93">
        <v>17297</v>
      </c>
      <c r="L206" s="91">
        <v>-1844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0.71127502634351947</v>
      </c>
      <c r="D207" s="86">
        <v>0.4225763962065332</v>
      </c>
      <c r="E207" s="86">
        <v>0.40708640674394098</v>
      </c>
      <c r="F207" s="100">
        <v>-0.30418861959957849</v>
      </c>
      <c r="G207" s="86">
        <v>0</v>
      </c>
      <c r="H207" s="100">
        <v>0.40708640674394098</v>
      </c>
      <c r="I207" s="20">
        <v>-0.42766666666666664</v>
      </c>
      <c r="J207" s="86">
        <v>0</v>
      </c>
      <c r="K207" s="101">
        <v>0.45566385669125398</v>
      </c>
      <c r="L207" s="100">
        <v>-4.8577449947313001E-2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42993.95</v>
      </c>
      <c r="D209" s="90">
        <v>27109</v>
      </c>
      <c r="E209" s="90">
        <v>26112.146582383997</v>
      </c>
      <c r="F209" s="91">
        <v>-16881.803417616</v>
      </c>
      <c r="G209" s="90">
        <v>0</v>
      </c>
      <c r="H209" s="91">
        <v>26112.146582383997</v>
      </c>
      <c r="I209" s="21">
        <v>-0.39265532517054147</v>
      </c>
      <c r="J209" s="92">
        <v>0</v>
      </c>
      <c r="K209" s="93">
        <v>29135.168965517241</v>
      </c>
      <c r="L209" s="91">
        <v>-3023.0223831332441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1.5923685185185183</v>
      </c>
      <c r="D210" s="105">
        <v>1.6899819213266005</v>
      </c>
      <c r="E210" s="105">
        <v>1.6897784625887529</v>
      </c>
      <c r="F210" s="106">
        <v>9.7409944070234511E-2</v>
      </c>
      <c r="G210" s="105">
        <v>0</v>
      </c>
      <c r="H210" s="106">
        <v>1.6897784625887529</v>
      </c>
      <c r="I210" s="21"/>
      <c r="J210" s="92"/>
      <c r="K210" s="107">
        <v>1.6844059065454842</v>
      </c>
      <c r="L210" s="106">
        <v>5.3725560432686947E-3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100.99369999999999</v>
      </c>
      <c r="D212" s="105">
        <v>121.11854793819806</v>
      </c>
      <c r="E212" s="105">
        <v>122.91868499644079</v>
      </c>
      <c r="F212" s="106">
        <v>21.924984996440799</v>
      </c>
      <c r="G212" s="105">
        <v>0</v>
      </c>
      <c r="H212" s="106">
        <v>122.91868499644079</v>
      </c>
      <c r="I212" s="21">
        <v>0.2170926007903542</v>
      </c>
      <c r="J212" s="92">
        <v>0</v>
      </c>
      <c r="K212" s="107">
        <v>122.86429247846446</v>
      </c>
      <c r="L212" s="106">
        <v>5.4392517976324939E-2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71.834296628029506</v>
      </c>
      <c r="D213" s="108">
        <v>51.181839501491972</v>
      </c>
      <c r="E213" s="108">
        <v>50.038525796891456</v>
      </c>
      <c r="F213" s="109">
        <v>-21.79577083113805</v>
      </c>
      <c r="G213" s="108">
        <v>0</v>
      </c>
      <c r="H213" s="109">
        <v>50.038525796891456</v>
      </c>
      <c r="I213" s="20">
        <v>-0.30341733481432065</v>
      </c>
      <c r="J213" s="86">
        <v>0</v>
      </c>
      <c r="K213" s="110">
        <v>55.984817360379346</v>
      </c>
      <c r="L213" s="109">
        <v>-5.9462915634878897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153.92940418300654</v>
      </c>
      <c r="D214" s="113">
        <v>176.57236942513796</v>
      </c>
      <c r="E214" s="113">
        <v>180.94453760856305</v>
      </c>
      <c r="F214" s="119">
        <v>27.015133425556513</v>
      </c>
      <c r="G214" s="113">
        <v>0</v>
      </c>
      <c r="H214" s="119">
        <v>180.94453760856305</v>
      </c>
      <c r="I214" s="25">
        <v>0.17550339760581579</v>
      </c>
      <c r="J214" s="120">
        <v>0</v>
      </c>
      <c r="K214" s="115">
        <v>180.22339860577358</v>
      </c>
      <c r="L214" s="119">
        <v>0.72113900278947085</v>
      </c>
      <c r="M214" s="142"/>
      <c r="N214" s="143"/>
    </row>
  </sheetData>
  <sheetProtection algorithmName="SHA-512" hashValue="m1bCX3uvDiPvPM0ZwxpePeqW3tP44SLj33tgg5oZZPPZVhx+V1Ka3baZV7NnBGmgLKm3LSU7PssSRZ1db4ZHVA==" saltValue="bOuPbOPKv59HnvqpSHLT8A==" spinCount="100000" sheet="1" objects="1" scenarios="1"/>
  <mergeCells count="19">
    <mergeCell ref="M200:N214"/>
    <mergeCell ref="M110:N124"/>
    <mergeCell ref="M125:N139"/>
    <mergeCell ref="M140:N154"/>
    <mergeCell ref="M155:N169"/>
    <mergeCell ref="M170:N184"/>
    <mergeCell ref="M185:N199"/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</mergeCells>
  <conditionalFormatting sqref="I159">
    <cfRule type="expression" dxfId="569" priority="58">
      <formula>$I155&gt;=0</formula>
    </cfRule>
    <cfRule type="expression" dxfId="568" priority="59">
      <formula>$I155&lt;0</formula>
    </cfRule>
  </conditionalFormatting>
  <conditionalFormatting sqref="J159">
    <cfRule type="expression" dxfId="567" priority="56">
      <formula>$J155&gt;=0</formula>
    </cfRule>
    <cfRule type="expression" dxfId="566" priority="57">
      <formula>$J155&lt;0</formula>
    </cfRule>
  </conditionalFormatting>
  <conditionalFormatting sqref="I174">
    <cfRule type="expression" dxfId="565" priority="54">
      <formula>$I170&gt;=0</formula>
    </cfRule>
    <cfRule type="expression" dxfId="564" priority="55">
      <formula>$I170&lt;0</formula>
    </cfRule>
  </conditionalFormatting>
  <conditionalFormatting sqref="J174">
    <cfRule type="expression" dxfId="563" priority="52">
      <formula>$J170&gt;=0</formula>
    </cfRule>
    <cfRule type="expression" dxfId="562" priority="53">
      <formula>$J170&lt;0</formula>
    </cfRule>
  </conditionalFormatting>
  <conditionalFormatting sqref="I24">
    <cfRule type="expression" dxfId="561" priority="94">
      <formula>$I20&gt;=0</formula>
    </cfRule>
    <cfRule type="expression" dxfId="560" priority="95">
      <formula>$I20&lt;0</formula>
    </cfRule>
  </conditionalFormatting>
  <conditionalFormatting sqref="J24">
    <cfRule type="expression" dxfId="559" priority="92">
      <formula>$J20&gt;=0</formula>
    </cfRule>
    <cfRule type="expression" dxfId="558" priority="93">
      <formula>$J20&lt;0</formula>
    </cfRule>
  </conditionalFormatting>
  <conditionalFormatting sqref="I39">
    <cfRule type="expression" dxfId="557" priority="90">
      <formula>$I35&gt;=0</formula>
    </cfRule>
    <cfRule type="expression" dxfId="556" priority="91">
      <formula>$I35&lt;0</formula>
    </cfRule>
  </conditionalFormatting>
  <conditionalFormatting sqref="J39">
    <cfRule type="expression" dxfId="555" priority="88">
      <formula>$J35&gt;=0</formula>
    </cfRule>
    <cfRule type="expression" dxfId="554" priority="89">
      <formula>$J35&lt;0</formula>
    </cfRule>
  </conditionalFormatting>
  <conditionalFormatting sqref="I54">
    <cfRule type="expression" dxfId="553" priority="86">
      <formula>$I50&gt;=0</formula>
    </cfRule>
    <cfRule type="expression" dxfId="552" priority="87">
      <formula>$I50&lt;0</formula>
    </cfRule>
  </conditionalFormatting>
  <conditionalFormatting sqref="J54">
    <cfRule type="expression" dxfId="551" priority="84">
      <formula>$J50&gt;=0</formula>
    </cfRule>
    <cfRule type="expression" dxfId="550" priority="85">
      <formula>$J50&lt;0</formula>
    </cfRule>
  </conditionalFormatting>
  <conditionalFormatting sqref="I69">
    <cfRule type="expression" dxfId="549" priority="82">
      <formula>$I65&gt;=0</formula>
    </cfRule>
    <cfRule type="expression" dxfId="548" priority="83">
      <formula>$I65&lt;0</formula>
    </cfRule>
  </conditionalFormatting>
  <conditionalFormatting sqref="J69">
    <cfRule type="expression" dxfId="547" priority="80">
      <formula>$J65&gt;=0</formula>
    </cfRule>
    <cfRule type="expression" dxfId="546" priority="81">
      <formula>$J65&lt;0</formula>
    </cfRule>
  </conditionalFormatting>
  <conditionalFormatting sqref="I84">
    <cfRule type="expression" dxfId="545" priority="78">
      <formula>$I80&gt;=0</formula>
    </cfRule>
    <cfRule type="expression" dxfId="544" priority="79">
      <formula>$I80&lt;0</formula>
    </cfRule>
  </conditionalFormatting>
  <conditionalFormatting sqref="J84">
    <cfRule type="expression" dxfId="543" priority="76">
      <formula>$J80&gt;=0</formula>
    </cfRule>
    <cfRule type="expression" dxfId="542" priority="77">
      <formula>$J80&lt;0</formula>
    </cfRule>
  </conditionalFormatting>
  <conditionalFormatting sqref="I99">
    <cfRule type="expression" dxfId="541" priority="74">
      <formula>$I95&gt;=0</formula>
    </cfRule>
    <cfRule type="expression" dxfId="540" priority="75">
      <formula>$I95&lt;0</formula>
    </cfRule>
  </conditionalFormatting>
  <conditionalFormatting sqref="J99">
    <cfRule type="expression" dxfId="539" priority="72">
      <formula>$J95&gt;=0</formula>
    </cfRule>
    <cfRule type="expression" dxfId="538" priority="73">
      <formula>$J95&lt;0</formula>
    </cfRule>
  </conditionalFormatting>
  <conditionalFormatting sqref="I114">
    <cfRule type="expression" dxfId="537" priority="70">
      <formula>$I110&gt;=0</formula>
    </cfRule>
    <cfRule type="expression" dxfId="536" priority="71">
      <formula>$I110&lt;0</formula>
    </cfRule>
  </conditionalFormatting>
  <conditionalFormatting sqref="J114">
    <cfRule type="expression" dxfId="535" priority="68">
      <formula>$J110&gt;=0</formula>
    </cfRule>
    <cfRule type="expression" dxfId="534" priority="69">
      <formula>$J110&lt;0</formula>
    </cfRule>
  </conditionalFormatting>
  <conditionalFormatting sqref="I129">
    <cfRule type="expression" dxfId="533" priority="66">
      <formula>$I125&gt;=0</formula>
    </cfRule>
    <cfRule type="expression" dxfId="532" priority="67">
      <formula>$I125&lt;0</formula>
    </cfRule>
  </conditionalFormatting>
  <conditionalFormatting sqref="J129">
    <cfRule type="expression" dxfId="531" priority="64">
      <formula>$J125&gt;=0</formula>
    </cfRule>
    <cfRule type="expression" dxfId="530" priority="65">
      <formula>$J125&lt;0</formula>
    </cfRule>
  </conditionalFormatting>
  <conditionalFormatting sqref="I144">
    <cfRule type="expression" dxfId="529" priority="62">
      <formula>$I140&gt;=0</formula>
    </cfRule>
    <cfRule type="expression" dxfId="528" priority="63">
      <formula>$I140&lt;0</formula>
    </cfRule>
  </conditionalFormatting>
  <conditionalFormatting sqref="J144">
    <cfRule type="expression" dxfId="527" priority="60">
      <formula>$J140&gt;=0</formula>
    </cfRule>
    <cfRule type="expression" dxfId="526" priority="61">
      <formula>$J140&lt;0</formula>
    </cfRule>
  </conditionalFormatting>
  <conditionalFormatting sqref="I189">
    <cfRule type="expression" dxfId="525" priority="50">
      <formula>$I185&gt;=0</formula>
    </cfRule>
    <cfRule type="expression" dxfId="524" priority="51">
      <formula>$I185&lt;0</formula>
    </cfRule>
  </conditionalFormatting>
  <conditionalFormatting sqref="J189">
    <cfRule type="expression" dxfId="523" priority="48">
      <formula>$J185&gt;=0</formula>
    </cfRule>
    <cfRule type="expression" dxfId="522" priority="49">
      <formula>$J185&lt;0</formula>
    </cfRule>
  </conditionalFormatting>
  <conditionalFormatting sqref="I204">
    <cfRule type="expression" dxfId="521" priority="46">
      <formula>$I200&gt;=0</formula>
    </cfRule>
    <cfRule type="expression" dxfId="520" priority="47">
      <formula>$I200&lt;0</formula>
    </cfRule>
  </conditionalFormatting>
  <conditionalFormatting sqref="J204">
    <cfRule type="expression" dxfId="519" priority="44">
      <formula>$J200&gt;=0</formula>
    </cfRule>
    <cfRule type="expression" dxfId="518" priority="45">
      <formula>$J200&lt;0</formula>
    </cfRule>
  </conditionalFormatting>
  <conditionalFormatting sqref="I9">
    <cfRule type="expression" dxfId="517" priority="42">
      <formula>$I5&gt;=0</formula>
    </cfRule>
    <cfRule type="expression" dxfId="516" priority="43">
      <formula>$I5&lt;0</formula>
    </cfRule>
  </conditionalFormatting>
  <conditionalFormatting sqref="J9">
    <cfRule type="expression" dxfId="515" priority="40">
      <formula>$J5&gt;=0</formula>
    </cfRule>
    <cfRule type="expression" dxfId="514" priority="41">
      <formula>$J5&lt;0</formula>
    </cfRule>
  </conditionalFormatting>
  <conditionalFormatting sqref="L207">
    <cfRule type="cellIs" dxfId="513" priority="39" operator="lessThan">
      <formula>0</formula>
    </cfRule>
  </conditionalFormatting>
  <conditionalFormatting sqref="H207">
    <cfRule type="cellIs" dxfId="512" priority="38" operator="lessThan">
      <formula>0</formula>
    </cfRule>
  </conditionalFormatting>
  <conditionalFormatting sqref="F207">
    <cfRule type="cellIs" dxfId="511" priority="37" operator="lessThan">
      <formula>0</formula>
    </cfRule>
  </conditionalFormatting>
  <conditionalFormatting sqref="F192">
    <cfRule type="cellIs" dxfId="510" priority="36" operator="lessThan">
      <formula>0</formula>
    </cfRule>
  </conditionalFormatting>
  <conditionalFormatting sqref="H192">
    <cfRule type="cellIs" dxfId="509" priority="35" operator="lessThan">
      <formula>0</formula>
    </cfRule>
  </conditionalFormatting>
  <conditionalFormatting sqref="L192">
    <cfRule type="cellIs" dxfId="508" priority="34" operator="lessThan">
      <formula>0</formula>
    </cfRule>
  </conditionalFormatting>
  <conditionalFormatting sqref="L177">
    <cfRule type="cellIs" dxfId="507" priority="33" operator="lessThan">
      <formula>0</formula>
    </cfRule>
  </conditionalFormatting>
  <conditionalFormatting sqref="H177">
    <cfRule type="cellIs" dxfId="506" priority="32" operator="lessThan">
      <formula>0</formula>
    </cfRule>
  </conditionalFormatting>
  <conditionalFormatting sqref="F177">
    <cfRule type="cellIs" dxfId="505" priority="31" operator="lessThan">
      <formula>0</formula>
    </cfRule>
  </conditionalFormatting>
  <conditionalFormatting sqref="F162">
    <cfRule type="cellIs" dxfId="504" priority="30" operator="lessThan">
      <formula>0</formula>
    </cfRule>
  </conditionalFormatting>
  <conditionalFormatting sqref="H162">
    <cfRule type="cellIs" dxfId="503" priority="29" operator="lessThan">
      <formula>0</formula>
    </cfRule>
  </conditionalFormatting>
  <conditionalFormatting sqref="L162">
    <cfRule type="cellIs" dxfId="502" priority="28" operator="lessThan">
      <formula>0</formula>
    </cfRule>
  </conditionalFormatting>
  <conditionalFormatting sqref="L147">
    <cfRule type="cellIs" dxfId="501" priority="27" operator="lessThan">
      <formula>0</formula>
    </cfRule>
  </conditionalFormatting>
  <conditionalFormatting sqref="H147">
    <cfRule type="cellIs" dxfId="500" priority="26" operator="lessThan">
      <formula>0</formula>
    </cfRule>
  </conditionalFormatting>
  <conditionalFormatting sqref="F147">
    <cfRule type="cellIs" dxfId="499" priority="25" operator="lessThan">
      <formula>0</formula>
    </cfRule>
  </conditionalFormatting>
  <conditionalFormatting sqref="F132">
    <cfRule type="cellIs" dxfId="498" priority="24" operator="lessThan">
      <formula>0</formula>
    </cfRule>
  </conditionalFormatting>
  <conditionalFormatting sqref="H132">
    <cfRule type="cellIs" dxfId="497" priority="23" operator="lessThan">
      <formula>0</formula>
    </cfRule>
  </conditionalFormatting>
  <conditionalFormatting sqref="L132">
    <cfRule type="cellIs" dxfId="496" priority="22" operator="lessThan">
      <formula>0</formula>
    </cfRule>
  </conditionalFormatting>
  <conditionalFormatting sqref="L117">
    <cfRule type="cellIs" dxfId="495" priority="21" operator="lessThan">
      <formula>0</formula>
    </cfRule>
  </conditionalFormatting>
  <conditionalFormatting sqref="H117">
    <cfRule type="cellIs" dxfId="494" priority="20" operator="lessThan">
      <formula>0</formula>
    </cfRule>
  </conditionalFormatting>
  <conditionalFormatting sqref="F117">
    <cfRule type="cellIs" dxfId="493" priority="19" operator="lessThan">
      <formula>0</formula>
    </cfRule>
  </conditionalFormatting>
  <conditionalFormatting sqref="F102">
    <cfRule type="cellIs" dxfId="492" priority="18" operator="lessThan">
      <formula>0</formula>
    </cfRule>
  </conditionalFormatting>
  <conditionalFormatting sqref="H102">
    <cfRule type="cellIs" dxfId="491" priority="17" operator="lessThan">
      <formula>0</formula>
    </cfRule>
  </conditionalFormatting>
  <conditionalFormatting sqref="L102">
    <cfRule type="cellIs" dxfId="490" priority="16" operator="lessThan">
      <formula>0</formula>
    </cfRule>
  </conditionalFormatting>
  <conditionalFormatting sqref="L87">
    <cfRule type="cellIs" dxfId="489" priority="15" operator="lessThan">
      <formula>0</formula>
    </cfRule>
  </conditionalFormatting>
  <conditionalFormatting sqref="H87">
    <cfRule type="cellIs" dxfId="488" priority="14" operator="lessThan">
      <formula>0</formula>
    </cfRule>
  </conditionalFormatting>
  <conditionalFormatting sqref="F87">
    <cfRule type="cellIs" dxfId="487" priority="13" operator="lessThan">
      <formula>0</formula>
    </cfRule>
  </conditionalFormatting>
  <conditionalFormatting sqref="F72">
    <cfRule type="cellIs" dxfId="486" priority="12" operator="lessThan">
      <formula>0</formula>
    </cfRule>
  </conditionalFormatting>
  <conditionalFormatting sqref="H72">
    <cfRule type="cellIs" dxfId="485" priority="11" operator="lessThan">
      <formula>0</formula>
    </cfRule>
  </conditionalFormatting>
  <conditionalFormatting sqref="L72">
    <cfRule type="cellIs" dxfId="484" priority="10" operator="lessThan">
      <formula>0</formula>
    </cfRule>
  </conditionalFormatting>
  <conditionalFormatting sqref="L57">
    <cfRule type="cellIs" dxfId="483" priority="9" operator="lessThan">
      <formula>0</formula>
    </cfRule>
  </conditionalFormatting>
  <conditionalFormatting sqref="H57">
    <cfRule type="cellIs" dxfId="482" priority="8" operator="lessThan">
      <formula>0</formula>
    </cfRule>
  </conditionalFormatting>
  <conditionalFormatting sqref="F57">
    <cfRule type="cellIs" dxfId="481" priority="7" operator="lessThan">
      <formula>0</formula>
    </cfRule>
  </conditionalFormatting>
  <conditionalFormatting sqref="F42">
    <cfRule type="cellIs" dxfId="480" priority="6" operator="lessThan">
      <formula>0</formula>
    </cfRule>
  </conditionalFormatting>
  <conditionalFormatting sqref="H42">
    <cfRule type="cellIs" dxfId="479" priority="5" operator="lessThan">
      <formula>0</formula>
    </cfRule>
  </conditionalFormatting>
  <conditionalFormatting sqref="L42">
    <cfRule type="cellIs" dxfId="478" priority="4" operator="lessThan">
      <formula>0</formula>
    </cfRule>
  </conditionalFormatting>
  <conditionalFormatting sqref="L27">
    <cfRule type="cellIs" dxfId="477" priority="3" operator="lessThan">
      <formula>0</formula>
    </cfRule>
  </conditionalFormatting>
  <conditionalFormatting sqref="H27">
    <cfRule type="cellIs" dxfId="476" priority="2" operator="lessThan">
      <formula>0</formula>
    </cfRule>
  </conditionalFormatting>
  <conditionalFormatting sqref="F27">
    <cfRule type="cellIs" dxfId="475" priority="1" operator="lessThan">
      <formula>0</formula>
    </cfRule>
  </conditionalFormatting>
  <dataValidations count="1">
    <dataValidation type="list" allowBlank="1" showInputMessage="1" showErrorMessage="1" sqref="B3:B4" xr:uid="{5494EE08-C1EC-4E8D-B320-485A16BAFC16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16E9A-83BE-4AAA-B1FB-55A704722469}">
  <sheetPr codeName="Tabelle78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0</v>
      </c>
      <c r="N1" s="73" t="s">
        <v>28</v>
      </c>
    </row>
    <row r="2" spans="1:14" ht="15.75" thickBot="1" x14ac:dyDescent="0.3">
      <c r="M2" s="72">
        <v>0</v>
      </c>
      <c r="N2" s="73" t="s">
        <v>29</v>
      </c>
    </row>
    <row r="3" spans="1:14" s="70" customFormat="1" ht="13.5" customHeight="1" thickBot="1" x14ac:dyDescent="0.25">
      <c r="A3" s="144"/>
      <c r="B3" s="146" t="s">
        <v>168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826366</v>
      </c>
      <c r="D5" s="84">
        <v>459754</v>
      </c>
      <c r="E5" s="84">
        <v>457269</v>
      </c>
      <c r="F5" s="85">
        <v>-369097</v>
      </c>
      <c r="G5" s="84">
        <v>0</v>
      </c>
      <c r="H5" s="85">
        <v>457269</v>
      </c>
      <c r="I5" s="20">
        <v>-0.44665075765459861</v>
      </c>
      <c r="J5" s="86">
        <v>0</v>
      </c>
      <c r="K5" s="87">
        <v>497583</v>
      </c>
      <c r="L5" s="85">
        <v>-40314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552552</v>
      </c>
      <c r="D6" s="90">
        <v>316744</v>
      </c>
      <c r="E6" s="90">
        <v>312244</v>
      </c>
      <c r="F6" s="91">
        <v>-240308</v>
      </c>
      <c r="G6" s="90">
        <v>0</v>
      </c>
      <c r="H6" s="91">
        <v>312244</v>
      </c>
      <c r="I6" s="21">
        <v>-0.4349056740361088</v>
      </c>
      <c r="J6" s="92">
        <v>0</v>
      </c>
      <c r="K6" s="93">
        <v>341715</v>
      </c>
      <c r="L6" s="91">
        <v>-29471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116443</v>
      </c>
      <c r="D7" s="90">
        <v>82880</v>
      </c>
      <c r="E7" s="90">
        <v>83844</v>
      </c>
      <c r="F7" s="91">
        <v>-32599</v>
      </c>
      <c r="G7" s="90">
        <v>0</v>
      </c>
      <c r="H7" s="91">
        <v>83844</v>
      </c>
      <c r="I7" s="21">
        <v>-0.27995671702034475</v>
      </c>
      <c r="J7" s="92">
        <v>0</v>
      </c>
      <c r="K7" s="93">
        <v>89384</v>
      </c>
      <c r="L7" s="91">
        <v>-5540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157371</v>
      </c>
      <c r="D8" s="90">
        <v>60130</v>
      </c>
      <c r="E8" s="90">
        <v>61181</v>
      </c>
      <c r="F8" s="91">
        <v>-96190</v>
      </c>
      <c r="G8" s="90">
        <v>0</v>
      </c>
      <c r="H8" s="91">
        <v>61181</v>
      </c>
      <c r="I8" s="21">
        <v>-0.61123078584999779</v>
      </c>
      <c r="J8" s="92">
        <v>0</v>
      </c>
      <c r="K8" s="93">
        <v>66484</v>
      </c>
      <c r="L8" s="91">
        <v>-5303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10585</v>
      </c>
      <c r="D10" s="90">
        <v>10585</v>
      </c>
      <c r="E10" s="90">
        <v>10585</v>
      </c>
      <c r="F10" s="91">
        <v>0</v>
      </c>
      <c r="G10" s="90">
        <v>10614</v>
      </c>
      <c r="H10" s="91">
        <v>-29</v>
      </c>
      <c r="I10" s="96"/>
      <c r="J10" s="97"/>
      <c r="K10" s="93">
        <v>10585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5522</v>
      </c>
      <c r="D11" s="90">
        <v>3809</v>
      </c>
      <c r="E11" s="90">
        <v>3745</v>
      </c>
      <c r="F11" s="91">
        <v>-1777</v>
      </c>
      <c r="G11" s="90">
        <v>0</v>
      </c>
      <c r="H11" s="91">
        <v>3745</v>
      </c>
      <c r="I11" s="96"/>
      <c r="J11" s="97"/>
      <c r="K11" s="93">
        <v>4044</v>
      </c>
      <c r="L11" s="91">
        <v>-299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0.52168162494095416</v>
      </c>
      <c r="D12" s="86">
        <v>0.35984884270193668</v>
      </c>
      <c r="E12" s="86">
        <v>0.35380255077940481</v>
      </c>
      <c r="F12" s="100">
        <v>-0.16787907416154935</v>
      </c>
      <c r="G12" s="86">
        <v>0</v>
      </c>
      <c r="H12" s="100">
        <v>0.35380255077940481</v>
      </c>
      <c r="I12" s="20">
        <v>-0.32180369431365441</v>
      </c>
      <c r="J12" s="86">
        <v>0</v>
      </c>
      <c r="K12" s="101">
        <v>0.38205007085498349</v>
      </c>
      <c r="L12" s="100">
        <v>-2.824752007557868E-2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5816</v>
      </c>
      <c r="D14" s="90">
        <v>4777</v>
      </c>
      <c r="E14" s="90">
        <v>4671</v>
      </c>
      <c r="F14" s="91">
        <v>-1145</v>
      </c>
      <c r="G14" s="90">
        <v>0</v>
      </c>
      <c r="H14" s="91">
        <v>4671</v>
      </c>
      <c r="I14" s="21">
        <v>-0.1968707015130674</v>
      </c>
      <c r="J14" s="92">
        <v>0</v>
      </c>
      <c r="K14" s="93">
        <v>5014</v>
      </c>
      <c r="L14" s="91">
        <v>-343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1.0532415791379934</v>
      </c>
      <c r="D15" s="105">
        <v>1.2541349435547389</v>
      </c>
      <c r="E15" s="105">
        <v>1.2472630173564754</v>
      </c>
      <c r="F15" s="106">
        <v>0.19402143821848195</v>
      </c>
      <c r="G15" s="105">
        <v>0</v>
      </c>
      <c r="H15" s="106">
        <v>1.2472630173564754</v>
      </c>
      <c r="I15" s="21"/>
      <c r="J15" s="92"/>
      <c r="K15" s="107">
        <v>1.2398615232443126</v>
      </c>
      <c r="L15" s="106">
        <v>7.401494112162732E-3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100.06374501992032</v>
      </c>
      <c r="D17" s="105">
        <v>83.156734050932002</v>
      </c>
      <c r="E17" s="105">
        <v>83.376234979973304</v>
      </c>
      <c r="F17" s="106">
        <v>-16.687510039947014</v>
      </c>
      <c r="G17" s="105">
        <v>0</v>
      </c>
      <c r="H17" s="106">
        <v>83.376234979973304</v>
      </c>
      <c r="I17" s="20">
        <v>-0.16676879359876973</v>
      </c>
      <c r="J17" s="86">
        <v>0</v>
      </c>
      <c r="K17" s="107">
        <v>84.499258160237389</v>
      </c>
      <c r="L17" s="106">
        <v>-1.1230231802640844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52.201417099669342</v>
      </c>
      <c r="D18" s="108">
        <v>29.923854511100615</v>
      </c>
      <c r="E18" s="108">
        <v>29.49872461029759</v>
      </c>
      <c r="F18" s="109">
        <v>-22.702692489371753</v>
      </c>
      <c r="G18" s="108">
        <v>0</v>
      </c>
      <c r="H18" s="109">
        <v>29.49872461029759</v>
      </c>
      <c r="I18" s="20">
        <v>-0.4349056740361088</v>
      </c>
      <c r="J18" s="86">
        <v>0</v>
      </c>
      <c r="K18" s="110">
        <v>32.282947567312235</v>
      </c>
      <c r="L18" s="109">
        <v>-2.7842229570146451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149.64976457805142</v>
      </c>
      <c r="D19" s="113">
        <v>120.7020215279601</v>
      </c>
      <c r="E19" s="113">
        <v>122.10120160213619</v>
      </c>
      <c r="F19" s="106">
        <v>-27.548562975915232</v>
      </c>
      <c r="G19" s="113">
        <v>0</v>
      </c>
      <c r="H19" s="106">
        <v>122.10120160213619</v>
      </c>
      <c r="I19" s="38">
        <v>-0.18408691155372303</v>
      </c>
      <c r="J19" s="114">
        <v>0</v>
      </c>
      <c r="K19" s="115">
        <v>123.04228486646885</v>
      </c>
      <c r="L19" s="106">
        <v>-0.94108326433266143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-6.5970313358999944E-2</v>
      </c>
      <c r="E20" s="84">
        <v>-6.5970313358999944E-2</v>
      </c>
      <c r="F20" s="118">
        <v>-6.5970313358999944E-2</v>
      </c>
      <c r="G20" s="84">
        <v>0</v>
      </c>
      <c r="H20" s="118">
        <v>-6.5970313358999944E-2</v>
      </c>
      <c r="I20" s="20">
        <v>0</v>
      </c>
      <c r="J20" s="86">
        <v>0</v>
      </c>
      <c r="K20" s="87">
        <v>-6.5970313358999944E-2</v>
      </c>
      <c r="L20" s="118">
        <v>0</v>
      </c>
      <c r="M20" s="163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-0.65420560747699996</v>
      </c>
      <c r="E21" s="90">
        <v>-0.65420560747699996</v>
      </c>
      <c r="F21" s="91">
        <v>-0.65420560747699996</v>
      </c>
      <c r="G21" s="90">
        <v>0</v>
      </c>
      <c r="H21" s="91">
        <v>-0.65420560747699996</v>
      </c>
      <c r="I21" s="21">
        <v>0</v>
      </c>
      <c r="J21" s="92">
        <v>0</v>
      </c>
      <c r="K21" s="93">
        <v>-0.65420560747699996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0</v>
      </c>
      <c r="H22" s="91">
        <v>0</v>
      </c>
      <c r="I22" s="21">
        <v>0</v>
      </c>
      <c r="J22" s="92">
        <v>0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0.58823529411800002</v>
      </c>
      <c r="E23" s="90">
        <v>0.58823529411800002</v>
      </c>
      <c r="F23" s="91">
        <v>0.58823529411800002</v>
      </c>
      <c r="G23" s="90">
        <v>0</v>
      </c>
      <c r="H23" s="91">
        <v>0.58823529411800002</v>
      </c>
      <c r="I23" s="21">
        <v>0</v>
      </c>
      <c r="J23" s="92">
        <v>0</v>
      </c>
      <c r="K23" s="93">
        <v>0.58823529411800002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899</v>
      </c>
      <c r="D25" s="90">
        <v>899</v>
      </c>
      <c r="E25" s="90">
        <v>899</v>
      </c>
      <c r="F25" s="91">
        <v>0</v>
      </c>
      <c r="G25" s="90">
        <v>899</v>
      </c>
      <c r="H25" s="91">
        <v>0</v>
      </c>
      <c r="I25" s="96"/>
      <c r="J25" s="97"/>
      <c r="K25" s="93">
        <v>899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-7.2770367906229143E-4</v>
      </c>
      <c r="E33" s="108">
        <v>-7.2770367906229143E-4</v>
      </c>
      <c r="F33" s="109">
        <v>-7.2770367906229143E-4</v>
      </c>
      <c r="G33" s="108">
        <v>0</v>
      </c>
      <c r="H33" s="109">
        <v>-7.2770367906229143E-4</v>
      </c>
      <c r="I33" s="20">
        <v>0</v>
      </c>
      <c r="J33" s="86">
        <v>0</v>
      </c>
      <c r="K33" s="110">
        <v>-7.2770367906229143E-4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0</v>
      </c>
      <c r="H35" s="118">
        <v>0</v>
      </c>
      <c r="I35" s="20">
        <v>0</v>
      </c>
      <c r="J35" s="86">
        <v>0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0</v>
      </c>
      <c r="H36" s="91">
        <v>0</v>
      </c>
      <c r="I36" s="21">
        <v>0</v>
      </c>
      <c r="J36" s="92">
        <v>0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0</v>
      </c>
      <c r="H37" s="91">
        <v>0</v>
      </c>
      <c r="I37" s="21">
        <v>0</v>
      </c>
      <c r="J37" s="92">
        <v>0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0</v>
      </c>
      <c r="H38" s="91">
        <v>0</v>
      </c>
      <c r="I38" s="21">
        <v>0</v>
      </c>
      <c r="J38" s="92">
        <v>0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812</v>
      </c>
      <c r="D40" s="90">
        <v>812</v>
      </c>
      <c r="E40" s="90">
        <v>812</v>
      </c>
      <c r="F40" s="91">
        <v>0</v>
      </c>
      <c r="G40" s="90">
        <v>841</v>
      </c>
      <c r="H40" s="91">
        <v>-29</v>
      </c>
      <c r="I40" s="96"/>
      <c r="J40" s="97"/>
      <c r="K40" s="93">
        <v>812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0</v>
      </c>
      <c r="H48" s="109">
        <v>0</v>
      </c>
      <c r="I48" s="20">
        <v>0</v>
      </c>
      <c r="J48" s="86">
        <v>0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0</v>
      </c>
      <c r="H50" s="118">
        <v>0</v>
      </c>
      <c r="I50" s="20">
        <v>0</v>
      </c>
      <c r="J50" s="86">
        <v>0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0</v>
      </c>
      <c r="H51" s="91">
        <v>0</v>
      </c>
      <c r="I51" s="21">
        <v>0</v>
      </c>
      <c r="J51" s="92">
        <v>0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0</v>
      </c>
      <c r="H52" s="91">
        <v>0</v>
      </c>
      <c r="I52" s="21">
        <v>0</v>
      </c>
      <c r="J52" s="92">
        <v>0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0</v>
      </c>
      <c r="H53" s="91">
        <v>0</v>
      </c>
      <c r="I53" s="21">
        <v>0</v>
      </c>
      <c r="J53" s="92">
        <v>0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899</v>
      </c>
      <c r="D55" s="90">
        <v>899</v>
      </c>
      <c r="E55" s="90">
        <v>899</v>
      </c>
      <c r="F55" s="91">
        <v>0</v>
      </c>
      <c r="G55" s="90">
        <v>899</v>
      </c>
      <c r="H55" s="91">
        <v>0</v>
      </c>
      <c r="I55" s="96"/>
      <c r="J55" s="97"/>
      <c r="K55" s="93">
        <v>899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0</v>
      </c>
      <c r="H56" s="91">
        <v>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</v>
      </c>
      <c r="H57" s="100">
        <v>0</v>
      </c>
      <c r="I57" s="20">
        <v>0</v>
      </c>
      <c r="J57" s="86">
        <v>0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0</v>
      </c>
      <c r="H62" s="106">
        <v>0</v>
      </c>
      <c r="I62" s="21">
        <v>0</v>
      </c>
      <c r="J62" s="92">
        <v>0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0</v>
      </c>
      <c r="H63" s="109">
        <v>0</v>
      </c>
      <c r="I63" s="20">
        <v>0</v>
      </c>
      <c r="J63" s="86">
        <v>0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0</v>
      </c>
      <c r="H64" s="119">
        <v>0</v>
      </c>
      <c r="I64" s="25">
        <v>0</v>
      </c>
      <c r="J64" s="120">
        <v>0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71252.256411428592</v>
      </c>
      <c r="D65" s="84">
        <v>-6.0000000000000053E-2</v>
      </c>
      <c r="E65" s="84">
        <v>-6.0000000000000053E-2</v>
      </c>
      <c r="F65" s="118">
        <v>-71252.316411428605</v>
      </c>
      <c r="G65" s="84">
        <v>0</v>
      </c>
      <c r="H65" s="118">
        <v>-6.0000000000000053E-2</v>
      </c>
      <c r="I65" s="20">
        <v>-1.0000008420785955</v>
      </c>
      <c r="J65" s="86">
        <v>0</v>
      </c>
      <c r="K65" s="87">
        <v>-6.0000000000000053E-2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45206.400000000001</v>
      </c>
      <c r="D66" s="90">
        <v>-0.65</v>
      </c>
      <c r="E66" s="90">
        <v>-0.65</v>
      </c>
      <c r="F66" s="91">
        <v>-45207.05</v>
      </c>
      <c r="G66" s="90">
        <v>0</v>
      </c>
      <c r="H66" s="91">
        <v>-0.65</v>
      </c>
      <c r="I66" s="21">
        <v>-1.0000143784950803</v>
      </c>
      <c r="J66" s="92">
        <v>0</v>
      </c>
      <c r="K66" s="93">
        <v>-0.65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11581.82784</v>
      </c>
      <c r="D67" s="90">
        <v>0</v>
      </c>
      <c r="E67" s="90">
        <v>0</v>
      </c>
      <c r="F67" s="91">
        <v>-11581.82784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14464.0285714286</v>
      </c>
      <c r="D68" s="90">
        <v>0.59</v>
      </c>
      <c r="E68" s="90">
        <v>0.59</v>
      </c>
      <c r="F68" s="91">
        <v>-14463.4385714286</v>
      </c>
      <c r="G68" s="90">
        <v>0</v>
      </c>
      <c r="H68" s="91">
        <v>0.59</v>
      </c>
      <c r="I68" s="21">
        <v>-0.9999592091513726</v>
      </c>
      <c r="J68" s="92">
        <v>0</v>
      </c>
      <c r="K68" s="93">
        <v>0.59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870</v>
      </c>
      <c r="D70" s="90">
        <v>870</v>
      </c>
      <c r="E70" s="90">
        <v>870</v>
      </c>
      <c r="F70" s="91">
        <v>0</v>
      </c>
      <c r="G70" s="90">
        <v>870</v>
      </c>
      <c r="H70" s="91">
        <v>0</v>
      </c>
      <c r="I70" s="96"/>
      <c r="J70" s="97"/>
      <c r="K70" s="93">
        <v>870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510</v>
      </c>
      <c r="D71" s="90">
        <v>0</v>
      </c>
      <c r="E71" s="90">
        <v>0</v>
      </c>
      <c r="F71" s="91">
        <v>-510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0.58620689655172409</v>
      </c>
      <c r="D72" s="86">
        <v>0</v>
      </c>
      <c r="E72" s="86">
        <v>0</v>
      </c>
      <c r="F72" s="100">
        <v>-0.58620689655172409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537.5</v>
      </c>
      <c r="D74" s="90">
        <v>0</v>
      </c>
      <c r="E74" s="90">
        <v>0</v>
      </c>
      <c r="F74" s="91">
        <v>-537.5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1.053921568627451</v>
      </c>
      <c r="D75" s="105">
        <v>0</v>
      </c>
      <c r="E75" s="105">
        <v>0</v>
      </c>
      <c r="F75" s="106">
        <v>-1.053921568627451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88.64</v>
      </c>
      <c r="D77" s="105">
        <v>0</v>
      </c>
      <c r="E77" s="105">
        <v>0</v>
      </c>
      <c r="F77" s="106">
        <v>-88.64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51.961379310344832</v>
      </c>
      <c r="D78" s="108">
        <v>-7.4712643678160923E-4</v>
      </c>
      <c r="E78" s="108">
        <v>-7.4712643678160923E-4</v>
      </c>
      <c r="F78" s="109">
        <v>-51.962126436781617</v>
      </c>
      <c r="G78" s="108">
        <v>0</v>
      </c>
      <c r="H78" s="109">
        <v>-7.4712643678160923E-4</v>
      </c>
      <c r="I78" s="20">
        <v>-1.0000143784950803</v>
      </c>
      <c r="J78" s="86">
        <v>0</v>
      </c>
      <c r="K78" s="110">
        <v>-7.4712643678160923E-4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139.71030668907568</v>
      </c>
      <c r="D79" s="113">
        <v>0</v>
      </c>
      <c r="E79" s="113">
        <v>0</v>
      </c>
      <c r="F79" s="119">
        <v>-139.71030668907568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81398.083289243703</v>
      </c>
      <c r="D80" s="84">
        <v>14210.05</v>
      </c>
      <c r="E80" s="84">
        <v>14210.05</v>
      </c>
      <c r="F80" s="118">
        <v>-67188.0332892437</v>
      </c>
      <c r="G80" s="84">
        <v>0</v>
      </c>
      <c r="H80" s="118">
        <v>14210.05</v>
      </c>
      <c r="I80" s="20">
        <v>-0.82542525049999826</v>
      </c>
      <c r="J80" s="86">
        <v>0</v>
      </c>
      <c r="K80" s="87">
        <v>14210.05</v>
      </c>
      <c r="L80" s="118">
        <v>-2.0463630789890885E-12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52272.45</v>
      </c>
      <c r="D81" s="90">
        <v>10486.75</v>
      </c>
      <c r="E81" s="90">
        <v>10486.75</v>
      </c>
      <c r="F81" s="91">
        <v>-41785.699999999997</v>
      </c>
      <c r="G81" s="90">
        <v>0</v>
      </c>
      <c r="H81" s="91">
        <v>10486.75</v>
      </c>
      <c r="I81" s="21">
        <v>-0.79938284890032896</v>
      </c>
      <c r="J81" s="92">
        <v>0</v>
      </c>
      <c r="K81" s="93">
        <v>10486.75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12941.04768</v>
      </c>
      <c r="D82" s="90">
        <v>2329.139999999999</v>
      </c>
      <c r="E82" s="90">
        <v>2329.139999999999</v>
      </c>
      <c r="F82" s="91">
        <v>-10611.90768</v>
      </c>
      <c r="G82" s="90">
        <v>0</v>
      </c>
      <c r="H82" s="91">
        <v>2329.139999999999</v>
      </c>
      <c r="I82" s="21">
        <v>-0.82001920883116641</v>
      </c>
      <c r="J82" s="92">
        <v>0</v>
      </c>
      <c r="K82" s="93">
        <v>2329.14</v>
      </c>
      <c r="L82" s="91">
        <v>-9.0949470177292824E-13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16184.585609243701</v>
      </c>
      <c r="D83" s="90">
        <v>1394.1599999999989</v>
      </c>
      <c r="E83" s="90">
        <v>1394.1599999999989</v>
      </c>
      <c r="F83" s="91">
        <v>-14790.425609243703</v>
      </c>
      <c r="G83" s="90">
        <v>0</v>
      </c>
      <c r="H83" s="91">
        <v>1394.1599999999989</v>
      </c>
      <c r="I83" s="21">
        <v>-0.91385877688436246</v>
      </c>
      <c r="J83" s="92">
        <v>0</v>
      </c>
      <c r="K83" s="93">
        <v>1394.16</v>
      </c>
      <c r="L83" s="91">
        <v>-1.1368683772161603E-12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899</v>
      </c>
      <c r="D85" s="90">
        <v>899</v>
      </c>
      <c r="E85" s="90">
        <v>899</v>
      </c>
      <c r="F85" s="91">
        <v>0</v>
      </c>
      <c r="G85" s="90">
        <v>899</v>
      </c>
      <c r="H85" s="91">
        <v>0</v>
      </c>
      <c r="I85" s="96"/>
      <c r="J85" s="97"/>
      <c r="K85" s="93">
        <v>899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570</v>
      </c>
      <c r="D86" s="90">
        <v>109</v>
      </c>
      <c r="E86" s="90">
        <v>109</v>
      </c>
      <c r="F86" s="91">
        <v>-461</v>
      </c>
      <c r="G86" s="90">
        <v>0</v>
      </c>
      <c r="H86" s="91">
        <v>109</v>
      </c>
      <c r="I86" s="96"/>
      <c r="J86" s="97"/>
      <c r="K86" s="93">
        <v>109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0.63403781979977758</v>
      </c>
      <c r="D87" s="86">
        <v>0.12124582869855395</v>
      </c>
      <c r="E87" s="86">
        <v>0.12124582869855395</v>
      </c>
      <c r="F87" s="100">
        <v>-0.51279199110122364</v>
      </c>
      <c r="G87" s="86">
        <v>0</v>
      </c>
      <c r="H87" s="100">
        <v>0.12124582869855395</v>
      </c>
      <c r="I87" s="20">
        <v>-0.80877192982456148</v>
      </c>
      <c r="J87" s="86">
        <v>0</v>
      </c>
      <c r="K87" s="101">
        <v>0.12124582869855395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600.75</v>
      </c>
      <c r="D89" s="90">
        <v>135</v>
      </c>
      <c r="E89" s="90">
        <v>135</v>
      </c>
      <c r="F89" s="91">
        <v>-465.75</v>
      </c>
      <c r="G89" s="90">
        <v>0</v>
      </c>
      <c r="H89" s="91">
        <v>135</v>
      </c>
      <c r="I89" s="21"/>
      <c r="J89" s="92"/>
      <c r="K89" s="93">
        <v>135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1.0539473684210525</v>
      </c>
      <c r="D90" s="105">
        <v>1.238532110091743</v>
      </c>
      <c r="E90" s="105">
        <v>1.238532110091743</v>
      </c>
      <c r="F90" s="106">
        <v>0.1845847416706905</v>
      </c>
      <c r="G90" s="105">
        <v>0</v>
      </c>
      <c r="H90" s="106">
        <v>1.238532110091743</v>
      </c>
      <c r="I90" s="21"/>
      <c r="J90" s="92"/>
      <c r="K90" s="107">
        <v>1.238532110091743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91.706052631578942</v>
      </c>
      <c r="D92" s="105">
        <v>96.208715596330279</v>
      </c>
      <c r="E92" s="105">
        <v>96.208715596330279</v>
      </c>
      <c r="F92" s="106">
        <v>4.5026629647513374</v>
      </c>
      <c r="G92" s="105">
        <v>0</v>
      </c>
      <c r="H92" s="106">
        <v>96.208715596330279</v>
      </c>
      <c r="I92" s="21">
        <v>4.9098863548738603E-2</v>
      </c>
      <c r="J92" s="92">
        <v>0</v>
      </c>
      <c r="K92" s="107">
        <v>96.208715596330279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58.145105672969962</v>
      </c>
      <c r="D93" s="108">
        <v>11.664905450500557</v>
      </c>
      <c r="E93" s="108">
        <v>11.664905450500557</v>
      </c>
      <c r="F93" s="109">
        <v>-46.480200222469406</v>
      </c>
      <c r="G93" s="108">
        <v>0</v>
      </c>
      <c r="H93" s="109">
        <v>11.664905450500557</v>
      </c>
      <c r="I93" s="20">
        <v>-0.79938284890032896</v>
      </c>
      <c r="J93" s="86">
        <v>0</v>
      </c>
      <c r="K93" s="110">
        <v>11.664905450500557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142.80365489341</v>
      </c>
      <c r="D94" s="113">
        <v>130.36743119266055</v>
      </c>
      <c r="E94" s="113">
        <v>130.36743119266055</v>
      </c>
      <c r="F94" s="119">
        <v>-12.436223700749451</v>
      </c>
      <c r="G94" s="113">
        <v>0</v>
      </c>
      <c r="H94" s="119">
        <v>130.36743119266055</v>
      </c>
      <c r="I94" s="25">
        <v>-8.7086172339440271E-2</v>
      </c>
      <c r="J94" s="120">
        <v>0</v>
      </c>
      <c r="K94" s="115">
        <v>130.36743119266055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88199.460874453798</v>
      </c>
      <c r="D95" s="84">
        <v>51841.380000000005</v>
      </c>
      <c r="E95" s="84">
        <v>51841.380000000005</v>
      </c>
      <c r="F95" s="118">
        <v>-36358.080874453794</v>
      </c>
      <c r="G95" s="84">
        <v>0</v>
      </c>
      <c r="H95" s="118">
        <v>51841.380000000005</v>
      </c>
      <c r="I95" s="20">
        <v>-0.41222565890972007</v>
      </c>
      <c r="J95" s="86">
        <v>0</v>
      </c>
      <c r="K95" s="87">
        <v>51841.380000000005</v>
      </c>
      <c r="L95" s="118">
        <v>-4.5474735088646412E-12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57025.65</v>
      </c>
      <c r="D96" s="90">
        <v>33606.89</v>
      </c>
      <c r="E96" s="90">
        <v>33606.89</v>
      </c>
      <c r="F96" s="91">
        <v>-23418.760000000002</v>
      </c>
      <c r="G96" s="90">
        <v>0</v>
      </c>
      <c r="H96" s="91">
        <v>33606.89</v>
      </c>
      <c r="I96" s="21">
        <v>-0.41067063680992677</v>
      </c>
      <c r="J96" s="92">
        <v>0</v>
      </c>
      <c r="K96" s="93">
        <v>33606.89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13841.562239999999</v>
      </c>
      <c r="D97" s="90">
        <v>11234.87</v>
      </c>
      <c r="E97" s="90">
        <v>11234.87</v>
      </c>
      <c r="F97" s="91">
        <v>-2606.6922399999985</v>
      </c>
      <c r="G97" s="90">
        <v>0</v>
      </c>
      <c r="H97" s="91">
        <v>11234.87</v>
      </c>
      <c r="I97" s="21">
        <v>-0.18832355732700867</v>
      </c>
      <c r="J97" s="92">
        <v>0</v>
      </c>
      <c r="K97" s="93">
        <v>11234.87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17332.248634453797</v>
      </c>
      <c r="D98" s="90">
        <v>6999.6200000000017</v>
      </c>
      <c r="E98" s="90">
        <v>6999.6200000000017</v>
      </c>
      <c r="F98" s="91">
        <v>-10332.628634453795</v>
      </c>
      <c r="G98" s="90">
        <v>0</v>
      </c>
      <c r="H98" s="91">
        <v>6999.6200000000017</v>
      </c>
      <c r="I98" s="21">
        <v>-0.59615049682094612</v>
      </c>
      <c r="J98" s="92">
        <v>0</v>
      </c>
      <c r="K98" s="93">
        <v>6999.6200000000063</v>
      </c>
      <c r="L98" s="91">
        <v>-4.5474735088646412E-12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870</v>
      </c>
      <c r="D100" s="90">
        <v>870</v>
      </c>
      <c r="E100" s="90">
        <v>870</v>
      </c>
      <c r="F100" s="91">
        <v>0</v>
      </c>
      <c r="G100" s="90">
        <v>870</v>
      </c>
      <c r="H100" s="91">
        <v>0</v>
      </c>
      <c r="I100" s="96"/>
      <c r="J100" s="97"/>
      <c r="K100" s="93">
        <v>870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610</v>
      </c>
      <c r="D101" s="90">
        <v>474</v>
      </c>
      <c r="E101" s="90">
        <v>474</v>
      </c>
      <c r="F101" s="91">
        <v>-136</v>
      </c>
      <c r="G101" s="90">
        <v>0</v>
      </c>
      <c r="H101" s="91">
        <v>474</v>
      </c>
      <c r="I101" s="96"/>
      <c r="J101" s="97"/>
      <c r="K101" s="93">
        <v>474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0.70114942528735635</v>
      </c>
      <c r="D102" s="86">
        <v>0.54482758620689653</v>
      </c>
      <c r="E102" s="86">
        <v>0.54482758620689653</v>
      </c>
      <c r="F102" s="100">
        <v>-0.15632183908045982</v>
      </c>
      <c r="G102" s="86">
        <v>0</v>
      </c>
      <c r="H102" s="100">
        <v>0.54482758620689653</v>
      </c>
      <c r="I102" s="20">
        <v>-0.22295081967213126</v>
      </c>
      <c r="J102" s="86">
        <v>0</v>
      </c>
      <c r="K102" s="101">
        <v>0.54482758620689653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642.75</v>
      </c>
      <c r="D104" s="90">
        <v>533</v>
      </c>
      <c r="E104" s="90">
        <v>533</v>
      </c>
      <c r="F104" s="91">
        <v>-109.75</v>
      </c>
      <c r="G104" s="90">
        <v>0</v>
      </c>
      <c r="H104" s="91">
        <v>533</v>
      </c>
      <c r="I104" s="21"/>
      <c r="J104" s="92"/>
      <c r="K104" s="93">
        <v>533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1.0536885245901639</v>
      </c>
      <c r="D105" s="105">
        <v>1.1244725738396624</v>
      </c>
      <c r="E105" s="105">
        <v>1.1244725738396624</v>
      </c>
      <c r="F105" s="106">
        <v>7.0784049249498437E-2</v>
      </c>
      <c r="G105" s="105">
        <v>0</v>
      </c>
      <c r="H105" s="106">
        <v>1.1244725738396624</v>
      </c>
      <c r="I105" s="21"/>
      <c r="J105" s="92"/>
      <c r="K105" s="107">
        <v>1.1244725738396624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93.484672131147548</v>
      </c>
      <c r="D107" s="105">
        <v>70.900611814345993</v>
      </c>
      <c r="E107" s="105">
        <v>70.900611814345993</v>
      </c>
      <c r="F107" s="106">
        <v>-22.584060316801555</v>
      </c>
      <c r="G107" s="105">
        <v>0</v>
      </c>
      <c r="H107" s="106">
        <v>70.900611814345993</v>
      </c>
      <c r="I107" s="21">
        <v>-0.24158035538830236</v>
      </c>
      <c r="J107" s="92">
        <v>0</v>
      </c>
      <c r="K107" s="107">
        <v>70.900611814345993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65.546724137931037</v>
      </c>
      <c r="D108" s="108">
        <v>38.628609195402298</v>
      </c>
      <c r="E108" s="108">
        <v>38.628609195402298</v>
      </c>
      <c r="F108" s="109">
        <v>-26.918114942528739</v>
      </c>
      <c r="G108" s="108">
        <v>0</v>
      </c>
      <c r="H108" s="109">
        <v>38.628609195402298</v>
      </c>
      <c r="I108" s="20">
        <v>-0.41067063680992677</v>
      </c>
      <c r="J108" s="86">
        <v>0</v>
      </c>
      <c r="K108" s="110">
        <v>38.628609195402298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144.58928012205541</v>
      </c>
      <c r="D109" s="113">
        <v>109.37</v>
      </c>
      <c r="E109" s="113">
        <v>109.37</v>
      </c>
      <c r="F109" s="119">
        <v>-35.219280122055409</v>
      </c>
      <c r="G109" s="113">
        <v>0</v>
      </c>
      <c r="H109" s="119">
        <v>109.37</v>
      </c>
      <c r="I109" s="25">
        <v>-0.24358154416651745</v>
      </c>
      <c r="J109" s="120">
        <v>0</v>
      </c>
      <c r="K109" s="115">
        <v>109.37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103372.80531932772</v>
      </c>
      <c r="D110" s="123">
        <v>75890.540000000008</v>
      </c>
      <c r="E110" s="123">
        <v>75890.540000000008</v>
      </c>
      <c r="F110" s="118">
        <v>-27482.265319327693</v>
      </c>
      <c r="G110" s="123">
        <v>0</v>
      </c>
      <c r="H110" s="118">
        <v>75890.540000000008</v>
      </c>
      <c r="I110" s="59">
        <v>-0.26585585284671887</v>
      </c>
      <c r="J110" s="124">
        <v>0</v>
      </c>
      <c r="K110" s="125">
        <v>75890.539999999994</v>
      </c>
      <c r="L110" s="118">
        <v>1.6370904631912708E-11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68924.460000000006</v>
      </c>
      <c r="D111" s="90">
        <v>51909.210000000006</v>
      </c>
      <c r="E111" s="90">
        <v>51909.210000000006</v>
      </c>
      <c r="F111" s="91">
        <v>-17015.25</v>
      </c>
      <c r="G111" s="90">
        <v>0</v>
      </c>
      <c r="H111" s="91">
        <v>51909.210000000006</v>
      </c>
      <c r="I111" s="21">
        <v>-0.2468680929817948</v>
      </c>
      <c r="J111" s="92">
        <v>0</v>
      </c>
      <c r="K111" s="93">
        <v>51909.21</v>
      </c>
      <c r="L111" s="91">
        <v>7.2759576141834259E-12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14375.652</v>
      </c>
      <c r="D112" s="90">
        <v>14521.98</v>
      </c>
      <c r="E112" s="90">
        <v>14521.98</v>
      </c>
      <c r="F112" s="91">
        <v>146.32799999999952</v>
      </c>
      <c r="G112" s="90">
        <v>0</v>
      </c>
      <c r="H112" s="91">
        <v>14521.98</v>
      </c>
      <c r="I112" s="21">
        <v>1.0178877451958224E-2</v>
      </c>
      <c r="J112" s="92">
        <v>0</v>
      </c>
      <c r="K112" s="93">
        <v>14521.98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20072.6933193277</v>
      </c>
      <c r="D113" s="90">
        <v>9459.3500000000058</v>
      </c>
      <c r="E113" s="90">
        <v>9459.3500000000058</v>
      </c>
      <c r="F113" s="91">
        <v>-10613.343319327694</v>
      </c>
      <c r="G113" s="90">
        <v>0</v>
      </c>
      <c r="H113" s="91">
        <v>9459.3500000000058</v>
      </c>
      <c r="I113" s="21">
        <v>-0.52874535322612948</v>
      </c>
      <c r="J113" s="92">
        <v>0</v>
      </c>
      <c r="K113" s="93">
        <v>9459.3499999999967</v>
      </c>
      <c r="L113" s="91">
        <v>9.0949470177292824E-12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899</v>
      </c>
      <c r="D115" s="90">
        <v>899</v>
      </c>
      <c r="E115" s="90">
        <v>899</v>
      </c>
      <c r="F115" s="91">
        <v>0</v>
      </c>
      <c r="G115" s="90">
        <v>899</v>
      </c>
      <c r="H115" s="91">
        <v>0</v>
      </c>
      <c r="I115" s="96"/>
      <c r="J115" s="97"/>
      <c r="K115" s="93">
        <v>899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705</v>
      </c>
      <c r="D116" s="90">
        <v>634</v>
      </c>
      <c r="E116" s="90">
        <v>634</v>
      </c>
      <c r="F116" s="91">
        <v>-71</v>
      </c>
      <c r="G116" s="90">
        <v>0</v>
      </c>
      <c r="H116" s="91">
        <v>634</v>
      </c>
      <c r="I116" s="96"/>
      <c r="J116" s="97"/>
      <c r="K116" s="93">
        <v>634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0.78420467185761955</v>
      </c>
      <c r="D117" s="86">
        <v>0.70522803114571742</v>
      </c>
      <c r="E117" s="86">
        <v>0.70522803114571742</v>
      </c>
      <c r="F117" s="100">
        <v>-7.8976640711902135E-2</v>
      </c>
      <c r="G117" s="86">
        <v>0</v>
      </c>
      <c r="H117" s="100">
        <v>0.70522803114571742</v>
      </c>
      <c r="I117" s="20">
        <v>-0.10070921985815606</v>
      </c>
      <c r="J117" s="86">
        <v>0</v>
      </c>
      <c r="K117" s="101">
        <v>0.70522803114571742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743</v>
      </c>
      <c r="D119" s="90">
        <v>770</v>
      </c>
      <c r="E119" s="90">
        <v>770</v>
      </c>
      <c r="F119" s="91">
        <v>27</v>
      </c>
      <c r="G119" s="90">
        <v>0</v>
      </c>
      <c r="H119" s="91">
        <v>770</v>
      </c>
      <c r="I119" s="21"/>
      <c r="J119" s="92"/>
      <c r="K119" s="93">
        <v>770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1.0539007092198582</v>
      </c>
      <c r="D120" s="105">
        <v>1.2145110410094637</v>
      </c>
      <c r="E120" s="105">
        <v>1.2145110410094637</v>
      </c>
      <c r="F120" s="106">
        <v>0.16061033178960549</v>
      </c>
      <c r="G120" s="105">
        <v>0</v>
      </c>
      <c r="H120" s="106">
        <v>1.2145110410094637</v>
      </c>
      <c r="I120" s="21"/>
      <c r="J120" s="92"/>
      <c r="K120" s="107">
        <v>1.2145110410094637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97.765191489361712</v>
      </c>
      <c r="D122" s="105">
        <v>81.875725552050483</v>
      </c>
      <c r="E122" s="105">
        <v>81.875725552050483</v>
      </c>
      <c r="F122" s="106">
        <v>-15.889465937311229</v>
      </c>
      <c r="G122" s="105">
        <v>0</v>
      </c>
      <c r="H122" s="106">
        <v>81.875725552050483</v>
      </c>
      <c r="I122" s="21">
        <v>-0.16252682263748475</v>
      </c>
      <c r="J122" s="92">
        <v>0</v>
      </c>
      <c r="K122" s="107">
        <v>81.875725552050469</v>
      </c>
      <c r="L122" s="106">
        <v>1.4210854715202004E-14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76.667919911012248</v>
      </c>
      <c r="D123" s="108">
        <v>57.741056729699672</v>
      </c>
      <c r="E123" s="108">
        <v>57.741056729699672</v>
      </c>
      <c r="F123" s="109">
        <v>-18.926863181312577</v>
      </c>
      <c r="G123" s="108">
        <v>0</v>
      </c>
      <c r="H123" s="109">
        <v>57.741056729699672</v>
      </c>
      <c r="I123" s="20">
        <v>-0.24686809298179491</v>
      </c>
      <c r="J123" s="86">
        <v>0</v>
      </c>
      <c r="K123" s="110">
        <v>57.741056729699665</v>
      </c>
      <c r="L123" s="109">
        <v>7.1054273576010019E-15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146.62809265152868</v>
      </c>
      <c r="D124" s="113">
        <v>119.70116719242904</v>
      </c>
      <c r="E124" s="113">
        <v>119.70116719242904</v>
      </c>
      <c r="F124" s="119">
        <v>-26.926925459099635</v>
      </c>
      <c r="G124" s="113">
        <v>0</v>
      </c>
      <c r="H124" s="119">
        <v>119.70116719242904</v>
      </c>
      <c r="I124" s="25">
        <v>-0.1836409720140959</v>
      </c>
      <c r="J124" s="120">
        <v>0</v>
      </c>
      <c r="K124" s="115">
        <v>119.70116719242901</v>
      </c>
      <c r="L124" s="119">
        <v>2.8421709430404007E-14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131387.90288235291</v>
      </c>
      <c r="D125" s="84">
        <v>97879.900000000023</v>
      </c>
      <c r="E125" s="84">
        <v>97879.900000000023</v>
      </c>
      <c r="F125" s="118">
        <v>-33508.002882352877</v>
      </c>
      <c r="G125" s="84">
        <v>0</v>
      </c>
      <c r="H125" s="118">
        <v>97879.900000000023</v>
      </c>
      <c r="I125" s="20">
        <v>-0.25503111129155132</v>
      </c>
      <c r="J125" s="86">
        <v>0</v>
      </c>
      <c r="K125" s="87">
        <v>97879.899999999965</v>
      </c>
      <c r="L125" s="118">
        <v>4.5474735088646412E-11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91876.5</v>
      </c>
      <c r="D126" s="90">
        <v>74172.23</v>
      </c>
      <c r="E126" s="90">
        <v>74172.23</v>
      </c>
      <c r="F126" s="91">
        <v>-17704.270000000004</v>
      </c>
      <c r="G126" s="90">
        <v>0</v>
      </c>
      <c r="H126" s="91">
        <v>74172.23</v>
      </c>
      <c r="I126" s="21">
        <v>-0.19269639135143379</v>
      </c>
      <c r="J126" s="92">
        <v>0</v>
      </c>
      <c r="K126" s="93">
        <v>74172.229999999981</v>
      </c>
      <c r="L126" s="91">
        <v>1.4551915228366852E-11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16406.772000000001</v>
      </c>
      <c r="D127" s="90">
        <v>13822.760000000011</v>
      </c>
      <c r="E127" s="90">
        <v>13822.760000000011</v>
      </c>
      <c r="F127" s="91">
        <v>-2584.0119999999897</v>
      </c>
      <c r="G127" s="90">
        <v>0</v>
      </c>
      <c r="H127" s="91">
        <v>13822.760000000011</v>
      </c>
      <c r="I127" s="21">
        <v>-0.15749667271538781</v>
      </c>
      <c r="J127" s="92">
        <v>0</v>
      </c>
      <c r="K127" s="93">
        <v>13822.76</v>
      </c>
      <c r="L127" s="91">
        <v>1.0913936421275139E-11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23104.6308823529</v>
      </c>
      <c r="D128" s="90">
        <v>9884.9100000000144</v>
      </c>
      <c r="E128" s="90">
        <v>9884.9100000000144</v>
      </c>
      <c r="F128" s="91">
        <v>-13219.720882352885</v>
      </c>
      <c r="G128" s="90">
        <v>0</v>
      </c>
      <c r="H128" s="91">
        <v>9884.9100000000144</v>
      </c>
      <c r="I128" s="21">
        <v>-0.57216758621536701</v>
      </c>
      <c r="J128" s="92">
        <v>0</v>
      </c>
      <c r="K128" s="93">
        <v>9884.9099999999944</v>
      </c>
      <c r="L128" s="91">
        <v>2.0008883439004421E-11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899</v>
      </c>
      <c r="D130" s="90">
        <v>899</v>
      </c>
      <c r="E130" s="90">
        <v>899</v>
      </c>
      <c r="F130" s="91">
        <v>0</v>
      </c>
      <c r="G130" s="90">
        <v>899</v>
      </c>
      <c r="H130" s="91">
        <v>0</v>
      </c>
      <c r="I130" s="96"/>
      <c r="J130" s="97"/>
      <c r="K130" s="93">
        <v>899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805</v>
      </c>
      <c r="D131" s="90">
        <v>765</v>
      </c>
      <c r="E131" s="90">
        <v>765</v>
      </c>
      <c r="F131" s="91">
        <v>-40</v>
      </c>
      <c r="G131" s="90">
        <v>0</v>
      </c>
      <c r="H131" s="91">
        <v>765</v>
      </c>
      <c r="I131" s="96"/>
      <c r="J131" s="97"/>
      <c r="K131" s="93">
        <v>765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0.89543937708565069</v>
      </c>
      <c r="D132" s="86">
        <v>0.85094549499443828</v>
      </c>
      <c r="E132" s="86">
        <v>0.85094549499443828</v>
      </c>
      <c r="F132" s="100">
        <v>-4.4493882091212411E-2</v>
      </c>
      <c r="G132" s="86">
        <v>0</v>
      </c>
      <c r="H132" s="100">
        <v>0.85094549499443828</v>
      </c>
      <c r="I132" s="20">
        <v>-4.9689440993788803E-2</v>
      </c>
      <c r="J132" s="86">
        <v>0</v>
      </c>
      <c r="K132" s="101">
        <v>0.85094549499443828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848</v>
      </c>
      <c r="D134" s="90">
        <v>1071</v>
      </c>
      <c r="E134" s="90">
        <v>1071</v>
      </c>
      <c r="F134" s="91">
        <v>223</v>
      </c>
      <c r="G134" s="90">
        <v>0</v>
      </c>
      <c r="H134" s="91">
        <v>1071</v>
      </c>
      <c r="I134" s="21"/>
      <c r="J134" s="92"/>
      <c r="K134" s="93">
        <v>1071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1.0534161490683229</v>
      </c>
      <c r="D135" s="105">
        <v>1.4</v>
      </c>
      <c r="E135" s="105">
        <v>1.4</v>
      </c>
      <c r="F135" s="106">
        <v>0.34658385093167698</v>
      </c>
      <c r="G135" s="105">
        <v>0</v>
      </c>
      <c r="H135" s="106">
        <v>1.4</v>
      </c>
      <c r="I135" s="21"/>
      <c r="J135" s="92"/>
      <c r="K135" s="107">
        <v>1.4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114.13229813664596</v>
      </c>
      <c r="D137" s="105">
        <v>96.957163398692799</v>
      </c>
      <c r="E137" s="105">
        <v>96.957163398692799</v>
      </c>
      <c r="F137" s="106">
        <v>-17.175134737953158</v>
      </c>
      <c r="G137" s="105">
        <v>0</v>
      </c>
      <c r="H137" s="106">
        <v>96.957163398692799</v>
      </c>
      <c r="I137" s="21">
        <v>-0.15048443795804467</v>
      </c>
      <c r="J137" s="92">
        <v>0</v>
      </c>
      <c r="K137" s="107">
        <v>96.957163398692785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102.19855394883204</v>
      </c>
      <c r="D138" s="108">
        <v>82.505261401557277</v>
      </c>
      <c r="E138" s="108">
        <v>82.505261401557277</v>
      </c>
      <c r="F138" s="109">
        <v>-19.693292547274766</v>
      </c>
      <c r="G138" s="108">
        <v>0</v>
      </c>
      <c r="H138" s="109">
        <v>82.505261401557277</v>
      </c>
      <c r="I138" s="20">
        <v>-0.1926963913514339</v>
      </c>
      <c r="J138" s="86">
        <v>0</v>
      </c>
      <c r="K138" s="110">
        <v>82.505261401557263</v>
      </c>
      <c r="L138" s="109">
        <v>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163.21478618925826</v>
      </c>
      <c r="D139" s="113">
        <v>127.94758169934643</v>
      </c>
      <c r="E139" s="113">
        <v>127.94758169934643</v>
      </c>
      <c r="F139" s="119">
        <v>-35.267204489911833</v>
      </c>
      <c r="G139" s="113">
        <v>0</v>
      </c>
      <c r="H139" s="119">
        <v>127.94758169934643</v>
      </c>
      <c r="I139" s="25">
        <v>-0.21607848965973708</v>
      </c>
      <c r="J139" s="120">
        <v>0</v>
      </c>
      <c r="K139" s="115">
        <v>127.94758169934636</v>
      </c>
      <c r="L139" s="119">
        <v>7.1054273576010019E-14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116332.1464537815</v>
      </c>
      <c r="D140" s="84">
        <v>90604.76</v>
      </c>
      <c r="E140" s="84">
        <v>90604.76</v>
      </c>
      <c r="F140" s="118">
        <v>-25727.386453781502</v>
      </c>
      <c r="G140" s="84">
        <v>0</v>
      </c>
      <c r="H140" s="118">
        <v>90604.76</v>
      </c>
      <c r="I140" s="20">
        <v>-0.2211545753950559</v>
      </c>
      <c r="J140" s="86">
        <v>0</v>
      </c>
      <c r="K140" s="87">
        <v>90604.75999999998</v>
      </c>
      <c r="L140" s="118">
        <v>2.1827872842550278E-11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81028.800000000003</v>
      </c>
      <c r="D141" s="90">
        <v>62818.159999999989</v>
      </c>
      <c r="E141" s="90">
        <v>62818.159999999989</v>
      </c>
      <c r="F141" s="91">
        <v>-18210.640000000014</v>
      </c>
      <c r="G141" s="90">
        <v>0</v>
      </c>
      <c r="H141" s="91">
        <v>62818.159999999989</v>
      </c>
      <c r="I141" s="21">
        <v>-0.22474280749560671</v>
      </c>
      <c r="J141" s="92">
        <v>0</v>
      </c>
      <c r="K141" s="93">
        <v>62818.159999999989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14665.812</v>
      </c>
      <c r="D142" s="90">
        <v>16460.72</v>
      </c>
      <c r="E142" s="90">
        <v>16460.72</v>
      </c>
      <c r="F142" s="91">
        <v>1794.9080000000013</v>
      </c>
      <c r="G142" s="90">
        <v>0</v>
      </c>
      <c r="H142" s="91">
        <v>16460.72</v>
      </c>
      <c r="I142" s="21">
        <v>0.12238722274634384</v>
      </c>
      <c r="J142" s="92">
        <v>0</v>
      </c>
      <c r="K142" s="93">
        <v>16460.71999999999</v>
      </c>
      <c r="L142" s="91">
        <v>1.0913936421275139E-11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20637.5344537815</v>
      </c>
      <c r="D143" s="90">
        <v>11325.88000000001</v>
      </c>
      <c r="E143" s="90">
        <v>11325.88000000001</v>
      </c>
      <c r="F143" s="91">
        <v>-9311.6544537814898</v>
      </c>
      <c r="G143" s="90">
        <v>0</v>
      </c>
      <c r="H143" s="91">
        <v>11325.88000000001</v>
      </c>
      <c r="I143" s="21">
        <v>-0.45119994709810296</v>
      </c>
      <c r="J143" s="92">
        <v>0</v>
      </c>
      <c r="K143" s="93">
        <v>11325.88</v>
      </c>
      <c r="L143" s="91">
        <v>1.0913936421275139E-11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870</v>
      </c>
      <c r="D145" s="90">
        <v>870</v>
      </c>
      <c r="E145" s="90">
        <v>870</v>
      </c>
      <c r="F145" s="91">
        <v>0</v>
      </c>
      <c r="G145" s="90">
        <v>870</v>
      </c>
      <c r="H145" s="91">
        <v>0</v>
      </c>
      <c r="I145" s="96"/>
      <c r="J145" s="97"/>
      <c r="K145" s="93">
        <v>870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720</v>
      </c>
      <c r="D146" s="90">
        <v>686</v>
      </c>
      <c r="E146" s="90">
        <v>686</v>
      </c>
      <c r="F146" s="91">
        <v>-34</v>
      </c>
      <c r="G146" s="90">
        <v>0</v>
      </c>
      <c r="H146" s="91">
        <v>686</v>
      </c>
      <c r="I146" s="96"/>
      <c r="J146" s="97"/>
      <c r="K146" s="93">
        <v>686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0.82758620689655171</v>
      </c>
      <c r="D147" s="86">
        <v>0.78850574712643673</v>
      </c>
      <c r="E147" s="86">
        <v>0.78850574712643673</v>
      </c>
      <c r="F147" s="100">
        <v>-3.9080459770114984E-2</v>
      </c>
      <c r="G147" s="86">
        <v>0</v>
      </c>
      <c r="H147" s="100">
        <v>0.78850574712643673</v>
      </c>
      <c r="I147" s="20">
        <v>-4.7222222222222276E-2</v>
      </c>
      <c r="J147" s="86">
        <v>0</v>
      </c>
      <c r="K147" s="101">
        <v>0.78850574712643673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758</v>
      </c>
      <c r="D149" s="90">
        <v>863</v>
      </c>
      <c r="E149" s="90">
        <v>863</v>
      </c>
      <c r="F149" s="91">
        <v>105</v>
      </c>
      <c r="G149" s="90">
        <v>0</v>
      </c>
      <c r="H149" s="91">
        <v>863</v>
      </c>
      <c r="I149" s="21"/>
      <c r="J149" s="92"/>
      <c r="K149" s="93">
        <v>863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1.0527777777777778</v>
      </c>
      <c r="D150" s="105">
        <v>1.2580174927113703</v>
      </c>
      <c r="E150" s="105">
        <v>1.2580174927113703</v>
      </c>
      <c r="F150" s="106">
        <v>0.2052397149335925</v>
      </c>
      <c r="G150" s="105">
        <v>0</v>
      </c>
      <c r="H150" s="106">
        <v>1.2580174927113703</v>
      </c>
      <c r="I150" s="21"/>
      <c r="J150" s="92"/>
      <c r="K150" s="107">
        <v>1.2580174927113703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112.54</v>
      </c>
      <c r="D152" s="105">
        <v>91.571661807580156</v>
      </c>
      <c r="E152" s="105">
        <v>91.571661807580156</v>
      </c>
      <c r="F152" s="106">
        <v>-20.96833819241985</v>
      </c>
      <c r="G152" s="105">
        <v>0</v>
      </c>
      <c r="H152" s="106">
        <v>91.571661807580156</v>
      </c>
      <c r="I152" s="21">
        <v>-0.18631898162804206</v>
      </c>
      <c r="J152" s="92">
        <v>0</v>
      </c>
      <c r="K152" s="107">
        <v>91.571661807580156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93.136551724137931</v>
      </c>
      <c r="D153" s="108">
        <v>72.204781609195393</v>
      </c>
      <c r="E153" s="108">
        <v>72.204781609195393</v>
      </c>
      <c r="F153" s="109">
        <v>-20.931770114942537</v>
      </c>
      <c r="G153" s="108">
        <v>0</v>
      </c>
      <c r="H153" s="109">
        <v>72.204781609195393</v>
      </c>
      <c r="I153" s="20">
        <v>-0.2247428074956066</v>
      </c>
      <c r="J153" s="86">
        <v>0</v>
      </c>
      <c r="K153" s="110">
        <v>72.204781609195393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161.5724256302521</v>
      </c>
      <c r="D154" s="113">
        <v>132.07690962099124</v>
      </c>
      <c r="E154" s="113">
        <v>132.07690962099124</v>
      </c>
      <c r="F154" s="119">
        <v>-29.495516009260854</v>
      </c>
      <c r="G154" s="113">
        <v>0</v>
      </c>
      <c r="H154" s="119">
        <v>132.07690962099124</v>
      </c>
      <c r="I154" s="25">
        <v>-0.18255290712017536</v>
      </c>
      <c r="J154" s="120">
        <v>0</v>
      </c>
      <c r="K154" s="115">
        <v>132.07690962099122</v>
      </c>
      <c r="L154" s="119">
        <v>2.8421709430404007E-14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93342.009268907597</v>
      </c>
      <c r="D155" s="84">
        <v>85939.97</v>
      </c>
      <c r="E155" s="84">
        <v>85939.97</v>
      </c>
      <c r="F155" s="118">
        <v>-7402.0392689075925</v>
      </c>
      <c r="G155" s="84">
        <v>0</v>
      </c>
      <c r="H155" s="118">
        <v>85939.97</v>
      </c>
      <c r="I155" s="20">
        <v>-7.9300192130889013E-2</v>
      </c>
      <c r="J155" s="86">
        <v>0</v>
      </c>
      <c r="K155" s="87">
        <v>85939.969999999987</v>
      </c>
      <c r="L155" s="118">
        <v>2.9103830456733704E-11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62806.5</v>
      </c>
      <c r="D156" s="90">
        <v>54329.579999999987</v>
      </c>
      <c r="E156" s="90">
        <v>54329.579999999987</v>
      </c>
      <c r="F156" s="91">
        <v>-8476.9200000000128</v>
      </c>
      <c r="G156" s="90">
        <v>0</v>
      </c>
      <c r="H156" s="91">
        <v>54329.579999999987</v>
      </c>
      <c r="I156" s="21">
        <v>-0.13496883284373451</v>
      </c>
      <c r="J156" s="92">
        <v>0</v>
      </c>
      <c r="K156" s="93">
        <v>54329.57999999998</v>
      </c>
      <c r="L156" s="91">
        <v>7.2759576141834259E-12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12731.412</v>
      </c>
      <c r="D157" s="90">
        <v>16997.23000000001</v>
      </c>
      <c r="E157" s="90">
        <v>16997.23000000001</v>
      </c>
      <c r="F157" s="91">
        <v>4265.8180000000102</v>
      </c>
      <c r="G157" s="90">
        <v>0</v>
      </c>
      <c r="H157" s="91">
        <v>16997.23000000001</v>
      </c>
      <c r="I157" s="21">
        <v>0.33506244240623184</v>
      </c>
      <c r="J157" s="92">
        <v>0</v>
      </c>
      <c r="K157" s="93">
        <v>16997.23</v>
      </c>
      <c r="L157" s="91">
        <v>1.0913936421275139E-11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17804.097268907601</v>
      </c>
      <c r="D158" s="90">
        <v>14613.160000000011</v>
      </c>
      <c r="E158" s="90">
        <v>14613.160000000011</v>
      </c>
      <c r="F158" s="91">
        <v>-3190.9372689075899</v>
      </c>
      <c r="G158" s="90">
        <v>0</v>
      </c>
      <c r="H158" s="91">
        <v>14613.160000000011</v>
      </c>
      <c r="I158" s="21">
        <v>-0.17922488406531689</v>
      </c>
      <c r="J158" s="92">
        <v>0</v>
      </c>
      <c r="K158" s="93">
        <v>14613.16</v>
      </c>
      <c r="L158" s="91">
        <v>1.0913936421275139E-11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899</v>
      </c>
      <c r="D160" s="90">
        <v>899</v>
      </c>
      <c r="E160" s="90">
        <v>899</v>
      </c>
      <c r="F160" s="91">
        <v>0</v>
      </c>
      <c r="G160" s="90">
        <v>899</v>
      </c>
      <c r="H160" s="91">
        <v>0</v>
      </c>
      <c r="I160" s="96"/>
      <c r="J160" s="97"/>
      <c r="K160" s="93">
        <v>899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625</v>
      </c>
      <c r="D161" s="90">
        <v>703</v>
      </c>
      <c r="E161" s="90">
        <v>703</v>
      </c>
      <c r="F161" s="91">
        <v>78</v>
      </c>
      <c r="G161" s="90">
        <v>0</v>
      </c>
      <c r="H161" s="91">
        <v>703</v>
      </c>
      <c r="I161" s="96"/>
      <c r="J161" s="97"/>
      <c r="K161" s="93">
        <v>703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0.69521690767519462</v>
      </c>
      <c r="D162" s="86">
        <v>0.78197997775305894</v>
      </c>
      <c r="E162" s="86">
        <v>0.78197997775305894</v>
      </c>
      <c r="F162" s="100">
        <v>8.6763070077864324E-2</v>
      </c>
      <c r="G162" s="86">
        <v>0</v>
      </c>
      <c r="H162" s="100">
        <v>0.78197997775305894</v>
      </c>
      <c r="I162" s="20">
        <v>0.12480000000000002</v>
      </c>
      <c r="J162" s="86">
        <v>0</v>
      </c>
      <c r="K162" s="101">
        <v>0.78197997775305894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658</v>
      </c>
      <c r="D164" s="90">
        <v>843</v>
      </c>
      <c r="E164" s="90">
        <v>843</v>
      </c>
      <c r="F164" s="91">
        <v>185</v>
      </c>
      <c r="G164" s="90">
        <v>0</v>
      </c>
      <c r="H164" s="91">
        <v>843</v>
      </c>
      <c r="I164" s="21"/>
      <c r="J164" s="92"/>
      <c r="K164" s="93">
        <v>843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1.0528</v>
      </c>
      <c r="D165" s="105">
        <v>1.1991465149359886</v>
      </c>
      <c r="E165" s="105">
        <v>1.1991465149359886</v>
      </c>
      <c r="F165" s="106">
        <v>0.1463465149359886</v>
      </c>
      <c r="G165" s="105">
        <v>0</v>
      </c>
      <c r="H165" s="106">
        <v>1.1991465149359886</v>
      </c>
      <c r="I165" s="21"/>
      <c r="J165" s="92"/>
      <c r="K165" s="107">
        <v>1.1991465149359886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100.49039999999999</v>
      </c>
      <c r="D167" s="105">
        <v>77.282475106685609</v>
      </c>
      <c r="E167" s="105">
        <v>77.282475106685609</v>
      </c>
      <c r="F167" s="106">
        <v>-23.207924893314384</v>
      </c>
      <c r="G167" s="105">
        <v>0</v>
      </c>
      <c r="H167" s="106">
        <v>77.282475106685609</v>
      </c>
      <c r="I167" s="21">
        <v>-0.23094668638312099</v>
      </c>
      <c r="J167" s="92">
        <v>0</v>
      </c>
      <c r="K167" s="107">
        <v>77.282475106685609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69.862625139043388</v>
      </c>
      <c r="D168" s="108">
        <v>60.433348164627347</v>
      </c>
      <c r="E168" s="108">
        <v>60.433348164627347</v>
      </c>
      <c r="F168" s="109">
        <v>-9.429276974416041</v>
      </c>
      <c r="G168" s="108">
        <v>0</v>
      </c>
      <c r="H168" s="109">
        <v>60.433348164627347</v>
      </c>
      <c r="I168" s="20">
        <v>-0.13496883284373462</v>
      </c>
      <c r="J168" s="86">
        <v>0</v>
      </c>
      <c r="K168" s="110">
        <v>60.43334816462734</v>
      </c>
      <c r="L168" s="109">
        <v>7.1054273576010019E-15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149.34721483025214</v>
      </c>
      <c r="D169" s="113">
        <v>122.2474679943101</v>
      </c>
      <c r="E169" s="113">
        <v>122.2474679943101</v>
      </c>
      <c r="F169" s="119">
        <v>-27.099746835942042</v>
      </c>
      <c r="G169" s="113">
        <v>0</v>
      </c>
      <c r="H169" s="119">
        <v>122.2474679943101</v>
      </c>
      <c r="I169" s="25">
        <v>-0.18145465160996532</v>
      </c>
      <c r="J169" s="120">
        <v>0</v>
      </c>
      <c r="K169" s="115">
        <v>122.24746799431009</v>
      </c>
      <c r="L169" s="119">
        <v>1.4210854715202004E-14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70626.352722689102</v>
      </c>
      <c r="D170" s="84">
        <v>33992.590198696365</v>
      </c>
      <c r="E170" s="84">
        <v>32573.766009712337</v>
      </c>
      <c r="F170" s="118">
        <v>-38052.586712976758</v>
      </c>
      <c r="G170" s="84">
        <v>0</v>
      </c>
      <c r="H170" s="118">
        <v>32573.766009712337</v>
      </c>
      <c r="I170" s="20">
        <v>-0.53878736825598761</v>
      </c>
      <c r="J170" s="86">
        <v>0</v>
      </c>
      <c r="K170" s="87">
        <v>50737.74667213115</v>
      </c>
      <c r="L170" s="118">
        <v>-18163.980662418813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45706.2</v>
      </c>
      <c r="D171" s="90">
        <v>20027.214735202484</v>
      </c>
      <c r="E171" s="90">
        <v>18608.525000000001</v>
      </c>
      <c r="F171" s="91">
        <v>-27097.674999999996</v>
      </c>
      <c r="G171" s="90">
        <v>0</v>
      </c>
      <c r="H171" s="91">
        <v>18608.525000000001</v>
      </c>
      <c r="I171" s="21">
        <v>-0.5928665038878751</v>
      </c>
      <c r="J171" s="92">
        <v>0</v>
      </c>
      <c r="K171" s="93">
        <v>32638.322</v>
      </c>
      <c r="L171" s="91">
        <v>-14029.796999999999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10420.295999999998</v>
      </c>
      <c r="D172" s="90">
        <v>7513.6107576115164</v>
      </c>
      <c r="E172" s="90">
        <v>7513.6107576115164</v>
      </c>
      <c r="F172" s="91">
        <v>-2906.685242388482</v>
      </c>
      <c r="G172" s="90">
        <v>0</v>
      </c>
      <c r="H172" s="91">
        <v>7513.6107576115164</v>
      </c>
      <c r="I172" s="21">
        <v>-0.27894459450945375</v>
      </c>
      <c r="J172" s="92">
        <v>0</v>
      </c>
      <c r="K172" s="93">
        <v>9954.3046721311493</v>
      </c>
      <c r="L172" s="91">
        <v>-2440.6939145196329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14499.856722689099</v>
      </c>
      <c r="D173" s="90">
        <v>6451.7647058823613</v>
      </c>
      <c r="E173" s="90">
        <v>6451.6302521008201</v>
      </c>
      <c r="F173" s="91">
        <v>-8048.226470588279</v>
      </c>
      <c r="G173" s="90">
        <v>0</v>
      </c>
      <c r="H173" s="91">
        <v>6451.6302521008201</v>
      </c>
      <c r="I173" s="21">
        <v>-0.55505558603172733</v>
      </c>
      <c r="J173" s="92">
        <v>0</v>
      </c>
      <c r="K173" s="93">
        <v>8145.1200000000008</v>
      </c>
      <c r="L173" s="91">
        <v>-1693.4897478991807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870</v>
      </c>
      <c r="D175" s="90">
        <v>870</v>
      </c>
      <c r="E175" s="90">
        <v>870</v>
      </c>
      <c r="F175" s="91">
        <v>0</v>
      </c>
      <c r="G175" s="90">
        <v>870</v>
      </c>
      <c r="H175" s="91">
        <v>0</v>
      </c>
      <c r="I175" s="96"/>
      <c r="J175" s="97"/>
      <c r="K175" s="93">
        <v>870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512</v>
      </c>
      <c r="D176" s="90">
        <v>338</v>
      </c>
      <c r="E176" s="90">
        <v>316</v>
      </c>
      <c r="F176" s="91">
        <v>-196</v>
      </c>
      <c r="G176" s="90">
        <v>0</v>
      </c>
      <c r="H176" s="91">
        <v>316</v>
      </c>
      <c r="I176" s="96"/>
      <c r="J176" s="97"/>
      <c r="K176" s="93">
        <v>426</v>
      </c>
      <c r="L176" s="91">
        <v>-110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0.58850574712643677</v>
      </c>
      <c r="D177" s="86">
        <v>0.38850574712643676</v>
      </c>
      <c r="E177" s="86">
        <v>0.36321839080459772</v>
      </c>
      <c r="F177" s="100">
        <v>-0.22528735632183905</v>
      </c>
      <c r="G177" s="86">
        <v>0</v>
      </c>
      <c r="H177" s="100">
        <v>0.36321839080459772</v>
      </c>
      <c r="I177" s="20">
        <v>-0.3828125</v>
      </c>
      <c r="J177" s="86">
        <v>0</v>
      </c>
      <c r="K177" s="101">
        <v>0.48965517241379308</v>
      </c>
      <c r="L177" s="100">
        <v>-0.12643678160919536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538.70000000000005</v>
      </c>
      <c r="D179" s="90">
        <v>440</v>
      </c>
      <c r="E179" s="90">
        <v>391</v>
      </c>
      <c r="F179" s="91">
        <v>-147.70000000000005</v>
      </c>
      <c r="G179" s="90">
        <v>0</v>
      </c>
      <c r="H179" s="91">
        <v>391</v>
      </c>
      <c r="I179" s="21"/>
      <c r="J179" s="92"/>
      <c r="K179" s="93">
        <v>526.68278688524595</v>
      </c>
      <c r="L179" s="91">
        <v>-135.68278688524595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1.0521484375000001</v>
      </c>
      <c r="D180" s="105">
        <v>1.3017751479289941</v>
      </c>
      <c r="E180" s="105">
        <v>1.2373417721518987</v>
      </c>
      <c r="F180" s="106">
        <v>0.18519333465189858</v>
      </c>
      <c r="G180" s="105">
        <v>0</v>
      </c>
      <c r="H180" s="106">
        <v>1.2373417721518987</v>
      </c>
      <c r="I180" s="21"/>
      <c r="J180" s="92"/>
      <c r="K180" s="107">
        <v>1.2363445701531595</v>
      </c>
      <c r="L180" s="106">
        <v>9.9720199873920556E-4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89.269921874999994</v>
      </c>
      <c r="D182" s="105">
        <v>59.252114601190783</v>
      </c>
      <c r="E182" s="105">
        <v>58.887737341772159</v>
      </c>
      <c r="F182" s="106">
        <v>-30.382184533227836</v>
      </c>
      <c r="G182" s="105">
        <v>0</v>
      </c>
      <c r="H182" s="106">
        <v>58.887737341772159</v>
      </c>
      <c r="I182" s="21">
        <v>-0.34034066452719003</v>
      </c>
      <c r="J182" s="92">
        <v>0</v>
      </c>
      <c r="K182" s="107">
        <v>76.615779342723002</v>
      </c>
      <c r="L182" s="106">
        <v>-17.728042000950843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52.535862068965514</v>
      </c>
      <c r="D183" s="108">
        <v>23.019787051956879</v>
      </c>
      <c r="E183" s="108">
        <v>21.389109195402302</v>
      </c>
      <c r="F183" s="109">
        <v>-31.146752873563212</v>
      </c>
      <c r="G183" s="108">
        <v>0</v>
      </c>
      <c r="H183" s="109">
        <v>21.389109195402302</v>
      </c>
      <c r="I183" s="20">
        <v>-0.5928665038878751</v>
      </c>
      <c r="J183" s="86">
        <v>0</v>
      </c>
      <c r="K183" s="110">
        <v>37.515312643678158</v>
      </c>
      <c r="L183" s="109">
        <v>-16.126203448275856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137.94209516150215</v>
      </c>
      <c r="D184" s="113">
        <v>100.56979348726735</v>
      </c>
      <c r="E184" s="113">
        <v>103.08153800541879</v>
      </c>
      <c r="F184" s="119">
        <v>-34.86055715608336</v>
      </c>
      <c r="G184" s="113">
        <v>0</v>
      </c>
      <c r="H184" s="119">
        <v>103.08153800541879</v>
      </c>
      <c r="I184" s="25">
        <v>-0.25271877388311914</v>
      </c>
      <c r="J184" s="120">
        <v>0</v>
      </c>
      <c r="K184" s="115">
        <v>119.10269171861772</v>
      </c>
      <c r="L184" s="119">
        <v>-16.021153713198927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70454.930168067192</v>
      </c>
      <c r="D185" s="84">
        <v>9395.1962616822366</v>
      </c>
      <c r="E185" s="84">
        <v>0</v>
      </c>
      <c r="F185" s="118">
        <v>-70454.930168067192</v>
      </c>
      <c r="G185" s="84">
        <v>0</v>
      </c>
      <c r="H185" s="118">
        <v>0</v>
      </c>
      <c r="I185" s="20">
        <v>-1</v>
      </c>
      <c r="J185" s="86">
        <v>0</v>
      </c>
      <c r="K185" s="87">
        <v>30478.759198161391</v>
      </c>
      <c r="L185" s="118">
        <v>-30478.759198161391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47705.4</v>
      </c>
      <c r="D186" s="90">
        <v>9395.1962616822366</v>
      </c>
      <c r="E186" s="90">
        <v>0</v>
      </c>
      <c r="F186" s="91">
        <v>-47705.4</v>
      </c>
      <c r="G186" s="90">
        <v>0</v>
      </c>
      <c r="H186" s="91">
        <v>0</v>
      </c>
      <c r="I186" s="21">
        <v>-1</v>
      </c>
      <c r="J186" s="92">
        <v>0</v>
      </c>
      <c r="K186" s="93">
        <v>21755.050000000003</v>
      </c>
      <c r="L186" s="91">
        <v>-21755.050000000003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9478.56</v>
      </c>
      <c r="D187" s="90">
        <v>0</v>
      </c>
      <c r="E187" s="90">
        <v>0</v>
      </c>
      <c r="F187" s="91">
        <v>-9478.56</v>
      </c>
      <c r="G187" s="90">
        <v>0</v>
      </c>
      <c r="H187" s="91">
        <v>0</v>
      </c>
      <c r="I187" s="21">
        <v>-1</v>
      </c>
      <c r="J187" s="92">
        <v>0</v>
      </c>
      <c r="K187" s="93">
        <v>4062.8191981613895</v>
      </c>
      <c r="L187" s="91">
        <v>-4062.8191981613895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13270.970168067201</v>
      </c>
      <c r="D188" s="90">
        <v>0</v>
      </c>
      <c r="E188" s="90">
        <v>0</v>
      </c>
      <c r="F188" s="91">
        <v>-13270.970168067201</v>
      </c>
      <c r="G188" s="90">
        <v>0</v>
      </c>
      <c r="H188" s="91">
        <v>0</v>
      </c>
      <c r="I188" s="21">
        <v>-1</v>
      </c>
      <c r="J188" s="92">
        <v>0</v>
      </c>
      <c r="K188" s="93">
        <v>4660.8900000000003</v>
      </c>
      <c r="L188" s="91">
        <v>-4660.8900000000003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899</v>
      </c>
      <c r="D190" s="90">
        <v>899</v>
      </c>
      <c r="E190" s="90">
        <v>899</v>
      </c>
      <c r="F190" s="91">
        <v>0</v>
      </c>
      <c r="G190" s="90">
        <v>899</v>
      </c>
      <c r="H190" s="91">
        <v>0</v>
      </c>
      <c r="I190" s="96"/>
      <c r="J190" s="97"/>
      <c r="K190" s="93">
        <v>899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465</v>
      </c>
      <c r="D191" s="90">
        <v>100</v>
      </c>
      <c r="E191" s="90">
        <v>0</v>
      </c>
      <c r="F191" s="91">
        <v>-465</v>
      </c>
      <c r="G191" s="90">
        <v>0</v>
      </c>
      <c r="H191" s="91">
        <v>0</v>
      </c>
      <c r="I191" s="96"/>
      <c r="J191" s="97"/>
      <c r="K191" s="93">
        <v>247</v>
      </c>
      <c r="L191" s="91">
        <v>-247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0.51724137931034486</v>
      </c>
      <c r="D192" s="86">
        <v>0.11123470522803114</v>
      </c>
      <c r="E192" s="86">
        <v>0</v>
      </c>
      <c r="F192" s="100">
        <v>-0.51724137931034486</v>
      </c>
      <c r="G192" s="86">
        <v>0</v>
      </c>
      <c r="H192" s="100">
        <v>0</v>
      </c>
      <c r="I192" s="20">
        <v>-1</v>
      </c>
      <c r="J192" s="86">
        <v>0</v>
      </c>
      <c r="K192" s="101">
        <v>0.27474972191323693</v>
      </c>
      <c r="L192" s="100">
        <v>-0.27474972191323693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489.5</v>
      </c>
      <c r="D194" s="90">
        <v>122</v>
      </c>
      <c r="E194" s="90">
        <v>0</v>
      </c>
      <c r="F194" s="91">
        <v>-489.5</v>
      </c>
      <c r="G194" s="90">
        <v>0</v>
      </c>
      <c r="H194" s="91">
        <v>0</v>
      </c>
      <c r="I194" s="21"/>
      <c r="J194" s="92"/>
      <c r="K194" s="93">
        <v>272.65000000000003</v>
      </c>
      <c r="L194" s="91">
        <v>-272.65000000000003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1.0526881720430108</v>
      </c>
      <c r="D195" s="105">
        <v>1.22</v>
      </c>
      <c r="E195" s="105">
        <v>0</v>
      </c>
      <c r="F195" s="106">
        <v>-1.0526881720430108</v>
      </c>
      <c r="G195" s="105">
        <v>0</v>
      </c>
      <c r="H195" s="106">
        <v>0</v>
      </c>
      <c r="I195" s="21"/>
      <c r="J195" s="92"/>
      <c r="K195" s="107">
        <v>1.1038461538461539</v>
      </c>
      <c r="L195" s="106">
        <v>-1.1038461538461539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102.59225806451613</v>
      </c>
      <c r="D197" s="105">
        <v>93.951962616822371</v>
      </c>
      <c r="E197" s="105">
        <v>0</v>
      </c>
      <c r="F197" s="106">
        <v>-102.59225806451613</v>
      </c>
      <c r="G197" s="105">
        <v>0</v>
      </c>
      <c r="H197" s="106">
        <v>0</v>
      </c>
      <c r="I197" s="21">
        <v>-1</v>
      </c>
      <c r="J197" s="92">
        <v>0</v>
      </c>
      <c r="K197" s="107">
        <v>88.077125506072889</v>
      </c>
      <c r="L197" s="106">
        <v>-88.077125506072889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53.064961067853169</v>
      </c>
      <c r="D198" s="108">
        <v>10.450718867277237</v>
      </c>
      <c r="E198" s="108">
        <v>0</v>
      </c>
      <c r="F198" s="109">
        <v>-53.064961067853169</v>
      </c>
      <c r="G198" s="108">
        <v>0</v>
      </c>
      <c r="H198" s="109">
        <v>0</v>
      </c>
      <c r="I198" s="20">
        <v>-1</v>
      </c>
      <c r="J198" s="86">
        <v>0</v>
      </c>
      <c r="K198" s="110">
        <v>24.199165739710793</v>
      </c>
      <c r="L198" s="109">
        <v>-24.199165739710793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151.51597885605847</v>
      </c>
      <c r="D199" s="113">
        <v>93.951962616822371</v>
      </c>
      <c r="E199" s="113">
        <v>0</v>
      </c>
      <c r="F199" s="119">
        <v>-151.51597885605847</v>
      </c>
      <c r="G199" s="113">
        <v>0</v>
      </c>
      <c r="H199" s="119">
        <v>0</v>
      </c>
      <c r="I199" s="25">
        <v>-1</v>
      </c>
      <c r="J199" s="120">
        <v>0</v>
      </c>
      <c r="K199" s="115">
        <v>123.39578622737406</v>
      </c>
      <c r="L199" s="119">
        <v>-123.39578622737406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826365.94739025214</v>
      </c>
      <c r="D200" s="84">
        <v>459754.26049006521</v>
      </c>
      <c r="E200" s="84">
        <v>448940.24003939895</v>
      </c>
      <c r="F200" s="118">
        <v>-377425.70735085325</v>
      </c>
      <c r="G200" s="84">
        <v>0</v>
      </c>
      <c r="H200" s="118">
        <v>448940.24003939895</v>
      </c>
      <c r="I200" s="20">
        <v>-0.45672950167271775</v>
      </c>
      <c r="J200" s="86">
        <v>0</v>
      </c>
      <c r="K200" s="87">
        <v>497582.97989997908</v>
      </c>
      <c r="L200" s="118">
        <v>-48642.73986058015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552552.3600000001</v>
      </c>
      <c r="D201" s="90">
        <v>316743.92679127719</v>
      </c>
      <c r="E201" s="90">
        <v>305930.04079439247</v>
      </c>
      <c r="F201" s="91">
        <v>-246622.31920560764</v>
      </c>
      <c r="G201" s="90">
        <v>0</v>
      </c>
      <c r="H201" s="91">
        <v>305930.04079439247</v>
      </c>
      <c r="I201" s="21">
        <v>-0.44633293975182298</v>
      </c>
      <c r="J201" s="92">
        <v>0</v>
      </c>
      <c r="K201" s="93">
        <v>341714.88779439247</v>
      </c>
      <c r="L201" s="91">
        <v>-35784.847000000009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116442.94176</v>
      </c>
      <c r="D202" s="90">
        <v>82880.310757611529</v>
      </c>
      <c r="E202" s="90">
        <v>82880.310757611529</v>
      </c>
      <c r="F202" s="91">
        <v>-33562.631002388473</v>
      </c>
      <c r="G202" s="90">
        <v>0</v>
      </c>
      <c r="H202" s="91">
        <v>82880.310757611529</v>
      </c>
      <c r="I202" s="21">
        <v>-0.28823242091877288</v>
      </c>
      <c r="J202" s="92">
        <v>0</v>
      </c>
      <c r="K202" s="93">
        <v>89383.82387029253</v>
      </c>
      <c r="L202" s="91">
        <v>-6503.5131126810011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157370.64563025208</v>
      </c>
      <c r="D203" s="90">
        <v>60130.02294117651</v>
      </c>
      <c r="E203" s="90">
        <v>60129.888487394979</v>
      </c>
      <c r="F203" s="91">
        <v>-97240.757142857095</v>
      </c>
      <c r="G203" s="90">
        <v>0</v>
      </c>
      <c r="H203" s="91">
        <v>60129.888487394979</v>
      </c>
      <c r="I203" s="21">
        <v>-0.61790911992143505</v>
      </c>
      <c r="J203" s="92">
        <v>0</v>
      </c>
      <c r="K203" s="93">
        <v>66484.268235294119</v>
      </c>
      <c r="L203" s="91">
        <v>-6354.3797478991401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10585</v>
      </c>
      <c r="D205" s="90">
        <v>10585</v>
      </c>
      <c r="E205" s="90">
        <v>10585</v>
      </c>
      <c r="F205" s="91">
        <v>0</v>
      </c>
      <c r="G205" s="90">
        <v>10614</v>
      </c>
      <c r="H205" s="91">
        <v>-29</v>
      </c>
      <c r="I205" s="96"/>
      <c r="J205" s="97"/>
      <c r="K205" s="93">
        <v>10585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5522</v>
      </c>
      <c r="D206" s="90">
        <v>3809</v>
      </c>
      <c r="E206" s="90">
        <v>3687</v>
      </c>
      <c r="F206" s="91">
        <v>-1835</v>
      </c>
      <c r="G206" s="90">
        <v>0</v>
      </c>
      <c r="H206" s="91">
        <v>3687</v>
      </c>
      <c r="I206" s="96"/>
      <c r="J206" s="97"/>
      <c r="K206" s="93">
        <v>4044</v>
      </c>
      <c r="L206" s="91">
        <v>-357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0.52168162494095416</v>
      </c>
      <c r="D207" s="86">
        <v>0.35984884270193668</v>
      </c>
      <c r="E207" s="86">
        <v>0.34832309872461031</v>
      </c>
      <c r="F207" s="100">
        <v>-0.17335852621634384</v>
      </c>
      <c r="G207" s="86">
        <v>0</v>
      </c>
      <c r="H207" s="100">
        <v>0.34832309872461031</v>
      </c>
      <c r="I207" s="20">
        <v>-0.33230713509597964</v>
      </c>
      <c r="J207" s="86">
        <v>0</v>
      </c>
      <c r="K207" s="101">
        <v>0.38205007085498349</v>
      </c>
      <c r="L207" s="100">
        <v>-3.3726972130373178E-2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5816.2</v>
      </c>
      <c r="D209" s="90">
        <v>4777</v>
      </c>
      <c r="E209" s="90">
        <v>4606</v>
      </c>
      <c r="F209" s="91">
        <v>-1210.1999999999998</v>
      </c>
      <c r="G209" s="90">
        <v>0</v>
      </c>
      <c r="H209" s="91">
        <v>4606</v>
      </c>
      <c r="I209" s="21">
        <v>-0.20807400020632028</v>
      </c>
      <c r="J209" s="92">
        <v>0</v>
      </c>
      <c r="K209" s="93">
        <v>5014.3327868852457</v>
      </c>
      <c r="L209" s="91">
        <v>-408.3327868852457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1.0532777978993118</v>
      </c>
      <c r="D210" s="105">
        <v>1.2541349435547389</v>
      </c>
      <c r="E210" s="105">
        <v>1.2492541361540548</v>
      </c>
      <c r="F210" s="106">
        <v>0.19597633825474303</v>
      </c>
      <c r="G210" s="105">
        <v>0</v>
      </c>
      <c r="H210" s="106">
        <v>1.2492541361540548</v>
      </c>
      <c r="I210" s="21"/>
      <c r="J210" s="92"/>
      <c r="K210" s="107">
        <v>1.2399438147589628</v>
      </c>
      <c r="L210" s="106">
        <v>9.3103213950920249E-3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100.06381021369072</v>
      </c>
      <c r="D212" s="105">
        <v>83.156714830999519</v>
      </c>
      <c r="E212" s="105">
        <v>82.975329751665981</v>
      </c>
      <c r="F212" s="106">
        <v>-17.088480462024734</v>
      </c>
      <c r="G212" s="105">
        <v>0</v>
      </c>
      <c r="H212" s="106">
        <v>82.975329751665981</v>
      </c>
      <c r="I212" s="21">
        <v>-0.17077583219679049</v>
      </c>
      <c r="J212" s="92">
        <v>0</v>
      </c>
      <c r="K212" s="107">
        <v>84.499230414043637</v>
      </c>
      <c r="L212" s="106">
        <v>-1.5239006623776561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52.20145111006142</v>
      </c>
      <c r="D213" s="108">
        <v>29.923847594830153</v>
      </c>
      <c r="E213" s="108">
        <v>28.902223976796645</v>
      </c>
      <c r="F213" s="109">
        <v>-23.299227133264775</v>
      </c>
      <c r="G213" s="108">
        <v>0</v>
      </c>
      <c r="H213" s="109">
        <v>28.902223976796645</v>
      </c>
      <c r="I213" s="20">
        <v>-0.44633293975182298</v>
      </c>
      <c r="J213" s="86">
        <v>0</v>
      </c>
      <c r="K213" s="110">
        <v>32.282936966876946</v>
      </c>
      <c r="L213" s="109">
        <v>-3.3807129900803012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149.64975505075193</v>
      </c>
      <c r="D214" s="113">
        <v>120.70208991600556</v>
      </c>
      <c r="E214" s="113">
        <v>121.7630160128557</v>
      </c>
      <c r="F214" s="119">
        <v>-27.886739037896234</v>
      </c>
      <c r="G214" s="113">
        <v>0</v>
      </c>
      <c r="H214" s="119">
        <v>121.7630160128557</v>
      </c>
      <c r="I214" s="25">
        <v>-0.18634670687191424</v>
      </c>
      <c r="J214" s="120">
        <v>0</v>
      </c>
      <c r="K214" s="115">
        <v>123.04227989613726</v>
      </c>
      <c r="L214" s="119">
        <v>-1.2792638832815584</v>
      </c>
      <c r="M214" s="142"/>
      <c r="N214" s="143"/>
    </row>
  </sheetData>
  <sheetProtection algorithmName="SHA-512" hashValue="gvtFr+oyIRymZ/XrI4c/KOYh+u0AHttEFEFmsq9w9BExoGpslohr5gt/SfuTnvEkagG0PQ55RfymlQEWR7XLYQ==" saltValue="EL/U1J2H+EOYRDEcuDctig==" spinCount="100000" sheet="1" objects="1" scenarios="1"/>
  <mergeCells count="19">
    <mergeCell ref="M200:N214"/>
    <mergeCell ref="M110:N124"/>
    <mergeCell ref="M125:N139"/>
    <mergeCell ref="M140:N154"/>
    <mergeCell ref="M155:N169"/>
    <mergeCell ref="M170:N184"/>
    <mergeCell ref="M185:N199"/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</mergeCells>
  <conditionalFormatting sqref="I159">
    <cfRule type="expression" dxfId="474" priority="58">
      <formula>$I155&gt;=0</formula>
    </cfRule>
    <cfRule type="expression" dxfId="473" priority="59">
      <formula>$I155&lt;0</formula>
    </cfRule>
  </conditionalFormatting>
  <conditionalFormatting sqref="J159">
    <cfRule type="expression" dxfId="472" priority="56">
      <formula>$J155&gt;=0</formula>
    </cfRule>
    <cfRule type="expression" dxfId="471" priority="57">
      <formula>$J155&lt;0</formula>
    </cfRule>
  </conditionalFormatting>
  <conditionalFormatting sqref="I174">
    <cfRule type="expression" dxfId="470" priority="54">
      <formula>$I170&gt;=0</formula>
    </cfRule>
    <cfRule type="expression" dxfId="469" priority="55">
      <formula>$I170&lt;0</formula>
    </cfRule>
  </conditionalFormatting>
  <conditionalFormatting sqref="J174">
    <cfRule type="expression" dxfId="468" priority="52">
      <formula>$J170&gt;=0</formula>
    </cfRule>
    <cfRule type="expression" dxfId="467" priority="53">
      <formula>$J170&lt;0</formula>
    </cfRule>
  </conditionalFormatting>
  <conditionalFormatting sqref="I24">
    <cfRule type="expression" dxfId="466" priority="94">
      <formula>$I20&gt;=0</formula>
    </cfRule>
    <cfRule type="expression" dxfId="465" priority="95">
      <formula>$I20&lt;0</formula>
    </cfRule>
  </conditionalFormatting>
  <conditionalFormatting sqref="J24">
    <cfRule type="expression" dxfId="464" priority="92">
      <formula>$J20&gt;=0</formula>
    </cfRule>
    <cfRule type="expression" dxfId="463" priority="93">
      <formula>$J20&lt;0</formula>
    </cfRule>
  </conditionalFormatting>
  <conditionalFormatting sqref="I39">
    <cfRule type="expression" dxfId="462" priority="90">
      <formula>$I35&gt;=0</formula>
    </cfRule>
    <cfRule type="expression" dxfId="461" priority="91">
      <formula>$I35&lt;0</formula>
    </cfRule>
  </conditionalFormatting>
  <conditionalFormatting sqref="J39">
    <cfRule type="expression" dxfId="460" priority="88">
      <formula>$J35&gt;=0</formula>
    </cfRule>
    <cfRule type="expression" dxfId="459" priority="89">
      <formula>$J35&lt;0</formula>
    </cfRule>
  </conditionalFormatting>
  <conditionalFormatting sqref="I54">
    <cfRule type="expression" dxfId="458" priority="86">
      <formula>$I50&gt;=0</formula>
    </cfRule>
    <cfRule type="expression" dxfId="457" priority="87">
      <formula>$I50&lt;0</formula>
    </cfRule>
  </conditionalFormatting>
  <conditionalFormatting sqref="J54">
    <cfRule type="expression" dxfId="456" priority="84">
      <formula>$J50&gt;=0</formula>
    </cfRule>
    <cfRule type="expression" dxfId="455" priority="85">
      <formula>$J50&lt;0</formula>
    </cfRule>
  </conditionalFormatting>
  <conditionalFormatting sqref="I69">
    <cfRule type="expression" dxfId="454" priority="82">
      <formula>$I65&gt;=0</formula>
    </cfRule>
    <cfRule type="expression" dxfId="453" priority="83">
      <formula>$I65&lt;0</formula>
    </cfRule>
  </conditionalFormatting>
  <conditionalFormatting sqref="J69">
    <cfRule type="expression" dxfId="452" priority="80">
      <formula>$J65&gt;=0</formula>
    </cfRule>
    <cfRule type="expression" dxfId="451" priority="81">
      <formula>$J65&lt;0</formula>
    </cfRule>
  </conditionalFormatting>
  <conditionalFormatting sqref="I84">
    <cfRule type="expression" dxfId="450" priority="78">
      <formula>$I80&gt;=0</formula>
    </cfRule>
    <cfRule type="expression" dxfId="449" priority="79">
      <formula>$I80&lt;0</formula>
    </cfRule>
  </conditionalFormatting>
  <conditionalFormatting sqref="J84">
    <cfRule type="expression" dxfId="448" priority="76">
      <formula>$J80&gt;=0</formula>
    </cfRule>
    <cfRule type="expression" dxfId="447" priority="77">
      <formula>$J80&lt;0</formula>
    </cfRule>
  </conditionalFormatting>
  <conditionalFormatting sqref="I99">
    <cfRule type="expression" dxfId="446" priority="74">
      <formula>$I95&gt;=0</formula>
    </cfRule>
    <cfRule type="expression" dxfId="445" priority="75">
      <formula>$I95&lt;0</formula>
    </cfRule>
  </conditionalFormatting>
  <conditionalFormatting sqref="J99">
    <cfRule type="expression" dxfId="444" priority="72">
      <formula>$J95&gt;=0</formula>
    </cfRule>
    <cfRule type="expression" dxfId="443" priority="73">
      <formula>$J95&lt;0</formula>
    </cfRule>
  </conditionalFormatting>
  <conditionalFormatting sqref="I114">
    <cfRule type="expression" dxfId="442" priority="70">
      <formula>$I110&gt;=0</formula>
    </cfRule>
    <cfRule type="expression" dxfId="441" priority="71">
      <formula>$I110&lt;0</formula>
    </cfRule>
  </conditionalFormatting>
  <conditionalFormatting sqref="J114">
    <cfRule type="expression" dxfId="440" priority="68">
      <formula>$J110&gt;=0</formula>
    </cfRule>
    <cfRule type="expression" dxfId="439" priority="69">
      <formula>$J110&lt;0</formula>
    </cfRule>
  </conditionalFormatting>
  <conditionalFormatting sqref="I129">
    <cfRule type="expression" dxfId="438" priority="66">
      <formula>$I125&gt;=0</formula>
    </cfRule>
    <cfRule type="expression" dxfId="437" priority="67">
      <formula>$I125&lt;0</formula>
    </cfRule>
  </conditionalFormatting>
  <conditionalFormatting sqref="J129">
    <cfRule type="expression" dxfId="436" priority="64">
      <formula>$J125&gt;=0</formula>
    </cfRule>
    <cfRule type="expression" dxfId="435" priority="65">
      <formula>$J125&lt;0</formula>
    </cfRule>
  </conditionalFormatting>
  <conditionalFormatting sqref="I144">
    <cfRule type="expression" dxfId="434" priority="62">
      <formula>$I140&gt;=0</formula>
    </cfRule>
    <cfRule type="expression" dxfId="433" priority="63">
      <formula>$I140&lt;0</formula>
    </cfRule>
  </conditionalFormatting>
  <conditionalFormatting sqref="J144">
    <cfRule type="expression" dxfId="432" priority="60">
      <formula>$J140&gt;=0</formula>
    </cfRule>
    <cfRule type="expression" dxfId="431" priority="61">
      <formula>$J140&lt;0</formula>
    </cfRule>
  </conditionalFormatting>
  <conditionalFormatting sqref="I189">
    <cfRule type="expression" dxfId="430" priority="50">
      <formula>$I185&gt;=0</formula>
    </cfRule>
    <cfRule type="expression" dxfId="429" priority="51">
      <formula>$I185&lt;0</formula>
    </cfRule>
  </conditionalFormatting>
  <conditionalFormatting sqref="J189">
    <cfRule type="expression" dxfId="428" priority="48">
      <formula>$J185&gt;=0</formula>
    </cfRule>
    <cfRule type="expression" dxfId="427" priority="49">
      <formula>$J185&lt;0</formula>
    </cfRule>
  </conditionalFormatting>
  <conditionalFormatting sqref="I204">
    <cfRule type="expression" dxfId="426" priority="46">
      <formula>$I200&gt;=0</formula>
    </cfRule>
    <cfRule type="expression" dxfId="425" priority="47">
      <formula>$I200&lt;0</formula>
    </cfRule>
  </conditionalFormatting>
  <conditionalFormatting sqref="J204">
    <cfRule type="expression" dxfId="424" priority="44">
      <formula>$J200&gt;=0</formula>
    </cfRule>
    <cfRule type="expression" dxfId="423" priority="45">
      <formula>$J200&lt;0</formula>
    </cfRule>
  </conditionalFormatting>
  <conditionalFormatting sqref="I9">
    <cfRule type="expression" dxfId="422" priority="42">
      <formula>$I5&gt;=0</formula>
    </cfRule>
    <cfRule type="expression" dxfId="421" priority="43">
      <formula>$I5&lt;0</formula>
    </cfRule>
  </conditionalFormatting>
  <conditionalFormatting sqref="J9">
    <cfRule type="expression" dxfId="420" priority="40">
      <formula>$J5&gt;=0</formula>
    </cfRule>
    <cfRule type="expression" dxfId="419" priority="41">
      <formula>$J5&lt;0</formula>
    </cfRule>
  </conditionalFormatting>
  <conditionalFormatting sqref="L207">
    <cfRule type="cellIs" dxfId="418" priority="39" operator="lessThan">
      <formula>0</formula>
    </cfRule>
  </conditionalFormatting>
  <conditionalFormatting sqref="H207">
    <cfRule type="cellIs" dxfId="417" priority="38" operator="lessThan">
      <formula>0</formula>
    </cfRule>
  </conditionalFormatting>
  <conditionalFormatting sqref="F207">
    <cfRule type="cellIs" dxfId="416" priority="37" operator="lessThan">
      <formula>0</formula>
    </cfRule>
  </conditionalFormatting>
  <conditionalFormatting sqref="F192">
    <cfRule type="cellIs" dxfId="415" priority="36" operator="lessThan">
      <formula>0</formula>
    </cfRule>
  </conditionalFormatting>
  <conditionalFormatting sqref="H192">
    <cfRule type="cellIs" dxfId="414" priority="35" operator="lessThan">
      <formula>0</formula>
    </cfRule>
  </conditionalFormatting>
  <conditionalFormatting sqref="L192">
    <cfRule type="cellIs" dxfId="413" priority="34" operator="lessThan">
      <formula>0</formula>
    </cfRule>
  </conditionalFormatting>
  <conditionalFormatting sqref="L177">
    <cfRule type="cellIs" dxfId="412" priority="33" operator="lessThan">
      <formula>0</formula>
    </cfRule>
  </conditionalFormatting>
  <conditionalFormatting sqref="H177">
    <cfRule type="cellIs" dxfId="411" priority="32" operator="lessThan">
      <formula>0</formula>
    </cfRule>
  </conditionalFormatting>
  <conditionalFormatting sqref="F177">
    <cfRule type="cellIs" dxfId="410" priority="31" operator="lessThan">
      <formula>0</formula>
    </cfRule>
  </conditionalFormatting>
  <conditionalFormatting sqref="F162">
    <cfRule type="cellIs" dxfId="409" priority="30" operator="lessThan">
      <formula>0</formula>
    </cfRule>
  </conditionalFormatting>
  <conditionalFormatting sqref="H162">
    <cfRule type="cellIs" dxfId="408" priority="29" operator="lessThan">
      <formula>0</formula>
    </cfRule>
  </conditionalFormatting>
  <conditionalFormatting sqref="L162">
    <cfRule type="cellIs" dxfId="407" priority="28" operator="lessThan">
      <formula>0</formula>
    </cfRule>
  </conditionalFormatting>
  <conditionalFormatting sqref="L147">
    <cfRule type="cellIs" dxfId="406" priority="27" operator="lessThan">
      <formula>0</formula>
    </cfRule>
  </conditionalFormatting>
  <conditionalFormatting sqref="H147">
    <cfRule type="cellIs" dxfId="405" priority="26" operator="lessThan">
      <formula>0</formula>
    </cfRule>
  </conditionalFormatting>
  <conditionalFormatting sqref="F147">
    <cfRule type="cellIs" dxfId="404" priority="25" operator="lessThan">
      <formula>0</formula>
    </cfRule>
  </conditionalFormatting>
  <conditionalFormatting sqref="F132">
    <cfRule type="cellIs" dxfId="403" priority="24" operator="lessThan">
      <formula>0</formula>
    </cfRule>
  </conditionalFormatting>
  <conditionalFormatting sqref="H132">
    <cfRule type="cellIs" dxfId="402" priority="23" operator="lessThan">
      <formula>0</formula>
    </cfRule>
  </conditionalFormatting>
  <conditionalFormatting sqref="L132">
    <cfRule type="cellIs" dxfId="401" priority="22" operator="lessThan">
      <formula>0</formula>
    </cfRule>
  </conditionalFormatting>
  <conditionalFormatting sqref="L117">
    <cfRule type="cellIs" dxfId="400" priority="21" operator="lessThan">
      <formula>0</formula>
    </cfRule>
  </conditionalFormatting>
  <conditionalFormatting sqref="H117">
    <cfRule type="cellIs" dxfId="399" priority="20" operator="lessThan">
      <formula>0</formula>
    </cfRule>
  </conditionalFormatting>
  <conditionalFormatting sqref="F117">
    <cfRule type="cellIs" dxfId="398" priority="19" operator="lessThan">
      <formula>0</formula>
    </cfRule>
  </conditionalFormatting>
  <conditionalFormatting sqref="F102">
    <cfRule type="cellIs" dxfId="397" priority="18" operator="lessThan">
      <formula>0</formula>
    </cfRule>
  </conditionalFormatting>
  <conditionalFormatting sqref="H102">
    <cfRule type="cellIs" dxfId="396" priority="17" operator="lessThan">
      <formula>0</formula>
    </cfRule>
  </conditionalFormatting>
  <conditionalFormatting sqref="L102">
    <cfRule type="cellIs" dxfId="395" priority="16" operator="lessThan">
      <formula>0</formula>
    </cfRule>
  </conditionalFormatting>
  <conditionalFormatting sqref="L87">
    <cfRule type="cellIs" dxfId="394" priority="15" operator="lessThan">
      <formula>0</formula>
    </cfRule>
  </conditionalFormatting>
  <conditionalFormatting sqref="H87">
    <cfRule type="cellIs" dxfId="393" priority="14" operator="lessThan">
      <formula>0</formula>
    </cfRule>
  </conditionalFormatting>
  <conditionalFormatting sqref="F87">
    <cfRule type="cellIs" dxfId="392" priority="13" operator="lessThan">
      <formula>0</formula>
    </cfRule>
  </conditionalFormatting>
  <conditionalFormatting sqref="F72">
    <cfRule type="cellIs" dxfId="391" priority="12" operator="lessThan">
      <formula>0</formula>
    </cfRule>
  </conditionalFormatting>
  <conditionalFormatting sqref="H72">
    <cfRule type="cellIs" dxfId="390" priority="11" operator="lessThan">
      <formula>0</formula>
    </cfRule>
  </conditionalFormatting>
  <conditionalFormatting sqref="L72">
    <cfRule type="cellIs" dxfId="389" priority="10" operator="lessThan">
      <formula>0</formula>
    </cfRule>
  </conditionalFormatting>
  <conditionalFormatting sqref="L57">
    <cfRule type="cellIs" dxfId="388" priority="9" operator="lessThan">
      <formula>0</formula>
    </cfRule>
  </conditionalFormatting>
  <conditionalFormatting sqref="H57">
    <cfRule type="cellIs" dxfId="387" priority="8" operator="lessThan">
      <formula>0</formula>
    </cfRule>
  </conditionalFormatting>
  <conditionalFormatting sqref="F57">
    <cfRule type="cellIs" dxfId="386" priority="7" operator="lessThan">
      <formula>0</formula>
    </cfRule>
  </conditionalFormatting>
  <conditionalFormatting sqref="F42">
    <cfRule type="cellIs" dxfId="385" priority="6" operator="lessThan">
      <formula>0</formula>
    </cfRule>
  </conditionalFormatting>
  <conditionalFormatting sqref="H42">
    <cfRule type="cellIs" dxfId="384" priority="5" operator="lessThan">
      <formula>0</formula>
    </cfRule>
  </conditionalFormatting>
  <conditionalFormatting sqref="L42">
    <cfRule type="cellIs" dxfId="383" priority="4" operator="lessThan">
      <formula>0</formula>
    </cfRule>
  </conditionalFormatting>
  <conditionalFormatting sqref="L27">
    <cfRule type="cellIs" dxfId="382" priority="3" operator="lessThan">
      <formula>0</formula>
    </cfRule>
  </conditionalFormatting>
  <conditionalFormatting sqref="H27">
    <cfRule type="cellIs" dxfId="381" priority="2" operator="lessThan">
      <formula>0</formula>
    </cfRule>
  </conditionalFormatting>
  <conditionalFormatting sqref="F27">
    <cfRule type="cellIs" dxfId="380" priority="1" operator="lessThan">
      <formula>0</formula>
    </cfRule>
  </conditionalFormatting>
  <dataValidations count="1">
    <dataValidation type="list" allowBlank="1" showInputMessage="1" showErrorMessage="1" sqref="B3:B4" xr:uid="{7D1CDD26-E670-4616-AD7A-3F21D95855E9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10CD6-F825-4D1D-AB05-9A0BC6EE8038}">
  <sheetPr codeName="Tabelle79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30</v>
      </c>
      <c r="N1" s="73" t="s">
        <v>28</v>
      </c>
    </row>
    <row r="2" spans="1:14" ht="15.75" thickBot="1" x14ac:dyDescent="0.3">
      <c r="M2" s="72">
        <v>60</v>
      </c>
      <c r="N2" s="73" t="s">
        <v>29</v>
      </c>
    </row>
    <row r="3" spans="1:14" s="70" customFormat="1" ht="13.5" customHeight="1" thickBot="1" x14ac:dyDescent="0.25">
      <c r="A3" s="144"/>
      <c r="B3" s="146" t="s">
        <v>169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575693</v>
      </c>
      <c r="D5" s="84">
        <v>349321</v>
      </c>
      <c r="E5" s="84">
        <v>334180</v>
      </c>
      <c r="F5" s="85">
        <v>-241513</v>
      </c>
      <c r="G5" s="84">
        <v>0</v>
      </c>
      <c r="H5" s="85">
        <v>334180</v>
      </c>
      <c r="I5" s="20">
        <v>-0.41951699951189259</v>
      </c>
      <c r="J5" s="86">
        <v>0</v>
      </c>
      <c r="K5" s="87">
        <v>372406</v>
      </c>
      <c r="L5" s="85">
        <v>-38226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506135</v>
      </c>
      <c r="D6" s="90">
        <v>314713</v>
      </c>
      <c r="E6" s="90">
        <v>299572</v>
      </c>
      <c r="F6" s="91">
        <v>-206563</v>
      </c>
      <c r="G6" s="90">
        <v>0</v>
      </c>
      <c r="H6" s="91">
        <v>299572</v>
      </c>
      <c r="I6" s="21">
        <v>-0.40811838738676443</v>
      </c>
      <c r="J6" s="92">
        <v>0</v>
      </c>
      <c r="K6" s="93">
        <v>334231</v>
      </c>
      <c r="L6" s="91">
        <v>-34659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48846</v>
      </c>
      <c r="D7" s="90">
        <v>30709</v>
      </c>
      <c r="E7" s="90">
        <v>30709</v>
      </c>
      <c r="F7" s="91">
        <v>-18137</v>
      </c>
      <c r="G7" s="90">
        <v>0</v>
      </c>
      <c r="H7" s="91">
        <v>30709</v>
      </c>
      <c r="I7" s="21">
        <v>-0.37130983089710523</v>
      </c>
      <c r="J7" s="92">
        <v>0</v>
      </c>
      <c r="K7" s="93">
        <v>34080</v>
      </c>
      <c r="L7" s="91">
        <v>-3371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20712</v>
      </c>
      <c r="D8" s="90">
        <v>3899</v>
      </c>
      <c r="E8" s="90">
        <v>3899</v>
      </c>
      <c r="F8" s="91">
        <v>-16813</v>
      </c>
      <c r="G8" s="90">
        <v>0</v>
      </c>
      <c r="H8" s="91">
        <v>3899</v>
      </c>
      <c r="I8" s="21">
        <v>-0.81175164156044799</v>
      </c>
      <c r="J8" s="92">
        <v>0</v>
      </c>
      <c r="K8" s="93">
        <v>4095</v>
      </c>
      <c r="L8" s="91">
        <v>-196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10950</v>
      </c>
      <c r="D10" s="90">
        <v>10950</v>
      </c>
      <c r="E10" s="90">
        <v>10950</v>
      </c>
      <c r="F10" s="91">
        <v>0</v>
      </c>
      <c r="G10" s="90">
        <v>10980</v>
      </c>
      <c r="H10" s="91">
        <v>-30</v>
      </c>
      <c r="I10" s="96"/>
      <c r="J10" s="97"/>
      <c r="K10" s="93">
        <v>10950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6310</v>
      </c>
      <c r="D11" s="90">
        <v>3612</v>
      </c>
      <c r="E11" s="90">
        <v>3465</v>
      </c>
      <c r="F11" s="91">
        <v>-2845</v>
      </c>
      <c r="G11" s="90">
        <v>0</v>
      </c>
      <c r="H11" s="91">
        <v>3465</v>
      </c>
      <c r="I11" s="96"/>
      <c r="J11" s="97"/>
      <c r="K11" s="93">
        <v>3902</v>
      </c>
      <c r="L11" s="91">
        <v>-437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0.57625570776255708</v>
      </c>
      <c r="D12" s="86">
        <v>0.32986301369863014</v>
      </c>
      <c r="E12" s="86">
        <v>0.31643835616438354</v>
      </c>
      <c r="F12" s="100">
        <v>-0.25981735159817354</v>
      </c>
      <c r="G12" s="86">
        <v>0</v>
      </c>
      <c r="H12" s="100">
        <v>0.31643835616438354</v>
      </c>
      <c r="I12" s="20">
        <v>-0.45087163232963556</v>
      </c>
      <c r="J12" s="86">
        <v>0</v>
      </c>
      <c r="K12" s="101">
        <v>0.35634703196347034</v>
      </c>
      <c r="L12" s="100">
        <v>-3.9908675799086801E-2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9360</v>
      </c>
      <c r="D14" s="90">
        <v>5629</v>
      </c>
      <c r="E14" s="90">
        <v>5384</v>
      </c>
      <c r="F14" s="91">
        <v>-3976</v>
      </c>
      <c r="G14" s="90">
        <v>0</v>
      </c>
      <c r="H14" s="91">
        <v>5384</v>
      </c>
      <c r="I14" s="21">
        <v>-0.42478632478632483</v>
      </c>
      <c r="J14" s="92">
        <v>0</v>
      </c>
      <c r="K14" s="93">
        <v>6016</v>
      </c>
      <c r="L14" s="91">
        <v>-632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1.4833597464342314</v>
      </c>
      <c r="D15" s="105">
        <v>1.5584163898117387</v>
      </c>
      <c r="E15" s="105">
        <v>1.5538239538239538</v>
      </c>
      <c r="F15" s="106">
        <v>7.0464207389722366E-2</v>
      </c>
      <c r="G15" s="105">
        <v>0</v>
      </c>
      <c r="H15" s="106">
        <v>1.5538239538239538</v>
      </c>
      <c r="I15" s="21"/>
      <c r="J15" s="92"/>
      <c r="K15" s="107">
        <v>1.5417734495130702</v>
      </c>
      <c r="L15" s="106">
        <v>1.2050504310883614E-2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80.211568938193338</v>
      </c>
      <c r="D17" s="105">
        <v>87.129844961240309</v>
      </c>
      <c r="E17" s="105">
        <v>86.456565656565658</v>
      </c>
      <c r="F17" s="106">
        <v>6.2449967183723203</v>
      </c>
      <c r="G17" s="105">
        <v>0</v>
      </c>
      <c r="H17" s="106">
        <v>86.456565656565658</v>
      </c>
      <c r="I17" s="20">
        <v>7.7856558611693272E-2</v>
      </c>
      <c r="J17" s="86">
        <v>0</v>
      </c>
      <c r="K17" s="107">
        <v>85.656330087134805</v>
      </c>
      <c r="L17" s="106">
        <v>0.80023556943085339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46.222374429223741</v>
      </c>
      <c r="D18" s="108">
        <v>28.740913242009132</v>
      </c>
      <c r="E18" s="108">
        <v>27.358173515981736</v>
      </c>
      <c r="F18" s="109">
        <v>-18.864200913242005</v>
      </c>
      <c r="G18" s="108">
        <v>0</v>
      </c>
      <c r="H18" s="109">
        <v>27.358173515981736</v>
      </c>
      <c r="I18" s="20">
        <v>-0.40811838738676431</v>
      </c>
      <c r="J18" s="86">
        <v>0</v>
      </c>
      <c r="K18" s="110">
        <v>30.523378995433792</v>
      </c>
      <c r="L18" s="109">
        <v>-3.1652054794520552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91.235023771790807</v>
      </c>
      <c r="D19" s="113">
        <v>96.711240310077514</v>
      </c>
      <c r="E19" s="113">
        <v>96.444444444444443</v>
      </c>
      <c r="F19" s="106">
        <v>5.2094206726536356</v>
      </c>
      <c r="G19" s="113">
        <v>0</v>
      </c>
      <c r="H19" s="106">
        <v>96.444444444444443</v>
      </c>
      <c r="I19" s="38">
        <v>5.7098912865788609E-2</v>
      </c>
      <c r="J19" s="114">
        <v>0</v>
      </c>
      <c r="K19" s="115">
        <v>95.439774474628393</v>
      </c>
      <c r="L19" s="106">
        <v>1.0046699698160495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0</v>
      </c>
      <c r="H20" s="118">
        <v>0</v>
      </c>
      <c r="I20" s="20">
        <v>0</v>
      </c>
      <c r="J20" s="86">
        <v>0</v>
      </c>
      <c r="K20" s="87">
        <v>0</v>
      </c>
      <c r="L20" s="118">
        <v>0</v>
      </c>
      <c r="M20" s="163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0</v>
      </c>
      <c r="H21" s="91">
        <v>0</v>
      </c>
      <c r="I21" s="21">
        <v>0</v>
      </c>
      <c r="J21" s="92">
        <v>0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0</v>
      </c>
      <c r="H22" s="91">
        <v>0</v>
      </c>
      <c r="I22" s="21">
        <v>0</v>
      </c>
      <c r="J22" s="92">
        <v>0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0</v>
      </c>
      <c r="H23" s="91">
        <v>0</v>
      </c>
      <c r="I23" s="21">
        <v>0</v>
      </c>
      <c r="J23" s="92">
        <v>0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930</v>
      </c>
      <c r="D25" s="90">
        <v>930</v>
      </c>
      <c r="E25" s="90">
        <v>930</v>
      </c>
      <c r="F25" s="91">
        <v>0</v>
      </c>
      <c r="G25" s="90">
        <v>930</v>
      </c>
      <c r="H25" s="91">
        <v>0</v>
      </c>
      <c r="I25" s="96"/>
      <c r="J25" s="97"/>
      <c r="K25" s="93">
        <v>930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0</v>
      </c>
      <c r="H33" s="109">
        <v>0</v>
      </c>
      <c r="I33" s="20">
        <v>0</v>
      </c>
      <c r="J33" s="86">
        <v>0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0</v>
      </c>
      <c r="H35" s="118">
        <v>0</v>
      </c>
      <c r="I35" s="20">
        <v>0</v>
      </c>
      <c r="J35" s="86">
        <v>0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0</v>
      </c>
      <c r="H36" s="91">
        <v>0</v>
      </c>
      <c r="I36" s="21">
        <v>0</v>
      </c>
      <c r="J36" s="92">
        <v>0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0</v>
      </c>
      <c r="H37" s="91">
        <v>0</v>
      </c>
      <c r="I37" s="21">
        <v>0</v>
      </c>
      <c r="J37" s="92">
        <v>0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0</v>
      </c>
      <c r="H38" s="91">
        <v>0</v>
      </c>
      <c r="I38" s="21">
        <v>0</v>
      </c>
      <c r="J38" s="92">
        <v>0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840</v>
      </c>
      <c r="D40" s="90">
        <v>840</v>
      </c>
      <c r="E40" s="90">
        <v>840</v>
      </c>
      <c r="F40" s="91">
        <v>0</v>
      </c>
      <c r="G40" s="90">
        <v>870</v>
      </c>
      <c r="H40" s="91">
        <v>-30</v>
      </c>
      <c r="I40" s="96"/>
      <c r="J40" s="97"/>
      <c r="K40" s="93">
        <v>840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0</v>
      </c>
      <c r="H48" s="109">
        <v>0</v>
      </c>
      <c r="I48" s="20">
        <v>0</v>
      </c>
      <c r="J48" s="86">
        <v>0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0</v>
      </c>
      <c r="H50" s="118">
        <v>0</v>
      </c>
      <c r="I50" s="20">
        <v>0</v>
      </c>
      <c r="J50" s="86">
        <v>0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0</v>
      </c>
      <c r="H51" s="91">
        <v>0</v>
      </c>
      <c r="I51" s="21">
        <v>0</v>
      </c>
      <c r="J51" s="92">
        <v>0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0</v>
      </c>
      <c r="H52" s="91">
        <v>0</v>
      </c>
      <c r="I52" s="21">
        <v>0</v>
      </c>
      <c r="J52" s="92">
        <v>0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0</v>
      </c>
      <c r="H53" s="91">
        <v>0</v>
      </c>
      <c r="I53" s="21">
        <v>0</v>
      </c>
      <c r="J53" s="92">
        <v>0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930</v>
      </c>
      <c r="D55" s="90">
        <v>930</v>
      </c>
      <c r="E55" s="90">
        <v>930</v>
      </c>
      <c r="F55" s="91">
        <v>0</v>
      </c>
      <c r="G55" s="90">
        <v>930</v>
      </c>
      <c r="H55" s="91">
        <v>0</v>
      </c>
      <c r="I55" s="96"/>
      <c r="J55" s="97"/>
      <c r="K55" s="93">
        <v>930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0</v>
      </c>
      <c r="H56" s="91">
        <v>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</v>
      </c>
      <c r="H57" s="100">
        <v>0</v>
      </c>
      <c r="I57" s="20">
        <v>0</v>
      </c>
      <c r="J57" s="86">
        <v>0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0</v>
      </c>
      <c r="H62" s="106">
        <v>0</v>
      </c>
      <c r="I62" s="21">
        <v>0</v>
      </c>
      <c r="J62" s="92">
        <v>0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0</v>
      </c>
      <c r="H63" s="109">
        <v>0</v>
      </c>
      <c r="I63" s="20">
        <v>0</v>
      </c>
      <c r="J63" s="86">
        <v>0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0</v>
      </c>
      <c r="H64" s="119">
        <v>0</v>
      </c>
      <c r="I64" s="25">
        <v>0</v>
      </c>
      <c r="J64" s="120">
        <v>0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44410.958794128775</v>
      </c>
      <c r="D65" s="84">
        <v>0</v>
      </c>
      <c r="E65" s="84">
        <v>0</v>
      </c>
      <c r="F65" s="118">
        <v>-44410.958794128775</v>
      </c>
      <c r="G65" s="84">
        <v>0</v>
      </c>
      <c r="H65" s="118">
        <v>0</v>
      </c>
      <c r="I65" s="20">
        <v>-1</v>
      </c>
      <c r="J65" s="86">
        <v>0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38934.563853454587</v>
      </c>
      <c r="D66" s="90">
        <v>0</v>
      </c>
      <c r="E66" s="90">
        <v>0</v>
      </c>
      <c r="F66" s="91">
        <v>-38934.563853454587</v>
      </c>
      <c r="G66" s="90">
        <v>0</v>
      </c>
      <c r="H66" s="91">
        <v>0</v>
      </c>
      <c r="I66" s="21">
        <v>-1</v>
      </c>
      <c r="J66" s="92">
        <v>0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3751.4340223503</v>
      </c>
      <c r="D67" s="90">
        <v>0</v>
      </c>
      <c r="E67" s="90">
        <v>0</v>
      </c>
      <c r="F67" s="91">
        <v>-3751.4340223503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1724.9609183238899</v>
      </c>
      <c r="D68" s="90">
        <v>0</v>
      </c>
      <c r="E68" s="90">
        <v>0</v>
      </c>
      <c r="F68" s="91">
        <v>-1724.9609183238899</v>
      </c>
      <c r="G68" s="90">
        <v>0</v>
      </c>
      <c r="H68" s="91">
        <v>0</v>
      </c>
      <c r="I68" s="21">
        <v>-1</v>
      </c>
      <c r="J68" s="92">
        <v>0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900</v>
      </c>
      <c r="D70" s="90">
        <v>900</v>
      </c>
      <c r="E70" s="90">
        <v>900</v>
      </c>
      <c r="F70" s="91">
        <v>0</v>
      </c>
      <c r="G70" s="90">
        <v>900</v>
      </c>
      <c r="H70" s="91">
        <v>0</v>
      </c>
      <c r="I70" s="96"/>
      <c r="J70" s="97"/>
      <c r="K70" s="93">
        <v>900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542</v>
      </c>
      <c r="D71" s="90">
        <v>0</v>
      </c>
      <c r="E71" s="90">
        <v>0</v>
      </c>
      <c r="F71" s="91">
        <v>-542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0.60222222222222221</v>
      </c>
      <c r="D72" s="86">
        <v>0</v>
      </c>
      <c r="E72" s="86">
        <v>0</v>
      </c>
      <c r="F72" s="100">
        <v>-0.60222222222222221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668.6</v>
      </c>
      <c r="D74" s="90">
        <v>0</v>
      </c>
      <c r="E74" s="90">
        <v>0</v>
      </c>
      <c r="F74" s="91">
        <v>-668.6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1.233579335793358</v>
      </c>
      <c r="D75" s="105">
        <v>0</v>
      </c>
      <c r="E75" s="105">
        <v>0</v>
      </c>
      <c r="F75" s="106">
        <v>-1.233579335793358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71.834988659510302</v>
      </c>
      <c r="D77" s="105">
        <v>0</v>
      </c>
      <c r="E77" s="105">
        <v>0</v>
      </c>
      <c r="F77" s="106">
        <v>-71.834988659510302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43.260626503838431</v>
      </c>
      <c r="D78" s="108">
        <v>0</v>
      </c>
      <c r="E78" s="108">
        <v>0</v>
      </c>
      <c r="F78" s="109">
        <v>-43.260626503838431</v>
      </c>
      <c r="G78" s="108">
        <v>0</v>
      </c>
      <c r="H78" s="109">
        <v>0</v>
      </c>
      <c r="I78" s="20">
        <v>-1</v>
      </c>
      <c r="J78" s="86">
        <v>0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81.939038365551241</v>
      </c>
      <c r="D79" s="113">
        <v>0</v>
      </c>
      <c r="E79" s="113">
        <v>0</v>
      </c>
      <c r="F79" s="119">
        <v>-81.939038365551241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61162.681896012858</v>
      </c>
      <c r="D80" s="84">
        <v>10497.55</v>
      </c>
      <c r="E80" s="84">
        <v>10497.55</v>
      </c>
      <c r="F80" s="118">
        <v>-50665.131896012863</v>
      </c>
      <c r="G80" s="84">
        <v>0</v>
      </c>
      <c r="H80" s="118">
        <v>10497.55</v>
      </c>
      <c r="I80" s="20">
        <v>-0.82836674791586717</v>
      </c>
      <c r="J80" s="86">
        <v>0</v>
      </c>
      <c r="K80" s="87">
        <v>10497.550000000001</v>
      </c>
      <c r="L80" s="118">
        <v>-1.8332002582610585E-12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52913.68382692337</v>
      </c>
      <c r="D81" s="90">
        <v>9289.24</v>
      </c>
      <c r="E81" s="90">
        <v>9289.24</v>
      </c>
      <c r="F81" s="91">
        <v>-43624.443826923372</v>
      </c>
      <c r="G81" s="90">
        <v>0</v>
      </c>
      <c r="H81" s="91">
        <v>9289.24</v>
      </c>
      <c r="I81" s="21">
        <v>-0.82444541131582527</v>
      </c>
      <c r="J81" s="92">
        <v>0</v>
      </c>
      <c r="K81" s="93">
        <v>9289.2400000000016</v>
      </c>
      <c r="L81" s="91">
        <v>-1.8189894035458565E-12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5930.3578363000997</v>
      </c>
      <c r="D82" s="90">
        <v>1121.47</v>
      </c>
      <c r="E82" s="90">
        <v>1121.47</v>
      </c>
      <c r="F82" s="91">
        <v>-4808.8878363000995</v>
      </c>
      <c r="G82" s="90">
        <v>0</v>
      </c>
      <c r="H82" s="91">
        <v>1121.47</v>
      </c>
      <c r="I82" s="21">
        <v>-0.81089336749033758</v>
      </c>
      <c r="J82" s="92">
        <v>0</v>
      </c>
      <c r="K82" s="93">
        <v>1121.47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2318.6402327893902</v>
      </c>
      <c r="D83" s="90">
        <v>86.84</v>
      </c>
      <c r="E83" s="90">
        <v>86.84</v>
      </c>
      <c r="F83" s="91">
        <v>-2231.8002327893901</v>
      </c>
      <c r="G83" s="90">
        <v>0</v>
      </c>
      <c r="H83" s="91">
        <v>86.84</v>
      </c>
      <c r="I83" s="21">
        <v>-0.96254701407663878</v>
      </c>
      <c r="J83" s="92">
        <v>0</v>
      </c>
      <c r="K83" s="93">
        <v>86.840000000000018</v>
      </c>
      <c r="L83" s="91">
        <v>-1.4210854715202004E-14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930</v>
      </c>
      <c r="D85" s="90">
        <v>930</v>
      </c>
      <c r="E85" s="90">
        <v>930</v>
      </c>
      <c r="F85" s="91">
        <v>0</v>
      </c>
      <c r="G85" s="90">
        <v>930</v>
      </c>
      <c r="H85" s="91">
        <v>0</v>
      </c>
      <c r="I85" s="96"/>
      <c r="J85" s="97"/>
      <c r="K85" s="93">
        <v>930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705</v>
      </c>
      <c r="D86" s="90">
        <v>120</v>
      </c>
      <c r="E86" s="90">
        <v>120</v>
      </c>
      <c r="F86" s="91">
        <v>-585</v>
      </c>
      <c r="G86" s="90">
        <v>0</v>
      </c>
      <c r="H86" s="91">
        <v>120</v>
      </c>
      <c r="I86" s="96"/>
      <c r="J86" s="97"/>
      <c r="K86" s="93">
        <v>120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0.75806451612903225</v>
      </c>
      <c r="D87" s="86">
        <v>0.12903225806451613</v>
      </c>
      <c r="E87" s="86">
        <v>0.12903225806451613</v>
      </c>
      <c r="F87" s="100">
        <v>-0.62903225806451613</v>
      </c>
      <c r="G87" s="86">
        <v>0</v>
      </c>
      <c r="H87" s="100">
        <v>0.12903225806451613</v>
      </c>
      <c r="I87" s="20">
        <v>-0.82978723404255317</v>
      </c>
      <c r="J87" s="86">
        <v>0</v>
      </c>
      <c r="K87" s="101">
        <v>0.12903225806451613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1057.5</v>
      </c>
      <c r="D89" s="90">
        <v>197</v>
      </c>
      <c r="E89" s="90">
        <v>197</v>
      </c>
      <c r="F89" s="91">
        <v>-860.5</v>
      </c>
      <c r="G89" s="90">
        <v>0</v>
      </c>
      <c r="H89" s="91">
        <v>197</v>
      </c>
      <c r="I89" s="21"/>
      <c r="J89" s="92"/>
      <c r="K89" s="93">
        <v>197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1.5</v>
      </c>
      <c r="D90" s="105">
        <v>1.6416666666666666</v>
      </c>
      <c r="E90" s="105">
        <v>1.6416666666666666</v>
      </c>
      <c r="F90" s="106">
        <v>0.14166666666666661</v>
      </c>
      <c r="G90" s="105">
        <v>0</v>
      </c>
      <c r="H90" s="106">
        <v>1.6416666666666666</v>
      </c>
      <c r="I90" s="21"/>
      <c r="J90" s="92"/>
      <c r="K90" s="107">
        <v>1.6416666666666666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75.054870676487056</v>
      </c>
      <c r="D92" s="105">
        <v>77.410333333333327</v>
      </c>
      <c r="E92" s="105">
        <v>77.410333333333327</v>
      </c>
      <c r="F92" s="106">
        <v>2.3554626568462709</v>
      </c>
      <c r="G92" s="105">
        <v>0</v>
      </c>
      <c r="H92" s="106">
        <v>77.410333333333327</v>
      </c>
      <c r="I92" s="21">
        <v>3.1383208519526251E-2</v>
      </c>
      <c r="J92" s="92">
        <v>0</v>
      </c>
      <c r="K92" s="107">
        <v>77.410333333333341</v>
      </c>
      <c r="L92" s="106">
        <v>-1.4210854715202004E-14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56.89643422249825</v>
      </c>
      <c r="D93" s="108">
        <v>9.9884301075268809</v>
      </c>
      <c r="E93" s="108">
        <v>9.9884301075268809</v>
      </c>
      <c r="F93" s="109">
        <v>-46.908004114971369</v>
      </c>
      <c r="G93" s="108">
        <v>0</v>
      </c>
      <c r="H93" s="109">
        <v>9.9884301075268809</v>
      </c>
      <c r="I93" s="20">
        <v>-0.82444541131582527</v>
      </c>
      <c r="J93" s="86">
        <v>0</v>
      </c>
      <c r="K93" s="110">
        <v>9.9884301075268827</v>
      </c>
      <c r="L93" s="109">
        <v>-1.7763568394002505E-15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86.755577157465041</v>
      </c>
      <c r="D94" s="113">
        <v>87.479583333333323</v>
      </c>
      <c r="E94" s="113">
        <v>87.479583333333323</v>
      </c>
      <c r="F94" s="119">
        <v>0.72400617586828275</v>
      </c>
      <c r="G94" s="113">
        <v>0</v>
      </c>
      <c r="H94" s="119">
        <v>87.479583333333323</v>
      </c>
      <c r="I94" s="25">
        <v>8.3453559942801014E-3</v>
      </c>
      <c r="J94" s="120">
        <v>0</v>
      </c>
      <c r="K94" s="115">
        <v>87.479583333333338</v>
      </c>
      <c r="L94" s="119">
        <v>-1.4210854715202004E-14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71043.260504201695</v>
      </c>
      <c r="D95" s="84">
        <v>37522.050000000003</v>
      </c>
      <c r="E95" s="84">
        <v>37522.050000000003</v>
      </c>
      <c r="F95" s="118">
        <v>-33521.210504201699</v>
      </c>
      <c r="G95" s="84">
        <v>0</v>
      </c>
      <c r="H95" s="118">
        <v>37522.050000000003</v>
      </c>
      <c r="I95" s="20">
        <v>-0.47184223058314101</v>
      </c>
      <c r="J95" s="86">
        <v>0</v>
      </c>
      <c r="K95" s="87">
        <v>37522.050000000003</v>
      </c>
      <c r="L95" s="118">
        <v>5.6843418860808015E-14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61680</v>
      </c>
      <c r="D96" s="90">
        <v>32885.86</v>
      </c>
      <c r="E96" s="90">
        <v>32885.86</v>
      </c>
      <c r="F96" s="91">
        <v>-28794.14</v>
      </c>
      <c r="G96" s="90">
        <v>0</v>
      </c>
      <c r="H96" s="91">
        <v>32885.86</v>
      </c>
      <c r="I96" s="21">
        <v>-0.4668310635538262</v>
      </c>
      <c r="J96" s="92">
        <v>0</v>
      </c>
      <c r="K96" s="93">
        <v>32885.86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6732</v>
      </c>
      <c r="D97" s="90">
        <v>4241.7800000000007</v>
      </c>
      <c r="E97" s="90">
        <v>4241.7800000000007</v>
      </c>
      <c r="F97" s="91">
        <v>-2490.2199999999993</v>
      </c>
      <c r="G97" s="90">
        <v>0</v>
      </c>
      <c r="H97" s="91">
        <v>4241.7800000000007</v>
      </c>
      <c r="I97" s="21">
        <v>-0.36990790255496131</v>
      </c>
      <c r="J97" s="92">
        <v>0</v>
      </c>
      <c r="K97" s="93">
        <v>4241.7800000000007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2631.2605042016999</v>
      </c>
      <c r="D98" s="90">
        <v>394.41000000000008</v>
      </c>
      <c r="E98" s="90">
        <v>394.41000000000008</v>
      </c>
      <c r="F98" s="91">
        <v>-2236.8505042016996</v>
      </c>
      <c r="G98" s="90">
        <v>0</v>
      </c>
      <c r="H98" s="91">
        <v>394.41000000000008</v>
      </c>
      <c r="I98" s="21">
        <v>-0.8501060615738385</v>
      </c>
      <c r="J98" s="92">
        <v>0</v>
      </c>
      <c r="K98" s="93">
        <v>394.41</v>
      </c>
      <c r="L98" s="91">
        <v>5.6843418860808015E-14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900</v>
      </c>
      <c r="D100" s="90">
        <v>900</v>
      </c>
      <c r="E100" s="90">
        <v>900</v>
      </c>
      <c r="F100" s="91">
        <v>0</v>
      </c>
      <c r="G100" s="90">
        <v>900</v>
      </c>
      <c r="H100" s="91">
        <v>0</v>
      </c>
      <c r="I100" s="96"/>
      <c r="J100" s="97"/>
      <c r="K100" s="93">
        <v>900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800</v>
      </c>
      <c r="D101" s="90">
        <v>415</v>
      </c>
      <c r="E101" s="90">
        <v>415</v>
      </c>
      <c r="F101" s="91">
        <v>-385</v>
      </c>
      <c r="G101" s="90">
        <v>0</v>
      </c>
      <c r="H101" s="91">
        <v>415</v>
      </c>
      <c r="I101" s="96"/>
      <c r="J101" s="97"/>
      <c r="K101" s="93">
        <v>415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0.88888888888888884</v>
      </c>
      <c r="D102" s="86">
        <v>0.46111111111111114</v>
      </c>
      <c r="E102" s="86">
        <v>0.46111111111111114</v>
      </c>
      <c r="F102" s="100">
        <v>-0.4277777777777777</v>
      </c>
      <c r="G102" s="86">
        <v>0</v>
      </c>
      <c r="H102" s="100">
        <v>0.46111111111111114</v>
      </c>
      <c r="I102" s="20">
        <v>-0.48124999999999996</v>
      </c>
      <c r="J102" s="86">
        <v>0</v>
      </c>
      <c r="K102" s="101">
        <v>0.46111111111111114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1200</v>
      </c>
      <c r="D104" s="90">
        <v>674</v>
      </c>
      <c r="E104" s="90">
        <v>674</v>
      </c>
      <c r="F104" s="91">
        <v>-526</v>
      </c>
      <c r="G104" s="90">
        <v>0</v>
      </c>
      <c r="H104" s="91">
        <v>674</v>
      </c>
      <c r="I104" s="21"/>
      <c r="J104" s="92"/>
      <c r="K104" s="93">
        <v>674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</v>
      </c>
      <c r="D105" s="105">
        <v>1.6240963855421686</v>
      </c>
      <c r="E105" s="105">
        <v>1.6240963855421686</v>
      </c>
      <c r="F105" s="106">
        <v>0.12409638554216862</v>
      </c>
      <c r="G105" s="105">
        <v>0</v>
      </c>
      <c r="H105" s="106">
        <v>1.6240963855421686</v>
      </c>
      <c r="I105" s="21"/>
      <c r="J105" s="92"/>
      <c r="K105" s="107">
        <v>1.6240963855421686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77.099999999999994</v>
      </c>
      <c r="D107" s="105">
        <v>79.243036144578312</v>
      </c>
      <c r="E107" s="105">
        <v>79.243036144578312</v>
      </c>
      <c r="F107" s="106">
        <v>2.1430361445783177</v>
      </c>
      <c r="G107" s="105">
        <v>0</v>
      </c>
      <c r="H107" s="106">
        <v>79.243036144578312</v>
      </c>
      <c r="I107" s="21">
        <v>2.7795540137202535E-2</v>
      </c>
      <c r="J107" s="92">
        <v>0</v>
      </c>
      <c r="K107" s="107">
        <v>79.243036144578312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68.533333333333331</v>
      </c>
      <c r="D108" s="108">
        <v>36.539844444444448</v>
      </c>
      <c r="E108" s="108">
        <v>36.539844444444448</v>
      </c>
      <c r="F108" s="109">
        <v>-31.993488888888884</v>
      </c>
      <c r="G108" s="108">
        <v>0</v>
      </c>
      <c r="H108" s="109">
        <v>36.539844444444448</v>
      </c>
      <c r="I108" s="20">
        <v>-0.46683106355382609</v>
      </c>
      <c r="J108" s="86">
        <v>0</v>
      </c>
      <c r="K108" s="110">
        <v>36.539844444444448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88.804075630252115</v>
      </c>
      <c r="D109" s="113">
        <v>90.414578313253017</v>
      </c>
      <c r="E109" s="113">
        <v>90.414578313253017</v>
      </c>
      <c r="F109" s="119">
        <v>1.6105026830009024</v>
      </c>
      <c r="G109" s="113">
        <v>0</v>
      </c>
      <c r="H109" s="119">
        <v>90.414578313253017</v>
      </c>
      <c r="I109" s="25">
        <v>1.8135459116836561E-2</v>
      </c>
      <c r="J109" s="120">
        <v>0</v>
      </c>
      <c r="K109" s="115">
        <v>90.414578313253017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76936.148907563009</v>
      </c>
      <c r="D110" s="123">
        <v>66678.05</v>
      </c>
      <c r="E110" s="123">
        <v>66678.05</v>
      </c>
      <c r="F110" s="118">
        <v>-10258.098907563004</v>
      </c>
      <c r="G110" s="123">
        <v>0</v>
      </c>
      <c r="H110" s="118">
        <v>66678.05</v>
      </c>
      <c r="I110" s="59">
        <v>-0.13333262781176991</v>
      </c>
      <c r="J110" s="124">
        <v>0</v>
      </c>
      <c r="K110" s="125">
        <v>66678.050000000017</v>
      </c>
      <c r="L110" s="118">
        <v>-7.2759576141834259E-12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67526.600000000006</v>
      </c>
      <c r="D111" s="90">
        <v>59723.23</v>
      </c>
      <c r="E111" s="90">
        <v>59723.23</v>
      </c>
      <c r="F111" s="91">
        <v>-7803.3700000000026</v>
      </c>
      <c r="G111" s="90">
        <v>0</v>
      </c>
      <c r="H111" s="91">
        <v>59723.23</v>
      </c>
      <c r="I111" s="21">
        <v>-0.11555994230421796</v>
      </c>
      <c r="J111" s="92">
        <v>0</v>
      </c>
      <c r="K111" s="93">
        <v>59723.23000000001</v>
      </c>
      <c r="L111" s="91">
        <v>-7.2759576141834259E-12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6612.48</v>
      </c>
      <c r="D112" s="90">
        <v>6325.1299999999983</v>
      </c>
      <c r="E112" s="90">
        <v>6325.1299999999983</v>
      </c>
      <c r="F112" s="91">
        <v>-287.35000000000127</v>
      </c>
      <c r="G112" s="90">
        <v>0</v>
      </c>
      <c r="H112" s="91">
        <v>6325.1299999999983</v>
      </c>
      <c r="I112" s="21">
        <v>-4.3455707994580095E-2</v>
      </c>
      <c r="J112" s="92">
        <v>0</v>
      </c>
      <c r="K112" s="93">
        <v>6325.1299999999983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2797.0689075629998</v>
      </c>
      <c r="D113" s="90">
        <v>629.69000000000005</v>
      </c>
      <c r="E113" s="90">
        <v>629.69000000000005</v>
      </c>
      <c r="F113" s="91">
        <v>-2167.3789075629998</v>
      </c>
      <c r="G113" s="90">
        <v>0</v>
      </c>
      <c r="H113" s="91">
        <v>629.69000000000005</v>
      </c>
      <c r="I113" s="21">
        <v>-0.77487504927126394</v>
      </c>
      <c r="J113" s="92">
        <v>0</v>
      </c>
      <c r="K113" s="93">
        <v>629.69000000000005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930</v>
      </c>
      <c r="D115" s="90">
        <v>930</v>
      </c>
      <c r="E115" s="90">
        <v>930</v>
      </c>
      <c r="F115" s="91">
        <v>0</v>
      </c>
      <c r="G115" s="90">
        <v>930</v>
      </c>
      <c r="H115" s="91">
        <v>0</v>
      </c>
      <c r="I115" s="96"/>
      <c r="J115" s="97"/>
      <c r="K115" s="93">
        <v>930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845</v>
      </c>
      <c r="D116" s="90">
        <v>688</v>
      </c>
      <c r="E116" s="90">
        <v>688</v>
      </c>
      <c r="F116" s="91">
        <v>-157</v>
      </c>
      <c r="G116" s="90">
        <v>0</v>
      </c>
      <c r="H116" s="91">
        <v>688</v>
      </c>
      <c r="I116" s="96"/>
      <c r="J116" s="97"/>
      <c r="K116" s="93">
        <v>688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0.90860215053763438</v>
      </c>
      <c r="D117" s="86">
        <v>0.7397849462365591</v>
      </c>
      <c r="E117" s="86">
        <v>0.7397849462365591</v>
      </c>
      <c r="F117" s="100">
        <v>-0.16881720430107527</v>
      </c>
      <c r="G117" s="86">
        <v>0</v>
      </c>
      <c r="H117" s="100">
        <v>0.7397849462365591</v>
      </c>
      <c r="I117" s="20">
        <v>-0.18579881656804731</v>
      </c>
      <c r="J117" s="86">
        <v>0</v>
      </c>
      <c r="K117" s="101">
        <v>0.7397849462365591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1312</v>
      </c>
      <c r="D119" s="90">
        <v>1128</v>
      </c>
      <c r="E119" s="90">
        <v>1128</v>
      </c>
      <c r="F119" s="91">
        <v>-184</v>
      </c>
      <c r="G119" s="90">
        <v>0</v>
      </c>
      <c r="H119" s="91">
        <v>1128</v>
      </c>
      <c r="I119" s="21"/>
      <c r="J119" s="92"/>
      <c r="K119" s="93">
        <v>1128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1.5526627218934912</v>
      </c>
      <c r="D120" s="105">
        <v>1.6395348837209303</v>
      </c>
      <c r="E120" s="105">
        <v>1.6395348837209303</v>
      </c>
      <c r="F120" s="106">
        <v>8.6872161827439065E-2</v>
      </c>
      <c r="G120" s="105">
        <v>0</v>
      </c>
      <c r="H120" s="106">
        <v>1.6395348837209303</v>
      </c>
      <c r="I120" s="21"/>
      <c r="J120" s="92"/>
      <c r="K120" s="107">
        <v>1.6395348837209303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79.91313609467457</v>
      </c>
      <c r="D122" s="105">
        <v>86.807020348837213</v>
      </c>
      <c r="E122" s="105">
        <v>86.807020348837213</v>
      </c>
      <c r="F122" s="106">
        <v>6.8938842541626428</v>
      </c>
      <c r="G122" s="105">
        <v>0</v>
      </c>
      <c r="H122" s="106">
        <v>86.807020348837213</v>
      </c>
      <c r="I122" s="21">
        <v>8.6267222024615897E-2</v>
      </c>
      <c r="J122" s="92">
        <v>0</v>
      </c>
      <c r="K122" s="107">
        <v>86.807020348837227</v>
      </c>
      <c r="L122" s="106">
        <v>-1.4210854715202004E-14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72.609247311827957</v>
      </c>
      <c r="D123" s="108">
        <v>64.218526881720436</v>
      </c>
      <c r="E123" s="108">
        <v>64.218526881720436</v>
      </c>
      <c r="F123" s="109">
        <v>-8.3907204301075211</v>
      </c>
      <c r="G123" s="108">
        <v>0</v>
      </c>
      <c r="H123" s="109">
        <v>64.218526881720436</v>
      </c>
      <c r="I123" s="20">
        <v>-0.11555994230421784</v>
      </c>
      <c r="J123" s="86">
        <v>0</v>
      </c>
      <c r="K123" s="110">
        <v>64.218526881720436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91.048696932027227</v>
      </c>
      <c r="D124" s="113">
        <v>96.915770348837214</v>
      </c>
      <c r="E124" s="113">
        <v>96.915770348837214</v>
      </c>
      <c r="F124" s="119">
        <v>5.867073416809987</v>
      </c>
      <c r="G124" s="113">
        <v>0</v>
      </c>
      <c r="H124" s="119">
        <v>96.915770348837214</v>
      </c>
      <c r="I124" s="25">
        <v>6.4438851016067611E-2</v>
      </c>
      <c r="J124" s="120">
        <v>0</v>
      </c>
      <c r="K124" s="115">
        <v>96.915770348837228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85618.981512604994</v>
      </c>
      <c r="D125" s="84">
        <v>79183</v>
      </c>
      <c r="E125" s="84">
        <v>79183</v>
      </c>
      <c r="F125" s="118">
        <v>-6435.9815126049962</v>
      </c>
      <c r="G125" s="84">
        <v>0</v>
      </c>
      <c r="H125" s="118">
        <v>79183</v>
      </c>
      <c r="I125" s="20">
        <v>-7.5170031211565846E-2</v>
      </c>
      <c r="J125" s="86">
        <v>0</v>
      </c>
      <c r="K125" s="87">
        <v>79182.999999999985</v>
      </c>
      <c r="L125" s="118">
        <v>1.546140993013978E-11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76117.2</v>
      </c>
      <c r="D126" s="90">
        <v>70891.92</v>
      </c>
      <c r="E126" s="90">
        <v>70891.92</v>
      </c>
      <c r="F126" s="91">
        <v>-5225.2799999999988</v>
      </c>
      <c r="G126" s="90">
        <v>0</v>
      </c>
      <c r="H126" s="91">
        <v>70891.92</v>
      </c>
      <c r="I126" s="21">
        <v>-6.8647822042849693E-2</v>
      </c>
      <c r="J126" s="92">
        <v>0</v>
      </c>
      <c r="K126" s="93">
        <v>70891.919999999984</v>
      </c>
      <c r="L126" s="91">
        <v>1.4551915228366852E-11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6678</v>
      </c>
      <c r="D127" s="90">
        <v>6988.6900000000023</v>
      </c>
      <c r="E127" s="90">
        <v>6988.6900000000023</v>
      </c>
      <c r="F127" s="91">
        <v>310.69000000000233</v>
      </c>
      <c r="G127" s="90">
        <v>0</v>
      </c>
      <c r="H127" s="91">
        <v>6988.6900000000023</v>
      </c>
      <c r="I127" s="21">
        <v>4.652440850554096E-2</v>
      </c>
      <c r="J127" s="92">
        <v>0</v>
      </c>
      <c r="K127" s="93">
        <v>6988.6900000000014</v>
      </c>
      <c r="L127" s="91">
        <v>9.0949470177292824E-13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2823.781512605</v>
      </c>
      <c r="D128" s="90">
        <v>1302.3900000000001</v>
      </c>
      <c r="E128" s="90">
        <v>1302.3900000000001</v>
      </c>
      <c r="F128" s="91">
        <v>-1521.3915126049999</v>
      </c>
      <c r="G128" s="90">
        <v>0</v>
      </c>
      <c r="H128" s="91">
        <v>1302.3900000000001</v>
      </c>
      <c r="I128" s="21">
        <v>-0.53877805553074931</v>
      </c>
      <c r="J128" s="92">
        <v>0</v>
      </c>
      <c r="K128" s="93">
        <v>1302.3900000000001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930</v>
      </c>
      <c r="D130" s="90">
        <v>930</v>
      </c>
      <c r="E130" s="90">
        <v>930</v>
      </c>
      <c r="F130" s="91">
        <v>0</v>
      </c>
      <c r="G130" s="90">
        <v>930</v>
      </c>
      <c r="H130" s="91">
        <v>0</v>
      </c>
      <c r="I130" s="96"/>
      <c r="J130" s="97"/>
      <c r="K130" s="93">
        <v>930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853</v>
      </c>
      <c r="D131" s="90">
        <v>814</v>
      </c>
      <c r="E131" s="90">
        <v>814</v>
      </c>
      <c r="F131" s="91">
        <v>-39</v>
      </c>
      <c r="G131" s="90">
        <v>0</v>
      </c>
      <c r="H131" s="91">
        <v>814</v>
      </c>
      <c r="I131" s="96"/>
      <c r="J131" s="97"/>
      <c r="K131" s="93">
        <v>814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0.91720430107526885</v>
      </c>
      <c r="D132" s="86">
        <v>0.87526881720430105</v>
      </c>
      <c r="E132" s="86">
        <v>0.87526881720430105</v>
      </c>
      <c r="F132" s="100">
        <v>-4.1935483870967794E-2</v>
      </c>
      <c r="G132" s="86">
        <v>0</v>
      </c>
      <c r="H132" s="100">
        <v>0.87526881720430105</v>
      </c>
      <c r="I132" s="20">
        <v>-4.572098475967179E-2</v>
      </c>
      <c r="J132" s="86">
        <v>0</v>
      </c>
      <c r="K132" s="101">
        <v>0.87526881720430105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1324.8</v>
      </c>
      <c r="D134" s="90">
        <v>1229</v>
      </c>
      <c r="E134" s="90">
        <v>1229</v>
      </c>
      <c r="F134" s="91">
        <v>-95.799999999999955</v>
      </c>
      <c r="G134" s="90">
        <v>0</v>
      </c>
      <c r="H134" s="91">
        <v>1229</v>
      </c>
      <c r="I134" s="21"/>
      <c r="J134" s="92"/>
      <c r="K134" s="93">
        <v>1229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1.5531066822977726</v>
      </c>
      <c r="D135" s="105">
        <v>1.5098280098280099</v>
      </c>
      <c r="E135" s="105">
        <v>1.5098280098280099</v>
      </c>
      <c r="F135" s="106">
        <v>-4.3278672469762691E-2</v>
      </c>
      <c r="G135" s="105">
        <v>0</v>
      </c>
      <c r="H135" s="106">
        <v>1.5098280098280099</v>
      </c>
      <c r="I135" s="21"/>
      <c r="J135" s="92"/>
      <c r="K135" s="107">
        <v>1.5098280098280099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89.234701055099649</v>
      </c>
      <c r="D137" s="105">
        <v>87.090810810810808</v>
      </c>
      <c r="E137" s="105">
        <v>87.090810810810808</v>
      </c>
      <c r="F137" s="106">
        <v>-2.1438902442888406</v>
      </c>
      <c r="G137" s="105">
        <v>0</v>
      </c>
      <c r="H137" s="106">
        <v>87.090810810810808</v>
      </c>
      <c r="I137" s="21">
        <v>-2.4025297546131252E-2</v>
      </c>
      <c r="J137" s="92">
        <v>0</v>
      </c>
      <c r="K137" s="107">
        <v>87.090810810810794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81.846451612903223</v>
      </c>
      <c r="D138" s="108">
        <v>76.227870967741936</v>
      </c>
      <c r="E138" s="108">
        <v>76.227870967741936</v>
      </c>
      <c r="F138" s="109">
        <v>-5.6185806451612876</v>
      </c>
      <c r="G138" s="108">
        <v>0</v>
      </c>
      <c r="H138" s="109">
        <v>76.227870967741936</v>
      </c>
      <c r="I138" s="20">
        <v>-6.8647822042849693E-2</v>
      </c>
      <c r="J138" s="86">
        <v>0</v>
      </c>
      <c r="K138" s="110">
        <v>76.227870967741922</v>
      </c>
      <c r="L138" s="109">
        <v>1.4210854715202004E-14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100.37395253529307</v>
      </c>
      <c r="D139" s="113">
        <v>97.276412776412784</v>
      </c>
      <c r="E139" s="113">
        <v>97.276412776412784</v>
      </c>
      <c r="F139" s="119">
        <v>-3.0975397588802878</v>
      </c>
      <c r="G139" s="113">
        <v>0</v>
      </c>
      <c r="H139" s="119">
        <v>97.276412776412784</v>
      </c>
      <c r="I139" s="25">
        <v>-3.0859995851923228E-2</v>
      </c>
      <c r="J139" s="120">
        <v>0</v>
      </c>
      <c r="K139" s="115">
        <v>97.276412776412755</v>
      </c>
      <c r="L139" s="119">
        <v>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80884.802016806701</v>
      </c>
      <c r="D140" s="84">
        <v>77443.589999999982</v>
      </c>
      <c r="E140" s="84">
        <v>77443.589999999982</v>
      </c>
      <c r="F140" s="118">
        <v>-3441.2120168067113</v>
      </c>
      <c r="G140" s="84">
        <v>0</v>
      </c>
      <c r="H140" s="118">
        <v>77443.589999999982</v>
      </c>
      <c r="I140" s="20">
        <v>-4.2544605797411594E-2</v>
      </c>
      <c r="J140" s="86">
        <v>0</v>
      </c>
      <c r="K140" s="87">
        <v>77443.59</v>
      </c>
      <c r="L140" s="118">
        <v>-1.5234036254696548E-11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71749.2</v>
      </c>
      <c r="D141" s="90">
        <v>70370.469999999987</v>
      </c>
      <c r="E141" s="90">
        <v>70370.469999999987</v>
      </c>
      <c r="F141" s="91">
        <v>-1378.7300000000105</v>
      </c>
      <c r="G141" s="90">
        <v>0</v>
      </c>
      <c r="H141" s="91">
        <v>70370.469999999987</v>
      </c>
      <c r="I141" s="21">
        <v>-1.9215963383564016E-2</v>
      </c>
      <c r="J141" s="92">
        <v>0</v>
      </c>
      <c r="K141" s="93">
        <v>70370.47</v>
      </c>
      <c r="L141" s="91">
        <v>-1.4551915228366852E-11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6420.96</v>
      </c>
      <c r="D142" s="90">
        <v>6325.2</v>
      </c>
      <c r="E142" s="90">
        <v>6325.2</v>
      </c>
      <c r="F142" s="91">
        <v>-95.760000000000218</v>
      </c>
      <c r="G142" s="90">
        <v>0</v>
      </c>
      <c r="H142" s="91">
        <v>6325.2</v>
      </c>
      <c r="I142" s="21">
        <v>-1.491365777080067E-2</v>
      </c>
      <c r="J142" s="92">
        <v>0</v>
      </c>
      <c r="K142" s="93">
        <v>6325.2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2714.6420168066998</v>
      </c>
      <c r="D143" s="90">
        <v>747.91999999999939</v>
      </c>
      <c r="E143" s="90">
        <v>747.91999999999939</v>
      </c>
      <c r="F143" s="91">
        <v>-1966.7220168067004</v>
      </c>
      <c r="G143" s="90">
        <v>0</v>
      </c>
      <c r="H143" s="91">
        <v>747.91999999999939</v>
      </c>
      <c r="I143" s="21">
        <v>-0.72448669276850142</v>
      </c>
      <c r="J143" s="92">
        <v>0</v>
      </c>
      <c r="K143" s="93">
        <v>747.92000000000007</v>
      </c>
      <c r="L143" s="91">
        <v>-6.8212102632969618E-13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900</v>
      </c>
      <c r="D145" s="90">
        <v>900</v>
      </c>
      <c r="E145" s="90">
        <v>900</v>
      </c>
      <c r="F145" s="91">
        <v>0</v>
      </c>
      <c r="G145" s="90">
        <v>900</v>
      </c>
      <c r="H145" s="91">
        <v>0</v>
      </c>
      <c r="I145" s="96"/>
      <c r="J145" s="97"/>
      <c r="K145" s="93">
        <v>900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820</v>
      </c>
      <c r="D146" s="90">
        <v>731</v>
      </c>
      <c r="E146" s="90">
        <v>731</v>
      </c>
      <c r="F146" s="91">
        <v>-89</v>
      </c>
      <c r="G146" s="90">
        <v>0</v>
      </c>
      <c r="H146" s="91">
        <v>731</v>
      </c>
      <c r="I146" s="96"/>
      <c r="J146" s="97"/>
      <c r="K146" s="93">
        <v>731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0.91111111111111109</v>
      </c>
      <c r="D147" s="86">
        <v>0.81222222222222218</v>
      </c>
      <c r="E147" s="86">
        <v>0.81222222222222218</v>
      </c>
      <c r="F147" s="100">
        <v>-9.8888888888888915E-2</v>
      </c>
      <c r="G147" s="86">
        <v>0</v>
      </c>
      <c r="H147" s="100">
        <v>0.81222222222222218</v>
      </c>
      <c r="I147" s="20">
        <v>-0.10853658536585364</v>
      </c>
      <c r="J147" s="86">
        <v>0</v>
      </c>
      <c r="K147" s="101">
        <v>0.81222222222222218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1274</v>
      </c>
      <c r="D149" s="90">
        <v>1136</v>
      </c>
      <c r="E149" s="90">
        <v>1136</v>
      </c>
      <c r="F149" s="91">
        <v>-138</v>
      </c>
      <c r="G149" s="90">
        <v>0</v>
      </c>
      <c r="H149" s="91">
        <v>1136</v>
      </c>
      <c r="I149" s="21"/>
      <c r="J149" s="92"/>
      <c r="K149" s="93">
        <v>1136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1.5536585365853659</v>
      </c>
      <c r="D150" s="105">
        <v>1.5540355677154583</v>
      </c>
      <c r="E150" s="105">
        <v>1.5540355677154583</v>
      </c>
      <c r="F150" s="106">
        <v>3.7703113009235345E-4</v>
      </c>
      <c r="G150" s="105">
        <v>0</v>
      </c>
      <c r="H150" s="106">
        <v>1.5540355677154583</v>
      </c>
      <c r="I150" s="21"/>
      <c r="J150" s="92"/>
      <c r="K150" s="107">
        <v>1.5540355677154583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87.499024390243903</v>
      </c>
      <c r="D152" s="105">
        <v>96.266032831737334</v>
      </c>
      <c r="E152" s="105">
        <v>96.266032831737334</v>
      </c>
      <c r="F152" s="106">
        <v>8.7670084414934308</v>
      </c>
      <c r="G152" s="105">
        <v>0</v>
      </c>
      <c r="H152" s="106">
        <v>96.266032831737334</v>
      </c>
      <c r="I152" s="21">
        <v>0.10019549935085847</v>
      </c>
      <c r="J152" s="92">
        <v>0</v>
      </c>
      <c r="K152" s="107">
        <v>96.266032831737348</v>
      </c>
      <c r="L152" s="106">
        <v>-1.4210854715202004E-14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79.721333333333334</v>
      </c>
      <c r="D153" s="108">
        <v>78.189411111111099</v>
      </c>
      <c r="E153" s="108">
        <v>78.189411111111099</v>
      </c>
      <c r="F153" s="109">
        <v>-1.5319222222222351</v>
      </c>
      <c r="G153" s="108">
        <v>0</v>
      </c>
      <c r="H153" s="109">
        <v>78.189411111111099</v>
      </c>
      <c r="I153" s="20">
        <v>-1.9215963383564016E-2</v>
      </c>
      <c r="J153" s="86">
        <v>0</v>
      </c>
      <c r="K153" s="110">
        <v>78.189411111111113</v>
      </c>
      <c r="L153" s="109">
        <v>-1.4210854715202004E-14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98.640002459520375</v>
      </c>
      <c r="D154" s="113">
        <v>105.94198358413131</v>
      </c>
      <c r="E154" s="113">
        <v>105.94198358413131</v>
      </c>
      <c r="F154" s="119">
        <v>7.3019811246109327</v>
      </c>
      <c r="G154" s="113">
        <v>0</v>
      </c>
      <c r="H154" s="119">
        <v>105.94198358413131</v>
      </c>
      <c r="I154" s="25">
        <v>7.4026570788129353E-2</v>
      </c>
      <c r="J154" s="120">
        <v>0</v>
      </c>
      <c r="K154" s="115">
        <v>105.94198358413132</v>
      </c>
      <c r="L154" s="119">
        <v>-1.4210854715202004E-14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64714.022184873902</v>
      </c>
      <c r="D155" s="84">
        <v>48119.59</v>
      </c>
      <c r="E155" s="84">
        <v>48119.59</v>
      </c>
      <c r="F155" s="118">
        <v>-16594.432184873895</v>
      </c>
      <c r="G155" s="84">
        <v>0</v>
      </c>
      <c r="H155" s="118">
        <v>48119.59</v>
      </c>
      <c r="I155" s="20">
        <v>-0.25642714862425364</v>
      </c>
      <c r="J155" s="86">
        <v>0</v>
      </c>
      <c r="K155" s="87">
        <v>48119.590000000011</v>
      </c>
      <c r="L155" s="118">
        <v>-7.0485839387401938E-12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57451.199999999997</v>
      </c>
      <c r="D156" s="90">
        <v>43345.8</v>
      </c>
      <c r="E156" s="90">
        <v>43345.8</v>
      </c>
      <c r="F156" s="91">
        <v>-14105.399999999994</v>
      </c>
      <c r="G156" s="90">
        <v>0</v>
      </c>
      <c r="H156" s="91">
        <v>43345.8</v>
      </c>
      <c r="I156" s="21">
        <v>-0.2455196758292254</v>
      </c>
      <c r="J156" s="92">
        <v>0</v>
      </c>
      <c r="K156" s="93">
        <v>43345.80000000001</v>
      </c>
      <c r="L156" s="91">
        <v>-7.2759576141834259E-12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5009.76</v>
      </c>
      <c r="D157" s="90">
        <v>4199.619999999999</v>
      </c>
      <c r="E157" s="90">
        <v>4199.619999999999</v>
      </c>
      <c r="F157" s="91">
        <v>-810.14000000000124</v>
      </c>
      <c r="G157" s="90">
        <v>0</v>
      </c>
      <c r="H157" s="91">
        <v>4199.619999999999</v>
      </c>
      <c r="I157" s="21">
        <v>-0.16171233751716674</v>
      </c>
      <c r="J157" s="92">
        <v>0</v>
      </c>
      <c r="K157" s="93">
        <v>4199.619999999999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2253.0621848739002</v>
      </c>
      <c r="D158" s="90">
        <v>574.17000000000007</v>
      </c>
      <c r="E158" s="90">
        <v>574.17000000000007</v>
      </c>
      <c r="F158" s="91">
        <v>-1678.8921848739001</v>
      </c>
      <c r="G158" s="90">
        <v>0</v>
      </c>
      <c r="H158" s="91">
        <v>574.17000000000007</v>
      </c>
      <c r="I158" s="21">
        <v>-0.74516016297520205</v>
      </c>
      <c r="J158" s="92">
        <v>0</v>
      </c>
      <c r="K158" s="93">
        <v>574.16999999999985</v>
      </c>
      <c r="L158" s="91">
        <v>2.2737367544323206E-13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930</v>
      </c>
      <c r="D160" s="90">
        <v>930</v>
      </c>
      <c r="E160" s="90">
        <v>930</v>
      </c>
      <c r="F160" s="91">
        <v>0</v>
      </c>
      <c r="G160" s="90">
        <v>930</v>
      </c>
      <c r="H160" s="91">
        <v>0</v>
      </c>
      <c r="I160" s="96"/>
      <c r="J160" s="97"/>
      <c r="K160" s="93">
        <v>930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690</v>
      </c>
      <c r="D161" s="90">
        <v>515</v>
      </c>
      <c r="E161" s="90">
        <v>515</v>
      </c>
      <c r="F161" s="91">
        <v>-175</v>
      </c>
      <c r="G161" s="90">
        <v>0</v>
      </c>
      <c r="H161" s="91">
        <v>515</v>
      </c>
      <c r="I161" s="96"/>
      <c r="J161" s="97"/>
      <c r="K161" s="93">
        <v>515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0.74193548387096775</v>
      </c>
      <c r="D162" s="86">
        <v>0.55376344086021501</v>
      </c>
      <c r="E162" s="86">
        <v>0.55376344086021501</v>
      </c>
      <c r="F162" s="100">
        <v>-0.18817204301075274</v>
      </c>
      <c r="G162" s="86">
        <v>0</v>
      </c>
      <c r="H162" s="100">
        <v>0.55376344086021501</v>
      </c>
      <c r="I162" s="20">
        <v>-0.25362318840579712</v>
      </c>
      <c r="J162" s="86">
        <v>0</v>
      </c>
      <c r="K162" s="101">
        <v>0.55376344086021501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994</v>
      </c>
      <c r="D164" s="90">
        <v>757</v>
      </c>
      <c r="E164" s="90">
        <v>757</v>
      </c>
      <c r="F164" s="91">
        <v>-237</v>
      </c>
      <c r="G164" s="90">
        <v>0</v>
      </c>
      <c r="H164" s="91">
        <v>757</v>
      </c>
      <c r="I164" s="21"/>
      <c r="J164" s="92"/>
      <c r="K164" s="93">
        <v>757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1.4405797101449276</v>
      </c>
      <c r="D165" s="105">
        <v>1.4699029126213592</v>
      </c>
      <c r="E165" s="105">
        <v>1.4699029126213592</v>
      </c>
      <c r="F165" s="106">
        <v>2.9323202476431609E-2</v>
      </c>
      <c r="G165" s="105">
        <v>0</v>
      </c>
      <c r="H165" s="106">
        <v>1.4699029126213592</v>
      </c>
      <c r="I165" s="21"/>
      <c r="J165" s="92"/>
      <c r="K165" s="107">
        <v>1.4699029126213592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83.262608695652176</v>
      </c>
      <c r="D167" s="105">
        <v>84.166601941747572</v>
      </c>
      <c r="E167" s="105">
        <v>84.166601941747572</v>
      </c>
      <c r="F167" s="106">
        <v>0.90399324609539633</v>
      </c>
      <c r="G167" s="105">
        <v>0</v>
      </c>
      <c r="H167" s="106">
        <v>84.166601941747572</v>
      </c>
      <c r="I167" s="21">
        <v>1.0857133355018256E-2</v>
      </c>
      <c r="J167" s="92">
        <v>0</v>
      </c>
      <c r="K167" s="107">
        <v>84.166601941747587</v>
      </c>
      <c r="L167" s="106">
        <v>-1.4210854715202004E-14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61.77548387096774</v>
      </c>
      <c r="D168" s="108">
        <v>46.608387096774194</v>
      </c>
      <c r="E168" s="108">
        <v>46.608387096774194</v>
      </c>
      <c r="F168" s="109">
        <v>-15.167096774193546</v>
      </c>
      <c r="G168" s="108">
        <v>0</v>
      </c>
      <c r="H168" s="109">
        <v>46.608387096774194</v>
      </c>
      <c r="I168" s="20">
        <v>-0.24551967582922551</v>
      </c>
      <c r="J168" s="86">
        <v>0</v>
      </c>
      <c r="K168" s="110">
        <v>46.608387096774202</v>
      </c>
      <c r="L168" s="109">
        <v>-7.1054273576010019E-15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93.788437949092611</v>
      </c>
      <c r="D169" s="113">
        <v>93.436097087378627</v>
      </c>
      <c r="E169" s="113">
        <v>93.436097087378627</v>
      </c>
      <c r="F169" s="119">
        <v>-0.3523408617139836</v>
      </c>
      <c r="G169" s="113">
        <v>0</v>
      </c>
      <c r="H169" s="119">
        <v>93.436097087378627</v>
      </c>
      <c r="I169" s="25">
        <v>-3.7567622344369944E-3</v>
      </c>
      <c r="J169" s="120">
        <v>0</v>
      </c>
      <c r="K169" s="115">
        <v>93.436097087378656</v>
      </c>
      <c r="L169" s="119">
        <v>-2.8421709430404007E-14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36916.720168067201</v>
      </c>
      <c r="D170" s="84">
        <v>14960.311866802867</v>
      </c>
      <c r="E170" s="84">
        <v>14736.134000000002</v>
      </c>
      <c r="F170" s="118">
        <v>-22180.586168067199</v>
      </c>
      <c r="G170" s="84">
        <v>0</v>
      </c>
      <c r="H170" s="118">
        <v>14736.134000000002</v>
      </c>
      <c r="I170" s="20">
        <v>-0.60082764847710679</v>
      </c>
      <c r="J170" s="86">
        <v>0</v>
      </c>
      <c r="K170" s="87">
        <v>21615.337752950429</v>
      </c>
      <c r="L170" s="118">
        <v>-6879.2037529504278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32157.5</v>
      </c>
      <c r="D171" s="90">
        <v>13289.056074766369</v>
      </c>
      <c r="E171" s="90">
        <v>13065.134000000002</v>
      </c>
      <c r="F171" s="91">
        <v>-19092.365999999998</v>
      </c>
      <c r="G171" s="90">
        <v>0</v>
      </c>
      <c r="H171" s="91">
        <v>13065.134000000002</v>
      </c>
      <c r="I171" s="21">
        <v>-0.59371425017492019</v>
      </c>
      <c r="J171" s="92">
        <v>0</v>
      </c>
      <c r="K171" s="93">
        <v>19349.396258064513</v>
      </c>
      <c r="L171" s="91">
        <v>-6284.2622580645111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3250.8</v>
      </c>
      <c r="D172" s="90">
        <v>1507.242597973788</v>
      </c>
      <c r="E172" s="90">
        <v>1507</v>
      </c>
      <c r="F172" s="91">
        <v>-1743.8000000000002</v>
      </c>
      <c r="G172" s="90">
        <v>0</v>
      </c>
      <c r="H172" s="91">
        <v>1507</v>
      </c>
      <c r="I172" s="21">
        <v>-0.53642180386366434</v>
      </c>
      <c r="J172" s="92">
        <v>0</v>
      </c>
      <c r="K172" s="93">
        <v>2115.0253658536585</v>
      </c>
      <c r="L172" s="91">
        <v>-608.02536585365851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1508.4201680671999</v>
      </c>
      <c r="D173" s="90">
        <v>164.01319406271099</v>
      </c>
      <c r="E173" s="90">
        <v>164</v>
      </c>
      <c r="F173" s="91">
        <v>-1344.4201680671999</v>
      </c>
      <c r="G173" s="90">
        <v>0</v>
      </c>
      <c r="H173" s="91">
        <v>164</v>
      </c>
      <c r="I173" s="21">
        <v>-0.89127697741529144</v>
      </c>
      <c r="J173" s="92">
        <v>0</v>
      </c>
      <c r="K173" s="93">
        <v>150.91612903225806</v>
      </c>
      <c r="L173" s="91">
        <v>13.083870967741944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900</v>
      </c>
      <c r="D175" s="90">
        <v>900</v>
      </c>
      <c r="E175" s="90">
        <v>900</v>
      </c>
      <c r="F175" s="91">
        <v>0</v>
      </c>
      <c r="G175" s="90">
        <v>900</v>
      </c>
      <c r="H175" s="91">
        <v>0</v>
      </c>
      <c r="I175" s="96"/>
      <c r="J175" s="97"/>
      <c r="K175" s="93">
        <v>900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465</v>
      </c>
      <c r="D176" s="90">
        <v>183</v>
      </c>
      <c r="E176" s="90">
        <v>182</v>
      </c>
      <c r="F176" s="91">
        <v>-283</v>
      </c>
      <c r="G176" s="90">
        <v>0</v>
      </c>
      <c r="H176" s="91">
        <v>182</v>
      </c>
      <c r="I176" s="96"/>
      <c r="J176" s="97"/>
      <c r="K176" s="93">
        <v>272</v>
      </c>
      <c r="L176" s="91">
        <v>-90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0.51666666666666672</v>
      </c>
      <c r="D177" s="86">
        <v>0.20333333333333334</v>
      </c>
      <c r="E177" s="86">
        <v>0.20222222222222222</v>
      </c>
      <c r="F177" s="100">
        <v>-0.31444444444444453</v>
      </c>
      <c r="G177" s="86">
        <v>0</v>
      </c>
      <c r="H177" s="100">
        <v>0.20222222222222222</v>
      </c>
      <c r="I177" s="20">
        <v>-0.60860215053763445</v>
      </c>
      <c r="J177" s="86">
        <v>0</v>
      </c>
      <c r="K177" s="101">
        <v>0.30222222222222223</v>
      </c>
      <c r="L177" s="100">
        <v>-0.1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644.5</v>
      </c>
      <c r="D179" s="90">
        <v>294</v>
      </c>
      <c r="E179" s="90">
        <v>263.10000000000002</v>
      </c>
      <c r="F179" s="91">
        <v>-381.4</v>
      </c>
      <c r="G179" s="90">
        <v>0</v>
      </c>
      <c r="H179" s="91">
        <v>263.10000000000002</v>
      </c>
      <c r="I179" s="21"/>
      <c r="J179" s="92"/>
      <c r="K179" s="93">
        <v>388.07804878048779</v>
      </c>
      <c r="L179" s="91">
        <v>-124.97804878048777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1.3860215053763441</v>
      </c>
      <c r="D180" s="105">
        <v>1.6065573770491803</v>
      </c>
      <c r="E180" s="105">
        <v>1.4456043956043958</v>
      </c>
      <c r="F180" s="106">
        <v>5.9582890228051744E-2</v>
      </c>
      <c r="G180" s="105">
        <v>0</v>
      </c>
      <c r="H180" s="106">
        <v>1.4456043956043958</v>
      </c>
      <c r="I180" s="21"/>
      <c r="J180" s="92"/>
      <c r="K180" s="107">
        <v>1.4267575322812052</v>
      </c>
      <c r="L180" s="106">
        <v>1.8846863323190632E-2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69.155913978494624</v>
      </c>
      <c r="D182" s="105">
        <v>72.617792758286171</v>
      </c>
      <c r="E182" s="105">
        <v>71.786450549450564</v>
      </c>
      <c r="F182" s="106">
        <v>2.6305365709559396</v>
      </c>
      <c r="G182" s="105">
        <v>0</v>
      </c>
      <c r="H182" s="106">
        <v>71.786450549450564</v>
      </c>
      <c r="I182" s="21">
        <v>3.8037767410231238E-2</v>
      </c>
      <c r="J182" s="92">
        <v>0</v>
      </c>
      <c r="K182" s="107">
        <v>71.137486242884236</v>
      </c>
      <c r="L182" s="106">
        <v>0.64896430656632731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35.730555555555554</v>
      </c>
      <c r="D183" s="108">
        <v>14.765617860851522</v>
      </c>
      <c r="E183" s="108">
        <v>14.516815555555558</v>
      </c>
      <c r="F183" s="109">
        <v>-21.213739999999994</v>
      </c>
      <c r="G183" s="108">
        <v>0</v>
      </c>
      <c r="H183" s="109">
        <v>14.516815555555558</v>
      </c>
      <c r="I183" s="20">
        <v>-0.59371425017492019</v>
      </c>
      <c r="J183" s="86">
        <v>0</v>
      </c>
      <c r="K183" s="110">
        <v>21.499329175627235</v>
      </c>
      <c r="L183" s="109">
        <v>-6.9825136200716766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79.390796060359577</v>
      </c>
      <c r="D184" s="113">
        <v>81.750338069961018</v>
      </c>
      <c r="E184" s="113">
        <v>80.967769230769235</v>
      </c>
      <c r="F184" s="119">
        <v>1.5769731704096586</v>
      </c>
      <c r="G184" s="113">
        <v>0</v>
      </c>
      <c r="H184" s="119">
        <v>80.967769230769235</v>
      </c>
      <c r="I184" s="25">
        <v>1.9863425594204953E-2</v>
      </c>
      <c r="J184" s="120">
        <v>0</v>
      </c>
      <c r="K184" s="115">
        <v>79.468153503494221</v>
      </c>
      <c r="L184" s="119">
        <v>1.4996157272750139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54005.954621848701</v>
      </c>
      <c r="D185" s="84">
        <v>14917.093457943907</v>
      </c>
      <c r="E185" s="84">
        <v>0</v>
      </c>
      <c r="F185" s="118">
        <v>-54005.954621848701</v>
      </c>
      <c r="G185" s="84">
        <v>0</v>
      </c>
      <c r="H185" s="118">
        <v>0</v>
      </c>
      <c r="I185" s="20">
        <v>-1</v>
      </c>
      <c r="J185" s="86">
        <v>0</v>
      </c>
      <c r="K185" s="87">
        <v>31346.820789473681</v>
      </c>
      <c r="L185" s="118">
        <v>-31346.820789473681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47605</v>
      </c>
      <c r="D186" s="90">
        <v>14917.093457943907</v>
      </c>
      <c r="E186" s="90">
        <v>0</v>
      </c>
      <c r="F186" s="91">
        <v>-47605</v>
      </c>
      <c r="G186" s="90">
        <v>0</v>
      </c>
      <c r="H186" s="91">
        <v>0</v>
      </c>
      <c r="I186" s="21">
        <v>-1</v>
      </c>
      <c r="J186" s="92">
        <v>0</v>
      </c>
      <c r="K186" s="93">
        <v>28375.269999999997</v>
      </c>
      <c r="L186" s="91">
        <v>-28375.269999999997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4460.3999999999996</v>
      </c>
      <c r="D187" s="90">
        <v>0</v>
      </c>
      <c r="E187" s="90">
        <v>0</v>
      </c>
      <c r="F187" s="91">
        <v>-4460.3999999999996</v>
      </c>
      <c r="G187" s="90">
        <v>0</v>
      </c>
      <c r="H187" s="91">
        <v>0</v>
      </c>
      <c r="I187" s="21">
        <v>-1</v>
      </c>
      <c r="J187" s="92">
        <v>0</v>
      </c>
      <c r="K187" s="93">
        <v>2763.3507894736845</v>
      </c>
      <c r="L187" s="91">
        <v>-2763.3507894736845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1940.5546218487</v>
      </c>
      <c r="D188" s="90">
        <v>0</v>
      </c>
      <c r="E188" s="90">
        <v>0</v>
      </c>
      <c r="F188" s="91">
        <v>-1940.5546218487</v>
      </c>
      <c r="G188" s="90">
        <v>0</v>
      </c>
      <c r="H188" s="91">
        <v>0</v>
      </c>
      <c r="I188" s="21">
        <v>-1</v>
      </c>
      <c r="J188" s="92">
        <v>0</v>
      </c>
      <c r="K188" s="93">
        <v>208.2</v>
      </c>
      <c r="L188" s="91">
        <v>-208.2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930</v>
      </c>
      <c r="D190" s="90">
        <v>930</v>
      </c>
      <c r="E190" s="90">
        <v>930</v>
      </c>
      <c r="F190" s="91">
        <v>0</v>
      </c>
      <c r="G190" s="90">
        <v>930</v>
      </c>
      <c r="H190" s="91">
        <v>0</v>
      </c>
      <c r="I190" s="96"/>
      <c r="J190" s="97"/>
      <c r="K190" s="93">
        <v>930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590</v>
      </c>
      <c r="D191" s="90">
        <v>146</v>
      </c>
      <c r="E191" s="90">
        <v>0</v>
      </c>
      <c r="F191" s="91">
        <v>-590</v>
      </c>
      <c r="G191" s="90">
        <v>0</v>
      </c>
      <c r="H191" s="91">
        <v>0</v>
      </c>
      <c r="I191" s="96"/>
      <c r="J191" s="97"/>
      <c r="K191" s="93">
        <v>347</v>
      </c>
      <c r="L191" s="91">
        <v>-347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0.63440860215053763</v>
      </c>
      <c r="D192" s="86">
        <v>0.15698924731182795</v>
      </c>
      <c r="E192" s="86">
        <v>0</v>
      </c>
      <c r="F192" s="100">
        <v>-0.63440860215053763</v>
      </c>
      <c r="G192" s="86">
        <v>0</v>
      </c>
      <c r="H192" s="100">
        <v>0</v>
      </c>
      <c r="I192" s="20">
        <v>-1</v>
      </c>
      <c r="J192" s="86">
        <v>0</v>
      </c>
      <c r="K192" s="101">
        <v>0.37311827956989246</v>
      </c>
      <c r="L192" s="100">
        <v>-0.37311827956989246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885</v>
      </c>
      <c r="D194" s="90">
        <v>214</v>
      </c>
      <c r="E194" s="90">
        <v>0</v>
      </c>
      <c r="F194" s="91">
        <v>-885</v>
      </c>
      <c r="G194" s="90">
        <v>0</v>
      </c>
      <c r="H194" s="91">
        <v>0</v>
      </c>
      <c r="I194" s="21"/>
      <c r="J194" s="92"/>
      <c r="K194" s="93">
        <v>507.03684210526319</v>
      </c>
      <c r="L194" s="91">
        <v>-507.03684210526319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</v>
      </c>
      <c r="D195" s="105">
        <v>1.4657534246575343</v>
      </c>
      <c r="E195" s="105">
        <v>0</v>
      </c>
      <c r="F195" s="106">
        <v>-1.5</v>
      </c>
      <c r="G195" s="105">
        <v>0</v>
      </c>
      <c r="H195" s="106">
        <v>0</v>
      </c>
      <c r="I195" s="21"/>
      <c r="J195" s="92"/>
      <c r="K195" s="107">
        <v>1.4612012740785683</v>
      </c>
      <c r="L195" s="106">
        <v>-1.4612012740785683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80.686440677966104</v>
      </c>
      <c r="D197" s="105">
        <v>102.1718729996158</v>
      </c>
      <c r="E197" s="105">
        <v>0</v>
      </c>
      <c r="F197" s="106">
        <v>-80.686440677966104</v>
      </c>
      <c r="G197" s="105">
        <v>0</v>
      </c>
      <c r="H197" s="106">
        <v>0</v>
      </c>
      <c r="I197" s="21">
        <v>-1</v>
      </c>
      <c r="J197" s="92">
        <v>0</v>
      </c>
      <c r="K197" s="107">
        <v>81.773112391930823</v>
      </c>
      <c r="L197" s="106">
        <v>-81.773112391930823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51.188172043010752</v>
      </c>
      <c r="D198" s="108">
        <v>16.039885438649364</v>
      </c>
      <c r="E198" s="108">
        <v>0</v>
      </c>
      <c r="F198" s="109">
        <v>-51.188172043010752</v>
      </c>
      <c r="G198" s="108">
        <v>0</v>
      </c>
      <c r="H198" s="109">
        <v>0</v>
      </c>
      <c r="I198" s="20">
        <v>-1</v>
      </c>
      <c r="J198" s="86">
        <v>0</v>
      </c>
      <c r="K198" s="110">
        <v>30.511043010752683</v>
      </c>
      <c r="L198" s="109">
        <v>-30.511043010752683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91.535516308218135</v>
      </c>
      <c r="D199" s="113">
        <v>102.1718729996158</v>
      </c>
      <c r="E199" s="113">
        <v>0</v>
      </c>
      <c r="F199" s="119">
        <v>-91.535516308218135</v>
      </c>
      <c r="G199" s="113">
        <v>0</v>
      </c>
      <c r="H199" s="119">
        <v>0</v>
      </c>
      <c r="I199" s="25">
        <v>-1</v>
      </c>
      <c r="J199" s="120">
        <v>0</v>
      </c>
      <c r="K199" s="115">
        <v>90.336659335659022</v>
      </c>
      <c r="L199" s="119">
        <v>-90.336659335659022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575693.5306061079</v>
      </c>
      <c r="D200" s="84">
        <v>349321.23532474675</v>
      </c>
      <c r="E200" s="84">
        <v>334179.96399999998</v>
      </c>
      <c r="F200" s="118">
        <v>-241513.56660610792</v>
      </c>
      <c r="G200" s="84">
        <v>0</v>
      </c>
      <c r="H200" s="118">
        <v>334179.96399999998</v>
      </c>
      <c r="I200" s="20">
        <v>-0.4195175970656384</v>
      </c>
      <c r="J200" s="86">
        <v>0</v>
      </c>
      <c r="K200" s="87">
        <v>372405.98854242405</v>
      </c>
      <c r="L200" s="118">
        <v>-38226.024542424086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506134.94768037804</v>
      </c>
      <c r="D201" s="90">
        <v>314712.66953271022</v>
      </c>
      <c r="E201" s="90">
        <v>299571.65399999998</v>
      </c>
      <c r="F201" s="91">
        <v>-206563.29368037806</v>
      </c>
      <c r="G201" s="90">
        <v>0</v>
      </c>
      <c r="H201" s="91">
        <v>299571.65399999998</v>
      </c>
      <c r="I201" s="21">
        <v>-0.40811900981558358</v>
      </c>
      <c r="J201" s="92">
        <v>0</v>
      </c>
      <c r="K201" s="93">
        <v>334231.18625806447</v>
      </c>
      <c r="L201" s="91">
        <v>-34659.532258064486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48846.191858650396</v>
      </c>
      <c r="D202" s="90">
        <v>30709.132597973789</v>
      </c>
      <c r="E202" s="90">
        <v>30708.89</v>
      </c>
      <c r="F202" s="91">
        <v>-18137.301858650397</v>
      </c>
      <c r="G202" s="90">
        <v>0</v>
      </c>
      <c r="H202" s="91">
        <v>30708.89</v>
      </c>
      <c r="I202" s="21">
        <v>-0.37131455224054233</v>
      </c>
      <c r="J202" s="92">
        <v>0</v>
      </c>
      <c r="K202" s="93">
        <v>34080.266155327343</v>
      </c>
      <c r="L202" s="91">
        <v>-3371.3761553273434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20712.391067079476</v>
      </c>
      <c r="D203" s="90">
        <v>3899.4331940627108</v>
      </c>
      <c r="E203" s="90">
        <v>3899.42</v>
      </c>
      <c r="F203" s="91">
        <v>-16812.971067079474</v>
      </c>
      <c r="G203" s="90">
        <v>0</v>
      </c>
      <c r="H203" s="91">
        <v>3899.42</v>
      </c>
      <c r="I203" s="21">
        <v>-0.81173491812841514</v>
      </c>
      <c r="J203" s="92">
        <v>0</v>
      </c>
      <c r="K203" s="93">
        <v>4094.5361290322585</v>
      </c>
      <c r="L203" s="91">
        <v>-195.11612903225841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10950</v>
      </c>
      <c r="D205" s="90">
        <v>10950</v>
      </c>
      <c r="E205" s="90">
        <v>10950</v>
      </c>
      <c r="F205" s="91">
        <v>0</v>
      </c>
      <c r="G205" s="90">
        <v>10980</v>
      </c>
      <c r="H205" s="91">
        <v>-30</v>
      </c>
      <c r="I205" s="96"/>
      <c r="J205" s="97"/>
      <c r="K205" s="93">
        <v>10950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6310</v>
      </c>
      <c r="D206" s="90">
        <v>3612</v>
      </c>
      <c r="E206" s="90">
        <v>3465</v>
      </c>
      <c r="F206" s="91">
        <v>-2845</v>
      </c>
      <c r="G206" s="90">
        <v>0</v>
      </c>
      <c r="H206" s="91">
        <v>3465</v>
      </c>
      <c r="I206" s="96"/>
      <c r="J206" s="97"/>
      <c r="K206" s="93">
        <v>3902</v>
      </c>
      <c r="L206" s="91">
        <v>-437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0.57625570776255708</v>
      </c>
      <c r="D207" s="86">
        <v>0.32986301369863014</v>
      </c>
      <c r="E207" s="86">
        <v>0.31643835616438354</v>
      </c>
      <c r="F207" s="100">
        <v>-0.25981735159817354</v>
      </c>
      <c r="G207" s="86">
        <v>0</v>
      </c>
      <c r="H207" s="100">
        <v>0.31643835616438354</v>
      </c>
      <c r="I207" s="20">
        <v>-0.45087163232963556</v>
      </c>
      <c r="J207" s="86">
        <v>0</v>
      </c>
      <c r="K207" s="101">
        <v>0.35634703196347034</v>
      </c>
      <c r="L207" s="100">
        <v>-3.9908675799086801E-2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9360.4</v>
      </c>
      <c r="D209" s="90">
        <v>5629</v>
      </c>
      <c r="E209" s="90">
        <v>5384.1</v>
      </c>
      <c r="F209" s="91">
        <v>-3976.2999999999993</v>
      </c>
      <c r="G209" s="90">
        <v>0</v>
      </c>
      <c r="H209" s="91">
        <v>5384.1</v>
      </c>
      <c r="I209" s="21">
        <v>-0.42480022221272584</v>
      </c>
      <c r="J209" s="92">
        <v>0</v>
      </c>
      <c r="K209" s="93">
        <v>6016.1148908857513</v>
      </c>
      <c r="L209" s="91">
        <v>-632.0148908857509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1.4834231378763867</v>
      </c>
      <c r="D210" s="105">
        <v>1.5584163898117387</v>
      </c>
      <c r="E210" s="105">
        <v>1.553852813852814</v>
      </c>
      <c r="F210" s="106">
        <v>7.0429675976427353E-2</v>
      </c>
      <c r="G210" s="105">
        <v>0</v>
      </c>
      <c r="H210" s="106">
        <v>1.553852813852814</v>
      </c>
      <c r="I210" s="21"/>
      <c r="J210" s="92"/>
      <c r="K210" s="107">
        <v>1.5418028936150054</v>
      </c>
      <c r="L210" s="106">
        <v>1.2049920237808598E-2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80.211560646652615</v>
      </c>
      <c r="D212" s="105">
        <v>87.129753469742582</v>
      </c>
      <c r="E212" s="105">
        <v>86.4564658008658</v>
      </c>
      <c r="F212" s="106">
        <v>6.2449051542131855</v>
      </c>
      <c r="G212" s="105">
        <v>0</v>
      </c>
      <c r="H212" s="106">
        <v>86.4564658008658</v>
      </c>
      <c r="I212" s="21">
        <v>7.7855425126599931E-2</v>
      </c>
      <c r="J212" s="92">
        <v>0</v>
      </c>
      <c r="K212" s="107">
        <v>85.656377821133901</v>
      </c>
      <c r="L212" s="106">
        <v>0.80008797973189871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46.222369651176074</v>
      </c>
      <c r="D213" s="108">
        <v>28.740883062347965</v>
      </c>
      <c r="E213" s="108">
        <v>27.358141917808219</v>
      </c>
      <c r="F213" s="109">
        <v>-18.864227733367855</v>
      </c>
      <c r="G213" s="108">
        <v>0</v>
      </c>
      <c r="H213" s="109">
        <v>27.358141917808219</v>
      </c>
      <c r="I213" s="20">
        <v>-0.40811900981558347</v>
      </c>
      <c r="J213" s="86">
        <v>0</v>
      </c>
      <c r="K213" s="110">
        <v>30.52339600530269</v>
      </c>
      <c r="L213" s="109">
        <v>-3.1652540874944712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91.235107861506805</v>
      </c>
      <c r="D214" s="113">
        <v>96.711305460893342</v>
      </c>
      <c r="E214" s="113">
        <v>96.444434054834048</v>
      </c>
      <c r="F214" s="119">
        <v>5.209326193327243</v>
      </c>
      <c r="G214" s="113">
        <v>0</v>
      </c>
      <c r="H214" s="119">
        <v>96.444434054834048</v>
      </c>
      <c r="I214" s="25">
        <v>5.7097824679890774E-2</v>
      </c>
      <c r="J214" s="120">
        <v>0</v>
      </c>
      <c r="K214" s="115">
        <v>95.439771538294224</v>
      </c>
      <c r="L214" s="119">
        <v>1.004662516539824</v>
      </c>
      <c r="M214" s="142"/>
      <c r="N214" s="143"/>
    </row>
  </sheetData>
  <sheetProtection algorithmName="SHA-512" hashValue="8YwPbCXNXACcs3+eKC1XBnKRfz2UEA9/ThC4TwgnSBIPDcIt6p8962LIzCJsGaQpPM3fRlQoCNPOvOAizIwn/A==" saltValue="GcP77ZSPKSUb4iQe4Rc06A==" spinCount="100000" sheet="1" objects="1" scenarios="1"/>
  <mergeCells count="19">
    <mergeCell ref="M200:N214"/>
    <mergeCell ref="M110:N124"/>
    <mergeCell ref="M125:N139"/>
    <mergeCell ref="M140:N154"/>
    <mergeCell ref="M155:N169"/>
    <mergeCell ref="M170:N184"/>
    <mergeCell ref="M185:N199"/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</mergeCells>
  <conditionalFormatting sqref="I159">
    <cfRule type="expression" dxfId="379" priority="58">
      <formula>$I155&gt;=0</formula>
    </cfRule>
    <cfRule type="expression" dxfId="378" priority="59">
      <formula>$I155&lt;0</formula>
    </cfRule>
  </conditionalFormatting>
  <conditionalFormatting sqref="J159">
    <cfRule type="expression" dxfId="377" priority="56">
      <formula>$J155&gt;=0</formula>
    </cfRule>
    <cfRule type="expression" dxfId="376" priority="57">
      <formula>$J155&lt;0</formula>
    </cfRule>
  </conditionalFormatting>
  <conditionalFormatting sqref="I174">
    <cfRule type="expression" dxfId="375" priority="54">
      <formula>$I170&gt;=0</formula>
    </cfRule>
    <cfRule type="expression" dxfId="374" priority="55">
      <formula>$I170&lt;0</formula>
    </cfRule>
  </conditionalFormatting>
  <conditionalFormatting sqref="J174">
    <cfRule type="expression" dxfId="373" priority="52">
      <formula>$J170&gt;=0</formula>
    </cfRule>
    <cfRule type="expression" dxfId="372" priority="53">
      <formula>$J170&lt;0</formula>
    </cfRule>
  </conditionalFormatting>
  <conditionalFormatting sqref="I24">
    <cfRule type="expression" dxfId="371" priority="94">
      <formula>$I20&gt;=0</formula>
    </cfRule>
    <cfRule type="expression" dxfId="370" priority="95">
      <formula>$I20&lt;0</formula>
    </cfRule>
  </conditionalFormatting>
  <conditionalFormatting sqref="J24">
    <cfRule type="expression" dxfId="369" priority="92">
      <formula>$J20&gt;=0</formula>
    </cfRule>
    <cfRule type="expression" dxfId="368" priority="93">
      <formula>$J20&lt;0</formula>
    </cfRule>
  </conditionalFormatting>
  <conditionalFormatting sqref="I39">
    <cfRule type="expression" dxfId="367" priority="90">
      <formula>$I35&gt;=0</formula>
    </cfRule>
    <cfRule type="expression" dxfId="366" priority="91">
      <formula>$I35&lt;0</formula>
    </cfRule>
  </conditionalFormatting>
  <conditionalFormatting sqref="J39">
    <cfRule type="expression" dxfId="365" priority="88">
      <formula>$J35&gt;=0</formula>
    </cfRule>
    <cfRule type="expression" dxfId="364" priority="89">
      <formula>$J35&lt;0</formula>
    </cfRule>
  </conditionalFormatting>
  <conditionalFormatting sqref="I54">
    <cfRule type="expression" dxfId="363" priority="86">
      <formula>$I50&gt;=0</formula>
    </cfRule>
    <cfRule type="expression" dxfId="362" priority="87">
      <formula>$I50&lt;0</formula>
    </cfRule>
  </conditionalFormatting>
  <conditionalFormatting sqref="J54">
    <cfRule type="expression" dxfId="361" priority="84">
      <formula>$J50&gt;=0</formula>
    </cfRule>
    <cfRule type="expression" dxfId="360" priority="85">
      <formula>$J50&lt;0</formula>
    </cfRule>
  </conditionalFormatting>
  <conditionalFormatting sqref="I69">
    <cfRule type="expression" dxfId="359" priority="82">
      <formula>$I65&gt;=0</formula>
    </cfRule>
    <cfRule type="expression" dxfId="358" priority="83">
      <formula>$I65&lt;0</formula>
    </cfRule>
  </conditionalFormatting>
  <conditionalFormatting sqref="J69">
    <cfRule type="expression" dxfId="357" priority="80">
      <formula>$J65&gt;=0</formula>
    </cfRule>
    <cfRule type="expression" dxfId="356" priority="81">
      <formula>$J65&lt;0</formula>
    </cfRule>
  </conditionalFormatting>
  <conditionalFormatting sqref="I84">
    <cfRule type="expression" dxfId="355" priority="78">
      <formula>$I80&gt;=0</formula>
    </cfRule>
    <cfRule type="expression" dxfId="354" priority="79">
      <formula>$I80&lt;0</formula>
    </cfRule>
  </conditionalFormatting>
  <conditionalFormatting sqref="J84">
    <cfRule type="expression" dxfId="353" priority="76">
      <formula>$J80&gt;=0</formula>
    </cfRule>
    <cfRule type="expression" dxfId="352" priority="77">
      <formula>$J80&lt;0</formula>
    </cfRule>
  </conditionalFormatting>
  <conditionalFormatting sqref="I99">
    <cfRule type="expression" dxfId="351" priority="74">
      <formula>$I95&gt;=0</formula>
    </cfRule>
    <cfRule type="expression" dxfId="350" priority="75">
      <formula>$I95&lt;0</formula>
    </cfRule>
  </conditionalFormatting>
  <conditionalFormatting sqref="J99">
    <cfRule type="expression" dxfId="349" priority="72">
      <formula>$J95&gt;=0</formula>
    </cfRule>
    <cfRule type="expression" dxfId="348" priority="73">
      <formula>$J95&lt;0</formula>
    </cfRule>
  </conditionalFormatting>
  <conditionalFormatting sqref="I114">
    <cfRule type="expression" dxfId="347" priority="70">
      <formula>$I110&gt;=0</formula>
    </cfRule>
    <cfRule type="expression" dxfId="346" priority="71">
      <formula>$I110&lt;0</formula>
    </cfRule>
  </conditionalFormatting>
  <conditionalFormatting sqref="J114">
    <cfRule type="expression" dxfId="345" priority="68">
      <formula>$J110&gt;=0</formula>
    </cfRule>
    <cfRule type="expression" dxfId="344" priority="69">
      <formula>$J110&lt;0</formula>
    </cfRule>
  </conditionalFormatting>
  <conditionalFormatting sqref="I129">
    <cfRule type="expression" dxfId="343" priority="66">
      <formula>$I125&gt;=0</formula>
    </cfRule>
    <cfRule type="expression" dxfId="342" priority="67">
      <formula>$I125&lt;0</formula>
    </cfRule>
  </conditionalFormatting>
  <conditionalFormatting sqref="J129">
    <cfRule type="expression" dxfId="341" priority="64">
      <formula>$J125&gt;=0</formula>
    </cfRule>
    <cfRule type="expression" dxfId="340" priority="65">
      <formula>$J125&lt;0</formula>
    </cfRule>
  </conditionalFormatting>
  <conditionalFormatting sqref="I144">
    <cfRule type="expression" dxfId="339" priority="62">
      <formula>$I140&gt;=0</formula>
    </cfRule>
    <cfRule type="expression" dxfId="338" priority="63">
      <formula>$I140&lt;0</formula>
    </cfRule>
  </conditionalFormatting>
  <conditionalFormatting sqref="J144">
    <cfRule type="expression" dxfId="337" priority="60">
      <formula>$J140&gt;=0</formula>
    </cfRule>
    <cfRule type="expression" dxfId="336" priority="61">
      <formula>$J140&lt;0</formula>
    </cfRule>
  </conditionalFormatting>
  <conditionalFormatting sqref="I189">
    <cfRule type="expression" dxfId="335" priority="50">
      <formula>$I185&gt;=0</formula>
    </cfRule>
    <cfRule type="expression" dxfId="334" priority="51">
      <formula>$I185&lt;0</formula>
    </cfRule>
  </conditionalFormatting>
  <conditionalFormatting sqref="J189">
    <cfRule type="expression" dxfId="333" priority="48">
      <formula>$J185&gt;=0</formula>
    </cfRule>
    <cfRule type="expression" dxfId="332" priority="49">
      <formula>$J185&lt;0</formula>
    </cfRule>
  </conditionalFormatting>
  <conditionalFormatting sqref="I204">
    <cfRule type="expression" dxfId="331" priority="46">
      <formula>$I200&gt;=0</formula>
    </cfRule>
    <cfRule type="expression" dxfId="330" priority="47">
      <formula>$I200&lt;0</formula>
    </cfRule>
  </conditionalFormatting>
  <conditionalFormatting sqref="J204">
    <cfRule type="expression" dxfId="329" priority="44">
      <formula>$J200&gt;=0</formula>
    </cfRule>
    <cfRule type="expression" dxfId="328" priority="45">
      <formula>$J200&lt;0</formula>
    </cfRule>
  </conditionalFormatting>
  <conditionalFormatting sqref="I9">
    <cfRule type="expression" dxfId="327" priority="42">
      <formula>$I5&gt;=0</formula>
    </cfRule>
    <cfRule type="expression" dxfId="326" priority="43">
      <formula>$I5&lt;0</formula>
    </cfRule>
  </conditionalFormatting>
  <conditionalFormatting sqref="J9">
    <cfRule type="expression" dxfId="325" priority="40">
      <formula>$J5&gt;=0</formula>
    </cfRule>
    <cfRule type="expression" dxfId="324" priority="41">
      <formula>$J5&lt;0</formula>
    </cfRule>
  </conditionalFormatting>
  <conditionalFormatting sqref="L207">
    <cfRule type="cellIs" dxfId="323" priority="39" operator="lessThan">
      <formula>0</formula>
    </cfRule>
  </conditionalFormatting>
  <conditionalFormatting sqref="H207">
    <cfRule type="cellIs" dxfId="322" priority="38" operator="lessThan">
      <formula>0</formula>
    </cfRule>
  </conditionalFormatting>
  <conditionalFormatting sqref="F207">
    <cfRule type="cellIs" dxfId="321" priority="37" operator="lessThan">
      <formula>0</formula>
    </cfRule>
  </conditionalFormatting>
  <conditionalFormatting sqref="F192">
    <cfRule type="cellIs" dxfId="320" priority="36" operator="lessThan">
      <formula>0</formula>
    </cfRule>
  </conditionalFormatting>
  <conditionalFormatting sqref="H192">
    <cfRule type="cellIs" dxfId="319" priority="35" operator="lessThan">
      <formula>0</formula>
    </cfRule>
  </conditionalFormatting>
  <conditionalFormatting sqref="L192">
    <cfRule type="cellIs" dxfId="318" priority="34" operator="lessThan">
      <formula>0</formula>
    </cfRule>
  </conditionalFormatting>
  <conditionalFormatting sqref="L177">
    <cfRule type="cellIs" dxfId="317" priority="33" operator="lessThan">
      <formula>0</formula>
    </cfRule>
  </conditionalFormatting>
  <conditionalFormatting sqref="H177">
    <cfRule type="cellIs" dxfId="316" priority="32" operator="lessThan">
      <formula>0</formula>
    </cfRule>
  </conditionalFormatting>
  <conditionalFormatting sqref="F177">
    <cfRule type="cellIs" dxfId="315" priority="31" operator="lessThan">
      <formula>0</formula>
    </cfRule>
  </conditionalFormatting>
  <conditionalFormatting sqref="F162">
    <cfRule type="cellIs" dxfId="314" priority="30" operator="lessThan">
      <formula>0</formula>
    </cfRule>
  </conditionalFormatting>
  <conditionalFormatting sqref="H162">
    <cfRule type="cellIs" dxfId="313" priority="29" operator="lessThan">
      <formula>0</formula>
    </cfRule>
  </conditionalFormatting>
  <conditionalFormatting sqref="L162">
    <cfRule type="cellIs" dxfId="312" priority="28" operator="lessThan">
      <formula>0</formula>
    </cfRule>
  </conditionalFormatting>
  <conditionalFormatting sqref="L147">
    <cfRule type="cellIs" dxfId="311" priority="27" operator="lessThan">
      <formula>0</formula>
    </cfRule>
  </conditionalFormatting>
  <conditionalFormatting sqref="H147">
    <cfRule type="cellIs" dxfId="310" priority="26" operator="lessThan">
      <formula>0</formula>
    </cfRule>
  </conditionalFormatting>
  <conditionalFormatting sqref="F147">
    <cfRule type="cellIs" dxfId="309" priority="25" operator="lessThan">
      <formula>0</formula>
    </cfRule>
  </conditionalFormatting>
  <conditionalFormatting sqref="F132">
    <cfRule type="cellIs" dxfId="308" priority="24" operator="lessThan">
      <formula>0</formula>
    </cfRule>
  </conditionalFormatting>
  <conditionalFormatting sqref="H132">
    <cfRule type="cellIs" dxfId="307" priority="23" operator="lessThan">
      <formula>0</formula>
    </cfRule>
  </conditionalFormatting>
  <conditionalFormatting sqref="L132">
    <cfRule type="cellIs" dxfId="306" priority="22" operator="lessThan">
      <formula>0</formula>
    </cfRule>
  </conditionalFormatting>
  <conditionalFormatting sqref="L117">
    <cfRule type="cellIs" dxfId="305" priority="21" operator="lessThan">
      <formula>0</formula>
    </cfRule>
  </conditionalFormatting>
  <conditionalFormatting sqref="H117">
    <cfRule type="cellIs" dxfId="304" priority="20" operator="lessThan">
      <formula>0</formula>
    </cfRule>
  </conditionalFormatting>
  <conditionalFormatting sqref="F117">
    <cfRule type="cellIs" dxfId="303" priority="19" operator="lessThan">
      <formula>0</formula>
    </cfRule>
  </conditionalFormatting>
  <conditionalFormatting sqref="F102">
    <cfRule type="cellIs" dxfId="302" priority="18" operator="lessThan">
      <formula>0</formula>
    </cfRule>
  </conditionalFormatting>
  <conditionalFormatting sqref="H102">
    <cfRule type="cellIs" dxfId="301" priority="17" operator="lessThan">
      <formula>0</formula>
    </cfRule>
  </conditionalFormatting>
  <conditionalFormatting sqref="L102">
    <cfRule type="cellIs" dxfId="300" priority="16" operator="lessThan">
      <formula>0</formula>
    </cfRule>
  </conditionalFormatting>
  <conditionalFormatting sqref="L87">
    <cfRule type="cellIs" dxfId="299" priority="15" operator="lessThan">
      <formula>0</formula>
    </cfRule>
  </conditionalFormatting>
  <conditionalFormatting sqref="H87">
    <cfRule type="cellIs" dxfId="298" priority="14" operator="lessThan">
      <formula>0</formula>
    </cfRule>
  </conditionalFormatting>
  <conditionalFormatting sqref="F87">
    <cfRule type="cellIs" dxfId="297" priority="13" operator="lessThan">
      <formula>0</formula>
    </cfRule>
  </conditionalFormatting>
  <conditionalFormatting sqref="F72">
    <cfRule type="cellIs" dxfId="296" priority="12" operator="lessThan">
      <formula>0</formula>
    </cfRule>
  </conditionalFormatting>
  <conditionalFormatting sqref="H72">
    <cfRule type="cellIs" dxfId="295" priority="11" operator="lessThan">
      <formula>0</formula>
    </cfRule>
  </conditionalFormatting>
  <conditionalFormatting sqref="L72">
    <cfRule type="cellIs" dxfId="294" priority="10" operator="lessThan">
      <formula>0</formula>
    </cfRule>
  </conditionalFormatting>
  <conditionalFormatting sqref="L57">
    <cfRule type="cellIs" dxfId="293" priority="9" operator="lessThan">
      <formula>0</formula>
    </cfRule>
  </conditionalFormatting>
  <conditionalFormatting sqref="H57">
    <cfRule type="cellIs" dxfId="292" priority="8" operator="lessThan">
      <formula>0</formula>
    </cfRule>
  </conditionalFormatting>
  <conditionalFormatting sqref="F57">
    <cfRule type="cellIs" dxfId="291" priority="7" operator="lessThan">
      <formula>0</formula>
    </cfRule>
  </conditionalFormatting>
  <conditionalFormatting sqref="F42">
    <cfRule type="cellIs" dxfId="290" priority="6" operator="lessThan">
      <formula>0</formula>
    </cfRule>
  </conditionalFormatting>
  <conditionalFormatting sqref="H42">
    <cfRule type="cellIs" dxfId="289" priority="5" operator="lessThan">
      <formula>0</formula>
    </cfRule>
  </conditionalFormatting>
  <conditionalFormatting sqref="L42">
    <cfRule type="cellIs" dxfId="288" priority="4" operator="lessThan">
      <formula>0</formula>
    </cfRule>
  </conditionalFormatting>
  <conditionalFormatting sqref="L27">
    <cfRule type="cellIs" dxfId="287" priority="3" operator="lessThan">
      <formula>0</formula>
    </cfRule>
  </conditionalFormatting>
  <conditionalFormatting sqref="H27">
    <cfRule type="cellIs" dxfId="286" priority="2" operator="lessThan">
      <formula>0</formula>
    </cfRule>
  </conditionalFormatting>
  <conditionalFormatting sqref="F27">
    <cfRule type="cellIs" dxfId="285" priority="1" operator="lessThan">
      <formula>0</formula>
    </cfRule>
  </conditionalFormatting>
  <dataValidations count="1">
    <dataValidation type="list" allowBlank="1" showInputMessage="1" showErrorMessage="1" sqref="B3:B4" xr:uid="{938BD16B-D37A-4E99-A30B-69A09842EC50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AC06F-837A-46EE-9D87-606336B53B51}">
  <sheetPr codeName="Tabelle64">
    <tabColor theme="3" tint="0.79998168889431442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105</v>
      </c>
      <c r="N1" s="73" t="s">
        <v>28</v>
      </c>
    </row>
    <row r="2" spans="1:14" ht="15.75" thickBot="1" x14ac:dyDescent="0.3">
      <c r="M2" s="72">
        <v>210</v>
      </c>
      <c r="N2" s="73" t="s">
        <v>29</v>
      </c>
    </row>
    <row r="3" spans="1:14" s="70" customFormat="1" ht="13.5" customHeight="1" thickBot="1" x14ac:dyDescent="0.25">
      <c r="A3" s="144"/>
      <c r="B3" s="155" t="s">
        <v>112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56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40.038722475496577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1843156</v>
      </c>
      <c r="D5" s="84">
        <v>986754</v>
      </c>
      <c r="E5" s="84">
        <v>1017760</v>
      </c>
      <c r="F5" s="85">
        <v>-825396</v>
      </c>
      <c r="G5" s="84">
        <v>1114608</v>
      </c>
      <c r="H5" s="85">
        <v>-96848</v>
      </c>
      <c r="I5" s="20">
        <v>-0.44781667965164096</v>
      </c>
      <c r="J5" s="86">
        <v>-8.6889740608357413E-2</v>
      </c>
      <c r="K5" s="87">
        <v>1019658</v>
      </c>
      <c r="L5" s="85">
        <v>-1898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1766544</v>
      </c>
      <c r="D6" s="90">
        <v>927835</v>
      </c>
      <c r="E6" s="90">
        <v>951940</v>
      </c>
      <c r="F6" s="91">
        <v>-814604</v>
      </c>
      <c r="G6" s="90">
        <v>1049110</v>
      </c>
      <c r="H6" s="91">
        <v>-97170</v>
      </c>
      <c r="I6" s="21">
        <v>-0.46112862176090719</v>
      </c>
      <c r="J6" s="92">
        <v>-9.2621364775857584E-2</v>
      </c>
      <c r="K6" s="93">
        <v>954057</v>
      </c>
      <c r="L6" s="91">
        <v>-2117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0</v>
      </c>
      <c r="D7" s="90">
        <v>0</v>
      </c>
      <c r="E7" s="90">
        <v>0</v>
      </c>
      <c r="F7" s="91">
        <v>0</v>
      </c>
      <c r="G7" s="90">
        <v>0</v>
      </c>
      <c r="H7" s="91">
        <v>0</v>
      </c>
      <c r="I7" s="21">
        <v>0</v>
      </c>
      <c r="J7" s="92">
        <v>0</v>
      </c>
      <c r="K7" s="93">
        <v>0</v>
      </c>
      <c r="L7" s="91">
        <v>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76612</v>
      </c>
      <c r="D8" s="90">
        <v>58919</v>
      </c>
      <c r="E8" s="90">
        <v>65820</v>
      </c>
      <c r="F8" s="91">
        <v>-10792</v>
      </c>
      <c r="G8" s="90">
        <v>65498</v>
      </c>
      <c r="H8" s="91">
        <v>322</v>
      </c>
      <c r="I8" s="21">
        <v>-0.14086566073200024</v>
      </c>
      <c r="J8" s="92">
        <v>4.9161806467372671E-3</v>
      </c>
      <c r="K8" s="93">
        <v>65601</v>
      </c>
      <c r="L8" s="91">
        <v>219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38325</v>
      </c>
      <c r="D10" s="90">
        <v>38325</v>
      </c>
      <c r="E10" s="90">
        <v>38325</v>
      </c>
      <c r="F10" s="91">
        <v>0</v>
      </c>
      <c r="G10" s="90">
        <v>38430</v>
      </c>
      <c r="H10" s="91">
        <v>-105</v>
      </c>
      <c r="I10" s="96"/>
      <c r="J10" s="97"/>
      <c r="K10" s="93">
        <v>38325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27758</v>
      </c>
      <c r="D11" s="90">
        <v>19929</v>
      </c>
      <c r="E11" s="90">
        <v>20481</v>
      </c>
      <c r="F11" s="91">
        <v>-7277</v>
      </c>
      <c r="G11" s="90">
        <v>22622</v>
      </c>
      <c r="H11" s="91">
        <v>-2141</v>
      </c>
      <c r="I11" s="96"/>
      <c r="J11" s="97"/>
      <c r="K11" s="93">
        <v>20375</v>
      </c>
      <c r="L11" s="91">
        <v>106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0.72427919112850625</v>
      </c>
      <c r="D12" s="86">
        <v>0.52</v>
      </c>
      <c r="E12" s="86">
        <v>0.5344031311154599</v>
      </c>
      <c r="F12" s="100">
        <v>-0.18987606001304635</v>
      </c>
      <c r="G12" s="86">
        <v>0.58865469685141814</v>
      </c>
      <c r="H12" s="100">
        <v>-5.425156573595824E-2</v>
      </c>
      <c r="I12" s="20">
        <v>-0.26215865696375829</v>
      </c>
      <c r="J12" s="86">
        <v>-9.216195169449537E-2</v>
      </c>
      <c r="K12" s="101">
        <v>0.53163731245923029</v>
      </c>
      <c r="L12" s="100">
        <v>2.7658186562296017E-3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27758</v>
      </c>
      <c r="D14" s="90">
        <v>20768</v>
      </c>
      <c r="E14" s="90">
        <v>21259</v>
      </c>
      <c r="F14" s="91">
        <v>-6499</v>
      </c>
      <c r="G14" s="90">
        <v>23228</v>
      </c>
      <c r="H14" s="91">
        <v>-1969</v>
      </c>
      <c r="I14" s="21">
        <v>-0.23413070105915412</v>
      </c>
      <c r="J14" s="92">
        <v>-8.4768382986051272E-2</v>
      </c>
      <c r="K14" s="93">
        <v>21153</v>
      </c>
      <c r="L14" s="91">
        <v>106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</v>
      </c>
      <c r="D15" s="105">
        <v>1.0420994530583572</v>
      </c>
      <c r="E15" s="105">
        <v>1.0379864264440213</v>
      </c>
      <c r="F15" s="106">
        <v>3.7986426444021282E-2</v>
      </c>
      <c r="G15" s="105">
        <v>1.0267880823976661</v>
      </c>
      <c r="H15" s="106">
        <v>1.1198344046355224E-2</v>
      </c>
      <c r="I15" s="21"/>
      <c r="J15" s="92"/>
      <c r="K15" s="107">
        <v>1.0381840490797547</v>
      </c>
      <c r="L15" s="106">
        <v>-1.9762263573341876E-4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63.640896318178541</v>
      </c>
      <c r="D17" s="105">
        <v>46.557027447438408</v>
      </c>
      <c r="E17" s="105">
        <v>46.479175821493094</v>
      </c>
      <c r="F17" s="106">
        <v>-17.161720496685447</v>
      </c>
      <c r="G17" s="105">
        <v>46.375652020157368</v>
      </c>
      <c r="H17" s="106">
        <v>0.10352380133572581</v>
      </c>
      <c r="I17" s="20">
        <v>-0.26966497157557057</v>
      </c>
      <c r="J17" s="86">
        <v>2.2322877808969022E-3</v>
      </c>
      <c r="K17" s="107">
        <v>46.824883435582819</v>
      </c>
      <c r="L17" s="106">
        <v>-0.34570761408972572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46.093776908023486</v>
      </c>
      <c r="D18" s="108">
        <v>24.209654272667972</v>
      </c>
      <c r="E18" s="108">
        <v>24.838617090671885</v>
      </c>
      <c r="F18" s="109">
        <v>-21.255159817351601</v>
      </c>
      <c r="G18" s="108">
        <v>27.299245381212593</v>
      </c>
      <c r="H18" s="109">
        <v>-2.4606282905407078</v>
      </c>
      <c r="I18" s="20">
        <v>-0.46112862176090719</v>
      </c>
      <c r="J18" s="86">
        <v>-9.0135395912229743E-2</v>
      </c>
      <c r="K18" s="110">
        <v>24.893855185909981</v>
      </c>
      <c r="L18" s="109">
        <v>-5.5238095238095752E-2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66.400893436126523</v>
      </c>
      <c r="D19" s="113">
        <v>49.513472828541325</v>
      </c>
      <c r="E19" s="113">
        <v>49.692886089546406</v>
      </c>
      <c r="F19" s="106">
        <v>-16.708007346580118</v>
      </c>
      <c r="G19" s="113">
        <v>49.270975156926887</v>
      </c>
      <c r="H19" s="106">
        <v>0.42191093261951806</v>
      </c>
      <c r="I19" s="38">
        <v>-0.2516232309833627</v>
      </c>
      <c r="J19" s="114">
        <v>8.5630725041616618E-3</v>
      </c>
      <c r="K19" s="115">
        <v>50.044564417177916</v>
      </c>
      <c r="L19" s="106">
        <v>-0.35167832763151097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107198.57411764706</v>
      </c>
      <c r="D20" s="84">
        <v>76288.089999999967</v>
      </c>
      <c r="E20" s="84">
        <v>76288.089999999967</v>
      </c>
      <c r="F20" s="118">
        <v>-30910.48411764708</v>
      </c>
      <c r="G20" s="84">
        <v>100919.71999999999</v>
      </c>
      <c r="H20" s="118">
        <v>-24631.630000000019</v>
      </c>
      <c r="I20" s="20">
        <v>-0.28834790361785789</v>
      </c>
      <c r="J20" s="86">
        <v>-0.2440715253668958</v>
      </c>
      <c r="K20" s="87">
        <v>76288.09</v>
      </c>
      <c r="L20" s="118">
        <v>-1.4590995078833657E-11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103075</v>
      </c>
      <c r="D21" s="90">
        <v>70668.379999999976</v>
      </c>
      <c r="E21" s="90">
        <v>70668.379999999976</v>
      </c>
      <c r="F21" s="91">
        <v>-32406.620000000024</v>
      </c>
      <c r="G21" s="90">
        <v>96943.209999999992</v>
      </c>
      <c r="H21" s="91">
        <v>-26274.830000000016</v>
      </c>
      <c r="I21" s="21">
        <v>-0.31439844773223402</v>
      </c>
      <c r="J21" s="92">
        <v>-0.27103321625104038</v>
      </c>
      <c r="K21" s="93">
        <v>70668.37999999999</v>
      </c>
      <c r="L21" s="91">
        <v>-1.4551915228366852E-11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11.23</v>
      </c>
      <c r="E22" s="90">
        <v>11.23</v>
      </c>
      <c r="F22" s="91">
        <v>11.23</v>
      </c>
      <c r="G22" s="90">
        <v>-0.05</v>
      </c>
      <c r="H22" s="91">
        <v>11.280000000000001</v>
      </c>
      <c r="I22" s="21">
        <v>0</v>
      </c>
      <c r="J22" s="92">
        <v>-225.6</v>
      </c>
      <c r="K22" s="93">
        <v>11.23000000000004</v>
      </c>
      <c r="L22" s="91">
        <v>-3.907985046680551E-14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4123.5741176470601</v>
      </c>
      <c r="D23" s="90">
        <v>5608.4800000000032</v>
      </c>
      <c r="E23" s="90">
        <v>5608.4800000000032</v>
      </c>
      <c r="F23" s="91">
        <v>1484.9058823529431</v>
      </c>
      <c r="G23" s="90">
        <v>3976.56</v>
      </c>
      <c r="H23" s="91">
        <v>1631.9200000000033</v>
      </c>
      <c r="I23" s="21">
        <v>0.36010165938286587</v>
      </c>
      <c r="J23" s="92">
        <v>0.41038485525177615</v>
      </c>
      <c r="K23" s="93">
        <v>5608.4800000000032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3255</v>
      </c>
      <c r="D25" s="90">
        <v>3255</v>
      </c>
      <c r="E25" s="90">
        <v>3255</v>
      </c>
      <c r="F25" s="91">
        <v>0</v>
      </c>
      <c r="G25" s="90">
        <v>3255</v>
      </c>
      <c r="H25" s="91">
        <v>0</v>
      </c>
      <c r="I25" s="96"/>
      <c r="J25" s="97"/>
      <c r="K25" s="93">
        <v>3255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1876</v>
      </c>
      <c r="D26" s="90">
        <v>1597</v>
      </c>
      <c r="E26" s="90">
        <v>1597</v>
      </c>
      <c r="F26" s="91">
        <v>-279</v>
      </c>
      <c r="G26" s="90">
        <v>2143</v>
      </c>
      <c r="H26" s="91">
        <v>-546</v>
      </c>
      <c r="I26" s="96"/>
      <c r="J26" s="97"/>
      <c r="K26" s="93">
        <v>1597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0.57634408602150533</v>
      </c>
      <c r="D27" s="86">
        <v>0.49062980030721964</v>
      </c>
      <c r="E27" s="86">
        <v>0.49062980030721964</v>
      </c>
      <c r="F27" s="100">
        <v>-8.5714285714285687E-2</v>
      </c>
      <c r="G27" s="86">
        <v>0.65837173579109065</v>
      </c>
      <c r="H27" s="100">
        <v>-0.16774193548387101</v>
      </c>
      <c r="I27" s="20">
        <v>-0.1487206823027718</v>
      </c>
      <c r="J27" s="86">
        <v>-0.25478301446570228</v>
      </c>
      <c r="K27" s="101">
        <v>0.49062980030721964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1876</v>
      </c>
      <c r="D29" s="90">
        <v>1677</v>
      </c>
      <c r="E29" s="90">
        <v>1677</v>
      </c>
      <c r="F29" s="91">
        <v>-199</v>
      </c>
      <c r="G29" s="90">
        <v>2211</v>
      </c>
      <c r="H29" s="91">
        <v>-534</v>
      </c>
      <c r="I29" s="21"/>
      <c r="J29" s="92"/>
      <c r="K29" s="93">
        <v>1677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</v>
      </c>
      <c r="D30" s="105">
        <v>1.050093926111459</v>
      </c>
      <c r="E30" s="105">
        <v>1.050093926111459</v>
      </c>
      <c r="F30" s="106">
        <v>5.009392611145902E-2</v>
      </c>
      <c r="G30" s="105">
        <v>1.0317312179188054</v>
      </c>
      <c r="H30" s="106">
        <v>1.8362708192653621E-2</v>
      </c>
      <c r="I30" s="21"/>
      <c r="J30" s="92"/>
      <c r="K30" s="107">
        <v>1.050093926111459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54.944029850746269</v>
      </c>
      <c r="D32" s="105">
        <v>44.250707576706311</v>
      </c>
      <c r="E32" s="105">
        <v>44.250707576706311</v>
      </c>
      <c r="F32" s="106">
        <v>-10.693322274039957</v>
      </c>
      <c r="G32" s="105">
        <v>45.237148856742877</v>
      </c>
      <c r="H32" s="106">
        <v>-0.98644128003656562</v>
      </c>
      <c r="I32" s="21">
        <v>-0.1946220963967884</v>
      </c>
      <c r="J32" s="92">
        <v>-2.180600026673718E-2</v>
      </c>
      <c r="K32" s="107">
        <v>44.250707576706318</v>
      </c>
      <c r="L32" s="106">
        <v>-7.1054273576010019E-15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31.666666666666668</v>
      </c>
      <c r="D33" s="108">
        <v>21.710715821812588</v>
      </c>
      <c r="E33" s="108">
        <v>21.710715821812588</v>
      </c>
      <c r="F33" s="109">
        <v>-9.9559508448540797</v>
      </c>
      <c r="G33" s="108">
        <v>29.782860215053763</v>
      </c>
      <c r="H33" s="109">
        <v>-8.0721443932411745</v>
      </c>
      <c r="I33" s="20">
        <v>-0.31439844773223413</v>
      </c>
      <c r="J33" s="86">
        <v>-0.27103321625104038</v>
      </c>
      <c r="K33" s="110">
        <v>21.710715821812592</v>
      </c>
      <c r="L33" s="109">
        <v>-3.5527136788005009E-15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57.142097077637025</v>
      </c>
      <c r="D34" s="113">
        <v>47.769624295554145</v>
      </c>
      <c r="E34" s="113">
        <v>47.769624295554145</v>
      </c>
      <c r="F34" s="119">
        <v>-9.3724727820828804</v>
      </c>
      <c r="G34" s="113">
        <v>47.092729818012124</v>
      </c>
      <c r="H34" s="119">
        <v>0.67689447754202092</v>
      </c>
      <c r="I34" s="25">
        <v>-0.16402045534571164</v>
      </c>
      <c r="J34" s="120">
        <v>1.4373651307916235E-2</v>
      </c>
      <c r="K34" s="115">
        <v>47.769624295554159</v>
      </c>
      <c r="L34" s="119">
        <v>-1.4210854715202004E-14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113199.46974789916</v>
      </c>
      <c r="D35" s="84">
        <v>90517.24</v>
      </c>
      <c r="E35" s="84">
        <v>90517.24</v>
      </c>
      <c r="F35" s="118">
        <v>-22682.229747899157</v>
      </c>
      <c r="G35" s="84">
        <v>100015.00000000001</v>
      </c>
      <c r="H35" s="118">
        <v>-9497.7600000000093</v>
      </c>
      <c r="I35" s="20">
        <v>-0.20037399290309055</v>
      </c>
      <c r="J35" s="86">
        <v>-9.4963355496675561E-2</v>
      </c>
      <c r="K35" s="87">
        <v>90517.24000000002</v>
      </c>
      <c r="L35" s="118">
        <v>-1.4303225270850817E-11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110134.5</v>
      </c>
      <c r="D36" s="90">
        <v>82987.44</v>
      </c>
      <c r="E36" s="90">
        <v>82987.44</v>
      </c>
      <c r="F36" s="91">
        <v>-27147.059999999998</v>
      </c>
      <c r="G36" s="90">
        <v>97390.87000000001</v>
      </c>
      <c r="H36" s="91">
        <v>-14403.430000000008</v>
      </c>
      <c r="I36" s="21">
        <v>-0.24649006442123034</v>
      </c>
      <c r="J36" s="92">
        <v>-0.14789302118360792</v>
      </c>
      <c r="K36" s="93">
        <v>82987.440000000017</v>
      </c>
      <c r="L36" s="91">
        <v>-1.4551915228366852E-11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-11.229999999999791</v>
      </c>
      <c r="E37" s="90">
        <v>-11.229999999999791</v>
      </c>
      <c r="F37" s="91">
        <v>-11.229999999999791</v>
      </c>
      <c r="G37" s="90">
        <v>201.61</v>
      </c>
      <c r="H37" s="91">
        <v>-212.8399999999998</v>
      </c>
      <c r="I37" s="21">
        <v>0</v>
      </c>
      <c r="J37" s="92">
        <v>-1.0557016021030692</v>
      </c>
      <c r="K37" s="93">
        <v>-11.23000000000004</v>
      </c>
      <c r="L37" s="91">
        <v>2.4868995751603507E-13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3064.9697478991602</v>
      </c>
      <c r="D38" s="90">
        <v>7541.0300000000016</v>
      </c>
      <c r="E38" s="90">
        <v>7541.0300000000016</v>
      </c>
      <c r="F38" s="91">
        <v>4476.0602521008414</v>
      </c>
      <c r="G38" s="90">
        <v>2422.52</v>
      </c>
      <c r="H38" s="91">
        <v>5118.510000000002</v>
      </c>
      <c r="I38" s="21">
        <v>1.4603929631504169</v>
      </c>
      <c r="J38" s="92">
        <v>2.1128865809157413</v>
      </c>
      <c r="K38" s="93">
        <v>7541.0300000000016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2940</v>
      </c>
      <c r="D40" s="90">
        <v>2940</v>
      </c>
      <c r="E40" s="90">
        <v>2940</v>
      </c>
      <c r="F40" s="91">
        <v>0</v>
      </c>
      <c r="G40" s="90">
        <v>3045</v>
      </c>
      <c r="H40" s="91">
        <v>-105</v>
      </c>
      <c r="I40" s="96"/>
      <c r="J40" s="97"/>
      <c r="K40" s="93">
        <v>2940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1930</v>
      </c>
      <c r="D41" s="90">
        <v>1704</v>
      </c>
      <c r="E41" s="90">
        <v>1704</v>
      </c>
      <c r="F41" s="91">
        <v>-226</v>
      </c>
      <c r="G41" s="90">
        <v>2146</v>
      </c>
      <c r="H41" s="91">
        <v>-442</v>
      </c>
      <c r="I41" s="96"/>
      <c r="J41" s="97"/>
      <c r="K41" s="93">
        <v>1704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0.65646258503401356</v>
      </c>
      <c r="D42" s="86">
        <v>0.57959183673469383</v>
      </c>
      <c r="E42" s="86">
        <v>0.57959183673469383</v>
      </c>
      <c r="F42" s="100">
        <v>-7.6870748299319724E-2</v>
      </c>
      <c r="G42" s="86">
        <v>0.70476190476190481</v>
      </c>
      <c r="H42" s="100">
        <v>-0.12517006802721098</v>
      </c>
      <c r="I42" s="20">
        <v>-0.11709844559585492</v>
      </c>
      <c r="J42" s="86">
        <v>-0.1776061776061777</v>
      </c>
      <c r="K42" s="101">
        <v>0.57959183673469383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1930</v>
      </c>
      <c r="D44" s="90">
        <v>1789</v>
      </c>
      <c r="E44" s="90">
        <v>1789</v>
      </c>
      <c r="F44" s="91">
        <v>-141</v>
      </c>
      <c r="G44" s="90">
        <v>2185</v>
      </c>
      <c r="H44" s="91">
        <v>-396</v>
      </c>
      <c r="I44" s="21"/>
      <c r="J44" s="92"/>
      <c r="K44" s="93">
        <v>1789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</v>
      </c>
      <c r="D45" s="105">
        <v>1.0498826291079812</v>
      </c>
      <c r="E45" s="105">
        <v>1.0498826291079812</v>
      </c>
      <c r="F45" s="106">
        <v>4.9882629107981247E-2</v>
      </c>
      <c r="G45" s="105">
        <v>1.0181733457595528</v>
      </c>
      <c r="H45" s="106">
        <v>3.1709283348428485E-2</v>
      </c>
      <c r="I45" s="21"/>
      <c r="J45" s="92"/>
      <c r="K45" s="107">
        <v>1.0498826291079812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57.064507772020725</v>
      </c>
      <c r="D47" s="105">
        <v>48.701549295774647</v>
      </c>
      <c r="E47" s="105">
        <v>48.701549295774647</v>
      </c>
      <c r="F47" s="106">
        <v>-8.362958476246078</v>
      </c>
      <c r="G47" s="105">
        <v>45.382511649580621</v>
      </c>
      <c r="H47" s="106">
        <v>3.3190376461940261</v>
      </c>
      <c r="I47" s="21">
        <v>-0.14655271381043111</v>
      </c>
      <c r="J47" s="92">
        <v>7.3134728016418515E-2</v>
      </c>
      <c r="K47" s="107">
        <v>48.701549295774655</v>
      </c>
      <c r="L47" s="106">
        <v>-7.1054273576010019E-15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37.460714285714289</v>
      </c>
      <c r="D48" s="108">
        <v>28.227020408163266</v>
      </c>
      <c r="E48" s="108">
        <v>28.227020408163266</v>
      </c>
      <c r="F48" s="109">
        <v>-9.2336938775510227</v>
      </c>
      <c r="G48" s="108">
        <v>31.983865353037771</v>
      </c>
      <c r="H48" s="109">
        <v>-3.7568449448745049</v>
      </c>
      <c r="I48" s="20">
        <v>-0.24649006442123045</v>
      </c>
      <c r="J48" s="86">
        <v>-0.11746062908302257</v>
      </c>
      <c r="K48" s="110">
        <v>28.22702040816327</v>
      </c>
      <c r="L48" s="109">
        <v>-3.5527136788005009E-15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58.652574998911483</v>
      </c>
      <c r="D49" s="113">
        <v>53.120446009389674</v>
      </c>
      <c r="E49" s="113">
        <v>53.120446009389674</v>
      </c>
      <c r="F49" s="119">
        <v>-5.5321289895218086</v>
      </c>
      <c r="G49" s="113">
        <v>46.605312208760495</v>
      </c>
      <c r="H49" s="119">
        <v>6.5151338006291795</v>
      </c>
      <c r="I49" s="25">
        <v>-9.4320308863242164E-2</v>
      </c>
      <c r="J49" s="120">
        <v>0.13979380229115845</v>
      </c>
      <c r="K49" s="115">
        <v>53.120446009389681</v>
      </c>
      <c r="L49" s="119">
        <v>-7.1054273576010019E-15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118859.29141906656</v>
      </c>
      <c r="D50" s="84">
        <v>99454.170000000013</v>
      </c>
      <c r="E50" s="84">
        <v>99454.170000000013</v>
      </c>
      <c r="F50" s="118">
        <v>-19405.121419066549</v>
      </c>
      <c r="G50" s="84">
        <v>110387</v>
      </c>
      <c r="H50" s="118">
        <v>-10932.829999999987</v>
      </c>
      <c r="I50" s="20">
        <v>-0.16326129145974122</v>
      </c>
      <c r="J50" s="86">
        <v>-9.904091967351214E-2</v>
      </c>
      <c r="K50" s="87">
        <v>99454.169999999984</v>
      </c>
      <c r="L50" s="118">
        <v>1.7280399333685637E-11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115338.80271538495</v>
      </c>
      <c r="D51" s="90">
        <v>93365.72</v>
      </c>
      <c r="E51" s="90">
        <v>93365.72</v>
      </c>
      <c r="F51" s="91">
        <v>-21973.082715384953</v>
      </c>
      <c r="G51" s="90">
        <v>101432.64</v>
      </c>
      <c r="H51" s="91">
        <v>-8066.9199999999983</v>
      </c>
      <c r="I51" s="21">
        <v>-0.19050902383308665</v>
      </c>
      <c r="J51" s="92">
        <v>-7.9529823930442833E-2</v>
      </c>
      <c r="K51" s="93">
        <v>93365.719999999987</v>
      </c>
      <c r="L51" s="91">
        <v>1.4551915228366852E-11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-84.04</v>
      </c>
      <c r="H52" s="91">
        <v>84.04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3520.4887036816008</v>
      </c>
      <c r="D53" s="90">
        <v>6088.4500000000053</v>
      </c>
      <c r="E53" s="90">
        <v>6088.4500000000053</v>
      </c>
      <c r="F53" s="91">
        <v>2567.9612963184045</v>
      </c>
      <c r="G53" s="90">
        <v>9038.4</v>
      </c>
      <c r="H53" s="91">
        <v>-2949.9499999999944</v>
      </c>
      <c r="I53" s="21">
        <v>0.72943318739609153</v>
      </c>
      <c r="J53" s="92">
        <v>-0.32637966896795834</v>
      </c>
      <c r="K53" s="93">
        <v>6088.4500000000025</v>
      </c>
      <c r="L53" s="91">
        <v>2.7284841053187847E-12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3255</v>
      </c>
      <c r="D55" s="90">
        <v>3255</v>
      </c>
      <c r="E55" s="90">
        <v>3255</v>
      </c>
      <c r="F55" s="91">
        <v>0</v>
      </c>
      <c r="G55" s="90">
        <v>3255</v>
      </c>
      <c r="H55" s="91">
        <v>0</v>
      </c>
      <c r="I55" s="96"/>
      <c r="J55" s="97"/>
      <c r="K55" s="93">
        <v>3255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1947</v>
      </c>
      <c r="D56" s="90">
        <v>1786</v>
      </c>
      <c r="E56" s="90">
        <v>1786</v>
      </c>
      <c r="F56" s="91">
        <v>-161</v>
      </c>
      <c r="G56" s="90">
        <v>2305</v>
      </c>
      <c r="H56" s="91">
        <v>-519</v>
      </c>
      <c r="I56" s="96"/>
      <c r="J56" s="97"/>
      <c r="K56" s="93">
        <v>1786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0.59815668202764982</v>
      </c>
      <c r="D57" s="86">
        <v>0.54869431643625188</v>
      </c>
      <c r="E57" s="86">
        <v>0.54869431643625188</v>
      </c>
      <c r="F57" s="100">
        <v>-4.9462365591397939E-2</v>
      </c>
      <c r="G57" s="86">
        <v>0.70814132104454686</v>
      </c>
      <c r="H57" s="100">
        <v>-0.15944700460829497</v>
      </c>
      <c r="I57" s="20">
        <v>-8.2691319979455669E-2</v>
      </c>
      <c r="J57" s="86">
        <v>-0.22516268980477228</v>
      </c>
      <c r="K57" s="101">
        <v>0.54869431643625188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1947</v>
      </c>
      <c r="D59" s="90">
        <v>1880</v>
      </c>
      <c r="E59" s="90">
        <v>1880</v>
      </c>
      <c r="F59" s="91">
        <v>-67</v>
      </c>
      <c r="G59" s="90">
        <v>2328</v>
      </c>
      <c r="H59" s="91">
        <v>-448</v>
      </c>
      <c r="I59" s="21"/>
      <c r="J59" s="92"/>
      <c r="K59" s="93">
        <v>1880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</v>
      </c>
      <c r="D60" s="105">
        <v>1.0526315789473684</v>
      </c>
      <c r="E60" s="105">
        <v>1.0526315789473684</v>
      </c>
      <c r="F60" s="106">
        <v>5.2631578947368363E-2</v>
      </c>
      <c r="G60" s="105">
        <v>1.0099783080260303</v>
      </c>
      <c r="H60" s="106">
        <v>4.2653270921338082E-2</v>
      </c>
      <c r="I60" s="21"/>
      <c r="J60" s="92"/>
      <c r="K60" s="107">
        <v>1.0526315789473684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59.239241250839733</v>
      </c>
      <c r="D62" s="105">
        <v>52.27643896976484</v>
      </c>
      <c r="E62" s="105">
        <v>52.27643896976484</v>
      </c>
      <c r="F62" s="106">
        <v>-6.9628022810748931</v>
      </c>
      <c r="G62" s="105">
        <v>44.005483731019524</v>
      </c>
      <c r="H62" s="106">
        <v>8.2709552387453158</v>
      </c>
      <c r="I62" s="21">
        <v>-0.11753699294681963</v>
      </c>
      <c r="J62" s="92">
        <v>0.18795283081765346</v>
      </c>
      <c r="K62" s="107">
        <v>52.276438969764833</v>
      </c>
      <c r="L62" s="106">
        <v>7.1054273576010019E-15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35.434347992437772</v>
      </c>
      <c r="D63" s="108">
        <v>28.68378494623656</v>
      </c>
      <c r="E63" s="108">
        <v>28.68378494623656</v>
      </c>
      <c r="F63" s="109">
        <v>-6.7505630462012114</v>
      </c>
      <c r="G63" s="108">
        <v>31.16210138248848</v>
      </c>
      <c r="H63" s="109">
        <v>-2.4783164362519194</v>
      </c>
      <c r="I63" s="20">
        <v>-0.19050902383308654</v>
      </c>
      <c r="J63" s="86">
        <v>-7.9529823930442833E-2</v>
      </c>
      <c r="K63" s="110">
        <v>28.683784946236553</v>
      </c>
      <c r="L63" s="109">
        <v>7.1054273576010019E-15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61.047401858791247</v>
      </c>
      <c r="D64" s="113">
        <v>55.685425531914902</v>
      </c>
      <c r="E64" s="113">
        <v>55.685425531914902</v>
      </c>
      <c r="F64" s="119">
        <v>-5.361976326876345</v>
      </c>
      <c r="G64" s="113">
        <v>47.890238611713663</v>
      </c>
      <c r="H64" s="119">
        <v>7.7951869202012389</v>
      </c>
      <c r="I64" s="25">
        <v>-8.7832998024701125E-2</v>
      </c>
      <c r="J64" s="120">
        <v>0.16277193737545059</v>
      </c>
      <c r="K64" s="115">
        <v>55.685425531914888</v>
      </c>
      <c r="L64" s="119">
        <v>1.4210854715202004E-14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125700.57209342708</v>
      </c>
      <c r="D65" s="84">
        <v>68321.669999999969</v>
      </c>
      <c r="E65" s="84">
        <v>68321.669999999969</v>
      </c>
      <c r="F65" s="118">
        <v>-57378.902093427103</v>
      </c>
      <c r="G65" s="84">
        <v>86014.62000000001</v>
      </c>
      <c r="H65" s="118">
        <v>-17692.950000000041</v>
      </c>
      <c r="I65" s="20">
        <v>-0.45647287946136139</v>
      </c>
      <c r="J65" s="86">
        <v>-0.20569700825278348</v>
      </c>
      <c r="K65" s="87">
        <v>68321.669999999969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121766.97504857139</v>
      </c>
      <c r="D66" s="90">
        <v>63607.099999999977</v>
      </c>
      <c r="E66" s="90">
        <v>63607.099999999977</v>
      </c>
      <c r="F66" s="91">
        <v>-58159.875048571412</v>
      </c>
      <c r="G66" s="90">
        <v>82778.680000000008</v>
      </c>
      <c r="H66" s="91">
        <v>-19171.580000000031</v>
      </c>
      <c r="I66" s="21">
        <v>-0.47763258490548965</v>
      </c>
      <c r="J66" s="92">
        <v>-0.23160045557624298</v>
      </c>
      <c r="K66" s="93">
        <v>63607.099999999977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-117.65</v>
      </c>
      <c r="H67" s="91">
        <v>117.65</v>
      </c>
      <c r="I67" s="21">
        <v>0</v>
      </c>
      <c r="J67" s="92">
        <v>-1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3933.5970448556905</v>
      </c>
      <c r="D68" s="90">
        <v>4714.5699999999961</v>
      </c>
      <c r="E68" s="90">
        <v>4714.5699999999961</v>
      </c>
      <c r="F68" s="91">
        <v>780.97295514430562</v>
      </c>
      <c r="G68" s="90">
        <v>3353.59</v>
      </c>
      <c r="H68" s="91">
        <v>1360.9799999999959</v>
      </c>
      <c r="I68" s="21">
        <v>0.19853913510679799</v>
      </c>
      <c r="J68" s="92">
        <v>0.40582778455326851</v>
      </c>
      <c r="K68" s="93">
        <v>4714.5699999999961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3150</v>
      </c>
      <c r="D70" s="90">
        <v>3150</v>
      </c>
      <c r="E70" s="90">
        <v>3150</v>
      </c>
      <c r="F70" s="91">
        <v>0</v>
      </c>
      <c r="G70" s="90">
        <v>3150</v>
      </c>
      <c r="H70" s="91">
        <v>0</v>
      </c>
      <c r="I70" s="96"/>
      <c r="J70" s="97"/>
      <c r="K70" s="93">
        <v>3150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2175</v>
      </c>
      <c r="D71" s="90">
        <v>1226</v>
      </c>
      <c r="E71" s="90">
        <v>1226</v>
      </c>
      <c r="F71" s="91">
        <v>-949</v>
      </c>
      <c r="G71" s="90">
        <v>1855</v>
      </c>
      <c r="H71" s="91">
        <v>-629</v>
      </c>
      <c r="I71" s="96"/>
      <c r="J71" s="97"/>
      <c r="K71" s="93">
        <v>1226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0.69047619047619047</v>
      </c>
      <c r="D72" s="86">
        <v>0.38920634920634922</v>
      </c>
      <c r="E72" s="86">
        <v>0.38920634920634922</v>
      </c>
      <c r="F72" s="100">
        <v>-0.30126984126984124</v>
      </c>
      <c r="G72" s="86">
        <v>0.58888888888888891</v>
      </c>
      <c r="H72" s="100">
        <v>-0.19968253968253968</v>
      </c>
      <c r="I72" s="20">
        <v>-0.43632183908045974</v>
      </c>
      <c r="J72" s="86">
        <v>-0.33908355795148248</v>
      </c>
      <c r="K72" s="101">
        <v>0.38920634920634922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2175</v>
      </c>
      <c r="D74" s="90">
        <v>1293</v>
      </c>
      <c r="E74" s="90">
        <v>1293</v>
      </c>
      <c r="F74" s="91">
        <v>-882</v>
      </c>
      <c r="G74" s="90">
        <v>1885</v>
      </c>
      <c r="H74" s="91">
        <v>-592</v>
      </c>
      <c r="I74" s="21"/>
      <c r="J74" s="92"/>
      <c r="K74" s="93">
        <v>1293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</v>
      </c>
      <c r="D75" s="105">
        <v>1.0546492659053834</v>
      </c>
      <c r="E75" s="105">
        <v>1.0546492659053834</v>
      </c>
      <c r="F75" s="106">
        <v>5.4649265905383437E-2</v>
      </c>
      <c r="G75" s="105">
        <v>1.0161725067385445</v>
      </c>
      <c r="H75" s="106">
        <v>3.8476759166838903E-2</v>
      </c>
      <c r="I75" s="21"/>
      <c r="J75" s="92"/>
      <c r="K75" s="107">
        <v>1.0546492659053834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55.984816114285692</v>
      </c>
      <c r="D77" s="105">
        <v>51.881810766721024</v>
      </c>
      <c r="E77" s="105">
        <v>51.881810766721024</v>
      </c>
      <c r="F77" s="106">
        <v>-4.1030053475646682</v>
      </c>
      <c r="G77" s="105">
        <v>44.624625336927231</v>
      </c>
      <c r="H77" s="106">
        <v>7.2571854297937932</v>
      </c>
      <c r="I77" s="21">
        <v>-7.3287823955497489E-2</v>
      </c>
      <c r="J77" s="92">
        <v>0.16262736941767475</v>
      </c>
      <c r="K77" s="107">
        <v>51.881810766721024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38.656182555102028</v>
      </c>
      <c r="D78" s="108">
        <v>20.19273015873015</v>
      </c>
      <c r="E78" s="108">
        <v>20.19273015873015</v>
      </c>
      <c r="F78" s="109">
        <v>-18.463452396371878</v>
      </c>
      <c r="G78" s="108">
        <v>26.278946031746035</v>
      </c>
      <c r="H78" s="109">
        <v>-6.0862158730158846</v>
      </c>
      <c r="I78" s="20">
        <v>-0.47763258490548965</v>
      </c>
      <c r="J78" s="86">
        <v>-0.23160045557624298</v>
      </c>
      <c r="K78" s="110">
        <v>20.19273015873015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57.793366479736591</v>
      </c>
      <c r="D79" s="113">
        <v>55.727300163132114</v>
      </c>
      <c r="E79" s="113">
        <v>55.727300163132114</v>
      </c>
      <c r="F79" s="119">
        <v>-2.066066316604477</v>
      </c>
      <c r="G79" s="113">
        <v>46.369067385444751</v>
      </c>
      <c r="H79" s="119">
        <v>9.3582327776873626</v>
      </c>
      <c r="I79" s="25">
        <v>-3.5749194802986217E-2</v>
      </c>
      <c r="J79" s="120">
        <v>0.20182059518033157</v>
      </c>
      <c r="K79" s="115">
        <v>55.727300163132114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133014.48675040068</v>
      </c>
      <c r="D80" s="84">
        <v>65008.379999999983</v>
      </c>
      <c r="E80" s="84">
        <v>65008.379999999983</v>
      </c>
      <c r="F80" s="118">
        <v>-68006.106750400693</v>
      </c>
      <c r="G80" s="84">
        <v>98071.959999999992</v>
      </c>
      <c r="H80" s="118">
        <v>-33063.580000000009</v>
      </c>
      <c r="I80" s="20">
        <v>-0.5112684220479905</v>
      </c>
      <c r="J80" s="86">
        <v>-0.33713591530137677</v>
      </c>
      <c r="K80" s="87">
        <v>65008.37999999999</v>
      </c>
      <c r="L80" s="118">
        <v>-9.0949470177292824E-13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124938.62184748838</v>
      </c>
      <c r="D81" s="90">
        <v>60187.729999999989</v>
      </c>
      <c r="E81" s="90">
        <v>60187.729999999989</v>
      </c>
      <c r="F81" s="91">
        <v>-64750.89184748839</v>
      </c>
      <c r="G81" s="90">
        <v>90771.56</v>
      </c>
      <c r="H81" s="91">
        <v>-30583.830000000009</v>
      </c>
      <c r="I81" s="21">
        <v>-0.518261614303136</v>
      </c>
      <c r="J81" s="92">
        <v>-0.33693185398598424</v>
      </c>
      <c r="K81" s="93">
        <v>60187.729999999989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0</v>
      </c>
      <c r="H82" s="91">
        <v>0</v>
      </c>
      <c r="I82" s="21">
        <v>0</v>
      </c>
      <c r="J82" s="92">
        <v>0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8075.8649029122998</v>
      </c>
      <c r="D83" s="90">
        <v>4820.6499999999969</v>
      </c>
      <c r="E83" s="90">
        <v>4820.6499999999969</v>
      </c>
      <c r="F83" s="91">
        <v>-3255.2149029123029</v>
      </c>
      <c r="G83" s="90">
        <v>7300.4</v>
      </c>
      <c r="H83" s="91">
        <v>-2479.7500000000027</v>
      </c>
      <c r="I83" s="21">
        <v>-0.40307941527580715</v>
      </c>
      <c r="J83" s="92">
        <v>-0.33967316859350216</v>
      </c>
      <c r="K83" s="93">
        <v>4820.6499999999978</v>
      </c>
      <c r="L83" s="91">
        <v>-9.0949470177292824E-13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3255</v>
      </c>
      <c r="D85" s="90">
        <v>3255</v>
      </c>
      <c r="E85" s="90">
        <v>3255</v>
      </c>
      <c r="F85" s="91">
        <v>0</v>
      </c>
      <c r="G85" s="90">
        <v>3255</v>
      </c>
      <c r="H85" s="91">
        <v>0</v>
      </c>
      <c r="I85" s="96"/>
      <c r="J85" s="97"/>
      <c r="K85" s="93">
        <v>3255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2055</v>
      </c>
      <c r="D86" s="90">
        <v>1155</v>
      </c>
      <c r="E86" s="90">
        <v>1155</v>
      </c>
      <c r="F86" s="91">
        <v>-900</v>
      </c>
      <c r="G86" s="90">
        <v>1938</v>
      </c>
      <c r="H86" s="91">
        <v>-783</v>
      </c>
      <c r="I86" s="96"/>
      <c r="J86" s="97"/>
      <c r="K86" s="93">
        <v>1155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0.63133640552995396</v>
      </c>
      <c r="D87" s="86">
        <v>0.35483870967741937</v>
      </c>
      <c r="E87" s="86">
        <v>0.35483870967741937</v>
      </c>
      <c r="F87" s="100">
        <v>-0.27649769585253459</v>
      </c>
      <c r="G87" s="86">
        <v>0.59539170506912442</v>
      </c>
      <c r="H87" s="100">
        <v>-0.24055299539170505</v>
      </c>
      <c r="I87" s="20">
        <v>-0.43795620437956206</v>
      </c>
      <c r="J87" s="86">
        <v>-0.40402476780185759</v>
      </c>
      <c r="K87" s="101">
        <v>0.35483870967741937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2055</v>
      </c>
      <c r="D89" s="90">
        <v>1220</v>
      </c>
      <c r="E89" s="90">
        <v>1220</v>
      </c>
      <c r="F89" s="91">
        <v>-835</v>
      </c>
      <c r="G89" s="90">
        <v>1988</v>
      </c>
      <c r="H89" s="91">
        <v>-768</v>
      </c>
      <c r="I89" s="21"/>
      <c r="J89" s="92"/>
      <c r="K89" s="93">
        <v>1220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</v>
      </c>
      <c r="D90" s="105">
        <v>1.0562770562770563</v>
      </c>
      <c r="E90" s="105">
        <v>1.0562770562770563</v>
      </c>
      <c r="F90" s="106">
        <v>5.6277056277056259E-2</v>
      </c>
      <c r="G90" s="105">
        <v>1.0257997936016512</v>
      </c>
      <c r="H90" s="106">
        <v>3.047726267540507E-2</v>
      </c>
      <c r="I90" s="21"/>
      <c r="J90" s="92"/>
      <c r="K90" s="107">
        <v>1.0562770562770563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60.797382894154929</v>
      </c>
      <c r="D92" s="105">
        <v>52.110588744588732</v>
      </c>
      <c r="E92" s="105">
        <v>52.110588744588732</v>
      </c>
      <c r="F92" s="106">
        <v>-8.6867941495661967</v>
      </c>
      <c r="G92" s="105">
        <v>46.837750257997932</v>
      </c>
      <c r="H92" s="106">
        <v>5.2728384865907998</v>
      </c>
      <c r="I92" s="21">
        <v>-0.14288105401986551</v>
      </c>
      <c r="J92" s="92">
        <v>0.11257668136377696</v>
      </c>
      <c r="K92" s="107">
        <v>52.110588744588732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38.38360118202408</v>
      </c>
      <c r="D93" s="108">
        <v>18.490854070660518</v>
      </c>
      <c r="E93" s="108">
        <v>18.490854070660518</v>
      </c>
      <c r="F93" s="109">
        <v>-19.892747111363562</v>
      </c>
      <c r="G93" s="108">
        <v>27.886807987711212</v>
      </c>
      <c r="H93" s="109">
        <v>-9.3959539170506936</v>
      </c>
      <c r="I93" s="20">
        <v>-0.51826161430313611</v>
      </c>
      <c r="J93" s="86">
        <v>-0.33693185398598424</v>
      </c>
      <c r="K93" s="110">
        <v>18.490854070660518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64.727244160778923</v>
      </c>
      <c r="D94" s="113">
        <v>56.284311688311675</v>
      </c>
      <c r="E94" s="113">
        <v>56.284311688311675</v>
      </c>
      <c r="F94" s="119">
        <v>-8.4429324724672483</v>
      </c>
      <c r="G94" s="113">
        <v>50.604726522187818</v>
      </c>
      <c r="H94" s="119">
        <v>5.6795851661238572</v>
      </c>
      <c r="I94" s="25">
        <v>-0.13043862104642467</v>
      </c>
      <c r="J94" s="120">
        <v>0.11223428237743027</v>
      </c>
      <c r="K94" s="115">
        <v>56.284311688311682</v>
      </c>
      <c r="L94" s="119">
        <v>-7.1054273576010019E-15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189338.61190583947</v>
      </c>
      <c r="D95" s="84">
        <v>50096.47</v>
      </c>
      <c r="E95" s="84">
        <v>50096.47</v>
      </c>
      <c r="F95" s="118">
        <v>-139242.14190583947</v>
      </c>
      <c r="G95" s="84">
        <v>85027</v>
      </c>
      <c r="H95" s="118">
        <v>-34930.53</v>
      </c>
      <c r="I95" s="20">
        <v>-0.73541334492874799</v>
      </c>
      <c r="J95" s="86">
        <v>-0.41081691697931244</v>
      </c>
      <c r="K95" s="87">
        <v>50096.469999999994</v>
      </c>
      <c r="L95" s="118">
        <v>7.2759576141834259E-12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180722.09997109656</v>
      </c>
      <c r="D96" s="90">
        <v>46450.74</v>
      </c>
      <c r="E96" s="90">
        <v>46450.74</v>
      </c>
      <c r="F96" s="91">
        <v>-134271.35997109656</v>
      </c>
      <c r="G96" s="90">
        <v>79799.570000000007</v>
      </c>
      <c r="H96" s="91">
        <v>-33348.830000000009</v>
      </c>
      <c r="I96" s="21">
        <v>-0.74297144617382704</v>
      </c>
      <c r="J96" s="92">
        <v>-0.41790738972653618</v>
      </c>
      <c r="K96" s="93">
        <v>46450.739999999991</v>
      </c>
      <c r="L96" s="91">
        <v>7.2759576141834259E-12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0</v>
      </c>
      <c r="E97" s="90">
        <v>0</v>
      </c>
      <c r="F97" s="91">
        <v>0</v>
      </c>
      <c r="G97" s="90">
        <v>0</v>
      </c>
      <c r="H97" s="91">
        <v>0</v>
      </c>
      <c r="I97" s="21">
        <v>0</v>
      </c>
      <c r="J97" s="92">
        <v>0</v>
      </c>
      <c r="K97" s="93">
        <v>0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8616.511934742899</v>
      </c>
      <c r="D98" s="90">
        <v>3645.73</v>
      </c>
      <c r="E98" s="90">
        <v>3645.73</v>
      </c>
      <c r="F98" s="91">
        <v>-4970.7819347428995</v>
      </c>
      <c r="G98" s="90">
        <v>5227.4299999999994</v>
      </c>
      <c r="H98" s="91">
        <v>-1581.6999999999994</v>
      </c>
      <c r="I98" s="21">
        <v>-0.57689027443924945</v>
      </c>
      <c r="J98" s="92">
        <v>-0.3025769833359796</v>
      </c>
      <c r="K98" s="93">
        <v>3645.73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3150</v>
      </c>
      <c r="D100" s="90">
        <v>3150</v>
      </c>
      <c r="E100" s="90">
        <v>3150</v>
      </c>
      <c r="F100" s="91">
        <v>0</v>
      </c>
      <c r="G100" s="90">
        <v>3150</v>
      </c>
      <c r="H100" s="91">
        <v>0</v>
      </c>
      <c r="I100" s="96"/>
      <c r="J100" s="97"/>
      <c r="K100" s="93">
        <v>3150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2261</v>
      </c>
      <c r="D101" s="90">
        <v>914</v>
      </c>
      <c r="E101" s="90">
        <v>914</v>
      </c>
      <c r="F101" s="91">
        <v>-1347</v>
      </c>
      <c r="G101" s="90">
        <v>1598</v>
      </c>
      <c r="H101" s="91">
        <v>-684</v>
      </c>
      <c r="I101" s="96"/>
      <c r="J101" s="97"/>
      <c r="K101" s="93">
        <v>914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0.71777777777777774</v>
      </c>
      <c r="D102" s="86">
        <v>0.29015873015873017</v>
      </c>
      <c r="E102" s="86">
        <v>0.29015873015873017</v>
      </c>
      <c r="F102" s="100">
        <v>-0.42761904761904757</v>
      </c>
      <c r="G102" s="86">
        <v>0.50730158730158725</v>
      </c>
      <c r="H102" s="100">
        <v>-0.21714285714285708</v>
      </c>
      <c r="I102" s="20">
        <v>-0.59575409111012823</v>
      </c>
      <c r="J102" s="86">
        <v>-0.42803504380475588</v>
      </c>
      <c r="K102" s="101">
        <v>0.29015873015873017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2261</v>
      </c>
      <c r="D104" s="90">
        <v>927</v>
      </c>
      <c r="E104" s="90">
        <v>927</v>
      </c>
      <c r="F104" s="91">
        <v>-1334</v>
      </c>
      <c r="G104" s="90">
        <v>1626</v>
      </c>
      <c r="H104" s="91">
        <v>-699</v>
      </c>
      <c r="I104" s="21"/>
      <c r="J104" s="92"/>
      <c r="K104" s="93">
        <v>927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</v>
      </c>
      <c r="D105" s="105">
        <v>1.0142231947483589</v>
      </c>
      <c r="E105" s="105">
        <v>1.0142231947483589</v>
      </c>
      <c r="F105" s="106">
        <v>1.4223194748358869E-2</v>
      </c>
      <c r="G105" s="105">
        <v>1.0175219023779725</v>
      </c>
      <c r="H105" s="106">
        <v>-3.2987076296135953E-3</v>
      </c>
      <c r="I105" s="21"/>
      <c r="J105" s="92"/>
      <c r="K105" s="107">
        <v>1.0142231947483589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79.930163631621653</v>
      </c>
      <c r="D107" s="105">
        <v>50.821378555798688</v>
      </c>
      <c r="E107" s="105">
        <v>50.821378555798688</v>
      </c>
      <c r="F107" s="106">
        <v>-29.108785075822965</v>
      </c>
      <c r="G107" s="105">
        <v>49.937152690863584</v>
      </c>
      <c r="H107" s="106">
        <v>0.8842258649351038</v>
      </c>
      <c r="I107" s="21">
        <v>-0.36417772406895288</v>
      </c>
      <c r="J107" s="92">
        <v>1.770677376038865E-2</v>
      </c>
      <c r="K107" s="107">
        <v>50.821378555798674</v>
      </c>
      <c r="L107" s="106">
        <v>1.4210854715202004E-14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57.372095228919541</v>
      </c>
      <c r="D108" s="108">
        <v>14.746266666666665</v>
      </c>
      <c r="E108" s="108">
        <v>14.746266666666665</v>
      </c>
      <c r="F108" s="109">
        <v>-42.625828562252877</v>
      </c>
      <c r="G108" s="108">
        <v>25.333196825396829</v>
      </c>
      <c r="H108" s="109">
        <v>-10.586930158730164</v>
      </c>
      <c r="I108" s="20">
        <v>-0.74297144617382704</v>
      </c>
      <c r="J108" s="86">
        <v>-0.41790738972653629</v>
      </c>
      <c r="K108" s="110">
        <v>14.746266666666664</v>
      </c>
      <c r="L108" s="109">
        <v>1.7763568394002505E-15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83.741093279893619</v>
      </c>
      <c r="D109" s="113">
        <v>54.810142231947488</v>
      </c>
      <c r="E109" s="113">
        <v>54.810142231947488</v>
      </c>
      <c r="F109" s="119">
        <v>-28.930951047946131</v>
      </c>
      <c r="G109" s="113">
        <v>53.208385481852318</v>
      </c>
      <c r="H109" s="119">
        <v>1.6017567500951699</v>
      </c>
      <c r="I109" s="25">
        <v>-0.34548093313336881</v>
      </c>
      <c r="J109" s="120">
        <v>3.0103464624790632E-2</v>
      </c>
      <c r="K109" s="115">
        <v>54.810142231947474</v>
      </c>
      <c r="L109" s="119">
        <v>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175595.74285714285</v>
      </c>
      <c r="D110" s="123">
        <v>44371.249999999985</v>
      </c>
      <c r="E110" s="123">
        <v>44371.249999999985</v>
      </c>
      <c r="F110" s="118">
        <v>-131224.49285714285</v>
      </c>
      <c r="G110" s="123">
        <v>74765.3</v>
      </c>
      <c r="H110" s="118">
        <v>-30394.050000000017</v>
      </c>
      <c r="I110" s="59">
        <v>-0.74731021790147545</v>
      </c>
      <c r="J110" s="124">
        <v>-0.40652615585037466</v>
      </c>
      <c r="K110" s="125">
        <v>44371.249999999985</v>
      </c>
      <c r="L110" s="118">
        <v>9.0949470177292824E-13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167441</v>
      </c>
      <c r="D111" s="90">
        <v>41614.589999999989</v>
      </c>
      <c r="E111" s="90">
        <v>41614.589999999989</v>
      </c>
      <c r="F111" s="91">
        <v>-125826.41</v>
      </c>
      <c r="G111" s="90">
        <v>71117.19</v>
      </c>
      <c r="H111" s="91">
        <v>-29502.600000000013</v>
      </c>
      <c r="I111" s="21">
        <v>-0.75146714365059941</v>
      </c>
      <c r="J111" s="92">
        <v>-0.41484484974729752</v>
      </c>
      <c r="K111" s="93">
        <v>41614.589999999989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0</v>
      </c>
      <c r="D112" s="90">
        <v>9.3499999999999979</v>
      </c>
      <c r="E112" s="90">
        <v>9.3499999999999979</v>
      </c>
      <c r="F112" s="91">
        <v>9.3499999999999979</v>
      </c>
      <c r="G112" s="90">
        <v>0</v>
      </c>
      <c r="H112" s="91">
        <v>9.3499999999999979</v>
      </c>
      <c r="I112" s="21">
        <v>0</v>
      </c>
      <c r="J112" s="92">
        <v>0</v>
      </c>
      <c r="K112" s="93">
        <v>9.3499999999999979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8154.74285714286</v>
      </c>
      <c r="D113" s="90">
        <v>2747.3100000000009</v>
      </c>
      <c r="E113" s="90">
        <v>2747.3100000000009</v>
      </c>
      <c r="F113" s="91">
        <v>-5407.4328571428596</v>
      </c>
      <c r="G113" s="90">
        <v>3648.11</v>
      </c>
      <c r="H113" s="91">
        <v>-900.79999999999927</v>
      </c>
      <c r="I113" s="21">
        <v>-0.66310280432771818</v>
      </c>
      <c r="J113" s="92">
        <v>-0.24692237898528258</v>
      </c>
      <c r="K113" s="93">
        <v>2747.31</v>
      </c>
      <c r="L113" s="91">
        <v>9.0949470177292824E-13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3255</v>
      </c>
      <c r="D115" s="90">
        <v>3255</v>
      </c>
      <c r="E115" s="90">
        <v>3255</v>
      </c>
      <c r="F115" s="91">
        <v>0</v>
      </c>
      <c r="G115" s="90">
        <v>3255</v>
      </c>
      <c r="H115" s="91">
        <v>0</v>
      </c>
      <c r="I115" s="96"/>
      <c r="J115" s="97"/>
      <c r="K115" s="93">
        <v>3255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2720</v>
      </c>
      <c r="D116" s="90">
        <v>1030</v>
      </c>
      <c r="E116" s="90">
        <v>1030</v>
      </c>
      <c r="F116" s="91">
        <v>-1690</v>
      </c>
      <c r="G116" s="90">
        <v>1528</v>
      </c>
      <c r="H116" s="91">
        <v>-498</v>
      </c>
      <c r="I116" s="96"/>
      <c r="J116" s="97"/>
      <c r="K116" s="93">
        <v>1030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0.83563748079877109</v>
      </c>
      <c r="D117" s="86">
        <v>0.31643625192012287</v>
      </c>
      <c r="E117" s="86">
        <v>0.31643625192012287</v>
      </c>
      <c r="F117" s="100">
        <v>-0.51920122887864828</v>
      </c>
      <c r="G117" s="86">
        <v>0.46943164362519202</v>
      </c>
      <c r="H117" s="100">
        <v>-0.15299539170506915</v>
      </c>
      <c r="I117" s="20">
        <v>-0.62132352941176472</v>
      </c>
      <c r="J117" s="86">
        <v>-0.3259162303664922</v>
      </c>
      <c r="K117" s="101">
        <v>0.31643625192012287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2720</v>
      </c>
      <c r="D119" s="90">
        <v>1084</v>
      </c>
      <c r="E119" s="90">
        <v>1084</v>
      </c>
      <c r="F119" s="91">
        <v>-1636</v>
      </c>
      <c r="G119" s="90">
        <v>1561</v>
      </c>
      <c r="H119" s="91">
        <v>-477</v>
      </c>
      <c r="I119" s="21"/>
      <c r="J119" s="92"/>
      <c r="K119" s="93">
        <v>1084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</v>
      </c>
      <c r="D120" s="105">
        <v>1.0524271844660193</v>
      </c>
      <c r="E120" s="105">
        <v>1.0524271844660193</v>
      </c>
      <c r="F120" s="106">
        <v>5.242718446601935E-2</v>
      </c>
      <c r="G120" s="105">
        <v>1.0215968586387434</v>
      </c>
      <c r="H120" s="106">
        <v>3.0830325827275962E-2</v>
      </c>
      <c r="I120" s="21"/>
      <c r="J120" s="92"/>
      <c r="K120" s="107">
        <v>1.0524271844660193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61.559191176470591</v>
      </c>
      <c r="D122" s="105">
        <v>40.402514563106784</v>
      </c>
      <c r="E122" s="105">
        <v>40.402514563106784</v>
      </c>
      <c r="F122" s="106">
        <v>-21.156676613363807</v>
      </c>
      <c r="G122" s="105">
        <v>46.542663612565448</v>
      </c>
      <c r="H122" s="106">
        <v>-6.1401490494586639</v>
      </c>
      <c r="I122" s="21">
        <v>-0.34368022400934983</v>
      </c>
      <c r="J122" s="92">
        <v>-0.13192517515909774</v>
      </c>
      <c r="K122" s="107">
        <v>40.402514563106784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51.441167434715823</v>
      </c>
      <c r="D123" s="108">
        <v>12.784820276497692</v>
      </c>
      <c r="E123" s="108">
        <v>12.784820276497692</v>
      </c>
      <c r="F123" s="109">
        <v>-38.656347158218132</v>
      </c>
      <c r="G123" s="108">
        <v>21.848599078341014</v>
      </c>
      <c r="H123" s="109">
        <v>-9.0637788018433216</v>
      </c>
      <c r="I123" s="20">
        <v>-0.75146714365059941</v>
      </c>
      <c r="J123" s="86">
        <v>-0.41484484974729752</v>
      </c>
      <c r="K123" s="110">
        <v>12.784820276497692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64.557258403361345</v>
      </c>
      <c r="D124" s="113">
        <v>43.078883495145618</v>
      </c>
      <c r="E124" s="113">
        <v>43.078883495145618</v>
      </c>
      <c r="F124" s="119">
        <v>-21.478374908215727</v>
      </c>
      <c r="G124" s="113">
        <v>48.930170157068062</v>
      </c>
      <c r="H124" s="119">
        <v>-5.851286661922444</v>
      </c>
      <c r="I124" s="25">
        <v>-0.332702711351469</v>
      </c>
      <c r="J124" s="120">
        <v>-0.11958443314502176</v>
      </c>
      <c r="K124" s="115">
        <v>43.078883495145618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164601.23697478991</v>
      </c>
      <c r="D125" s="84">
        <v>70852.680000000008</v>
      </c>
      <c r="E125" s="84">
        <v>70852.680000000008</v>
      </c>
      <c r="F125" s="118">
        <v>-93748.556974789914</v>
      </c>
      <c r="G125" s="84">
        <v>76106.16</v>
      </c>
      <c r="H125" s="118">
        <v>-5253.4799999999959</v>
      </c>
      <c r="I125" s="20">
        <v>-0.56954952889660415</v>
      </c>
      <c r="J125" s="86">
        <v>-6.9028315184999411E-2</v>
      </c>
      <c r="K125" s="87">
        <v>70852.680000000022</v>
      </c>
      <c r="L125" s="118">
        <v>-1.52340397241435E-11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153268.5</v>
      </c>
      <c r="D126" s="90">
        <v>67576.280000000013</v>
      </c>
      <c r="E126" s="90">
        <v>67576.280000000013</v>
      </c>
      <c r="F126" s="91">
        <v>-85692.219999999987</v>
      </c>
      <c r="G126" s="90">
        <v>70423.69</v>
      </c>
      <c r="H126" s="91">
        <v>-2847.4099999999889</v>
      </c>
      <c r="I126" s="21">
        <v>-0.55909870586584964</v>
      </c>
      <c r="J126" s="92">
        <v>-4.0432558986897571E-2</v>
      </c>
      <c r="K126" s="93">
        <v>67576.280000000028</v>
      </c>
      <c r="L126" s="91">
        <v>-1.4551915228366852E-11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0</v>
      </c>
      <c r="D127" s="90">
        <v>1.000000000027512E-2</v>
      </c>
      <c r="E127" s="90">
        <v>1.000000000027512E-2</v>
      </c>
      <c r="F127" s="91">
        <v>1.000000000027512E-2</v>
      </c>
      <c r="G127" s="90">
        <v>0</v>
      </c>
      <c r="H127" s="91">
        <v>1.000000000027512E-2</v>
      </c>
      <c r="I127" s="21">
        <v>0</v>
      </c>
      <c r="J127" s="92">
        <v>0</v>
      </c>
      <c r="K127" s="93">
        <v>1.000000000004775E-2</v>
      </c>
      <c r="L127" s="91">
        <v>2.2737020599628011E-13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11332.736974789919</v>
      </c>
      <c r="D128" s="90">
        <v>3276.3900000000003</v>
      </c>
      <c r="E128" s="90">
        <v>3276.3900000000003</v>
      </c>
      <c r="F128" s="91">
        <v>-8056.3469747899189</v>
      </c>
      <c r="G128" s="90">
        <v>5682.4699999999993</v>
      </c>
      <c r="H128" s="91">
        <v>-2406.079999999999</v>
      </c>
      <c r="I128" s="21">
        <v>-0.71089155185649788</v>
      </c>
      <c r="J128" s="92">
        <v>-0.42342150508493648</v>
      </c>
      <c r="K128" s="93">
        <v>3276.3900000000012</v>
      </c>
      <c r="L128" s="91">
        <v>-9.0949470177292824E-13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3255</v>
      </c>
      <c r="D130" s="90">
        <v>3255</v>
      </c>
      <c r="E130" s="90">
        <v>3255</v>
      </c>
      <c r="F130" s="91">
        <v>0</v>
      </c>
      <c r="G130" s="90">
        <v>3255</v>
      </c>
      <c r="H130" s="91">
        <v>0</v>
      </c>
      <c r="I130" s="96"/>
      <c r="J130" s="97"/>
      <c r="K130" s="93">
        <v>3255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2454</v>
      </c>
      <c r="D131" s="90">
        <v>1544</v>
      </c>
      <c r="E131" s="90">
        <v>1544</v>
      </c>
      <c r="F131" s="91">
        <v>-910</v>
      </c>
      <c r="G131" s="90">
        <v>1398</v>
      </c>
      <c r="H131" s="91">
        <v>146</v>
      </c>
      <c r="I131" s="96"/>
      <c r="J131" s="97"/>
      <c r="K131" s="93">
        <v>1544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0.75391705069124426</v>
      </c>
      <c r="D132" s="86">
        <v>0.47434715821812595</v>
      </c>
      <c r="E132" s="86">
        <v>0.47434715821812595</v>
      </c>
      <c r="F132" s="100">
        <v>-0.27956989247311831</v>
      </c>
      <c r="G132" s="86">
        <v>0.42949308755760368</v>
      </c>
      <c r="H132" s="100">
        <v>4.4854070660522272E-2</v>
      </c>
      <c r="I132" s="20">
        <v>-0.37082314588427057</v>
      </c>
      <c r="J132" s="86">
        <v>0.10443490701001434</v>
      </c>
      <c r="K132" s="101">
        <v>0.47434715821812595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2454</v>
      </c>
      <c r="D134" s="90">
        <v>1659</v>
      </c>
      <c r="E134" s="90">
        <v>1659</v>
      </c>
      <c r="F134" s="91">
        <v>-795</v>
      </c>
      <c r="G134" s="90">
        <v>1456</v>
      </c>
      <c r="H134" s="91">
        <v>203</v>
      </c>
      <c r="I134" s="21"/>
      <c r="J134" s="92"/>
      <c r="K134" s="93">
        <v>1659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</v>
      </c>
      <c r="D135" s="105">
        <v>1.0744818652849741</v>
      </c>
      <c r="E135" s="105">
        <v>1.0744818652849741</v>
      </c>
      <c r="F135" s="106">
        <v>7.4481865284974136E-2</v>
      </c>
      <c r="G135" s="105">
        <v>1.0414878397711016</v>
      </c>
      <c r="H135" s="106">
        <v>3.2994025513872538E-2</v>
      </c>
      <c r="I135" s="21"/>
      <c r="J135" s="92"/>
      <c r="K135" s="107">
        <v>1.0744818652849741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62.456601466992666</v>
      </c>
      <c r="D137" s="105">
        <v>43.767020725388612</v>
      </c>
      <c r="E137" s="105">
        <v>43.767020725388612</v>
      </c>
      <c r="F137" s="106">
        <v>-18.689580741604054</v>
      </c>
      <c r="G137" s="105">
        <v>50.374599427753935</v>
      </c>
      <c r="H137" s="106">
        <v>-6.6075787023653234</v>
      </c>
      <c r="I137" s="21">
        <v>-0.29924107784636989</v>
      </c>
      <c r="J137" s="92">
        <v>-0.1311688584609344</v>
      </c>
      <c r="K137" s="107">
        <v>43.767020725388619</v>
      </c>
      <c r="L137" s="106">
        <v>-7.1054273576010019E-15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47.087096774193547</v>
      </c>
      <c r="D138" s="108">
        <v>20.76076190476191</v>
      </c>
      <c r="E138" s="108">
        <v>20.76076190476191</v>
      </c>
      <c r="F138" s="109">
        <v>-26.326334869431637</v>
      </c>
      <c r="G138" s="108">
        <v>21.635542242703533</v>
      </c>
      <c r="H138" s="109">
        <v>-0.87478033794162258</v>
      </c>
      <c r="I138" s="20">
        <v>-0.55909870586584964</v>
      </c>
      <c r="J138" s="86">
        <v>-4.043255898689746E-2</v>
      </c>
      <c r="K138" s="110">
        <v>20.760761904761914</v>
      </c>
      <c r="L138" s="109">
        <v>-3.5527136788005009E-15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67.074668693883424</v>
      </c>
      <c r="D139" s="113">
        <v>45.889041450777206</v>
      </c>
      <c r="E139" s="113">
        <v>45.889041450777206</v>
      </c>
      <c r="F139" s="119">
        <v>-21.185627243106218</v>
      </c>
      <c r="G139" s="113">
        <v>54.439313304721033</v>
      </c>
      <c r="H139" s="119">
        <v>-8.5502718539438263</v>
      </c>
      <c r="I139" s="25">
        <v>-0.31585138854421424</v>
      </c>
      <c r="J139" s="120">
        <v>-0.15706061180610698</v>
      </c>
      <c r="K139" s="115">
        <v>45.889041450777214</v>
      </c>
      <c r="L139" s="119">
        <v>-7.1054273576010019E-15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212213.55327731092</v>
      </c>
      <c r="D140" s="84">
        <v>126276.81999999999</v>
      </c>
      <c r="E140" s="84">
        <v>126276.81999999999</v>
      </c>
      <c r="F140" s="118">
        <v>-85936.733277310923</v>
      </c>
      <c r="G140" s="84">
        <v>103034.77</v>
      </c>
      <c r="H140" s="118">
        <v>23242.049999999988</v>
      </c>
      <c r="I140" s="20">
        <v>-0.4049540283839117</v>
      </c>
      <c r="J140" s="86">
        <v>0.22557482294569087</v>
      </c>
      <c r="K140" s="87">
        <v>126276.81999999999</v>
      </c>
      <c r="L140" s="118">
        <v>1.7694179454963432E-15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203317</v>
      </c>
      <c r="D141" s="90">
        <v>111333.15</v>
      </c>
      <c r="E141" s="90">
        <v>111333.15</v>
      </c>
      <c r="F141" s="91">
        <v>-91983.85</v>
      </c>
      <c r="G141" s="90">
        <v>97786.86</v>
      </c>
      <c r="H141" s="91">
        <v>13546.289999999994</v>
      </c>
      <c r="I141" s="21">
        <v>-0.45241593177156858</v>
      </c>
      <c r="J141" s="92">
        <v>0.13852873484228856</v>
      </c>
      <c r="K141" s="93">
        <v>111333.15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0</v>
      </c>
      <c r="D142" s="90">
        <v>1.999999999999957E-2</v>
      </c>
      <c r="E142" s="90">
        <v>1.999999999999957E-2</v>
      </c>
      <c r="F142" s="91">
        <v>1.999999999999957E-2</v>
      </c>
      <c r="G142" s="90">
        <v>-0.01</v>
      </c>
      <c r="H142" s="91">
        <v>2.9999999999999569E-2</v>
      </c>
      <c r="I142" s="21">
        <v>0</v>
      </c>
      <c r="J142" s="92">
        <v>-2.9999999999999569</v>
      </c>
      <c r="K142" s="93">
        <v>1.9999999999997801E-2</v>
      </c>
      <c r="L142" s="91">
        <v>1.7694179454963432E-15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8896.5532773109207</v>
      </c>
      <c r="D143" s="90">
        <v>14943.65</v>
      </c>
      <c r="E143" s="90">
        <v>14943.65</v>
      </c>
      <c r="F143" s="91">
        <v>6047.0967226890789</v>
      </c>
      <c r="G143" s="90">
        <v>5247.92</v>
      </c>
      <c r="H143" s="91">
        <v>9695.73</v>
      </c>
      <c r="I143" s="21">
        <v>0.67971230365259827</v>
      </c>
      <c r="J143" s="92">
        <v>1.8475376911233403</v>
      </c>
      <c r="K143" s="93">
        <v>14943.65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3150</v>
      </c>
      <c r="D145" s="90">
        <v>3150</v>
      </c>
      <c r="E145" s="90">
        <v>3150</v>
      </c>
      <c r="F145" s="91">
        <v>0</v>
      </c>
      <c r="G145" s="90">
        <v>3150</v>
      </c>
      <c r="H145" s="91">
        <v>0</v>
      </c>
      <c r="I145" s="96"/>
      <c r="J145" s="97"/>
      <c r="K145" s="93">
        <v>3150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2756</v>
      </c>
      <c r="D146" s="90">
        <v>2338</v>
      </c>
      <c r="E146" s="90">
        <v>2338</v>
      </c>
      <c r="F146" s="91">
        <v>-418</v>
      </c>
      <c r="G146" s="90">
        <v>1929</v>
      </c>
      <c r="H146" s="91">
        <v>409</v>
      </c>
      <c r="I146" s="96"/>
      <c r="J146" s="97"/>
      <c r="K146" s="93">
        <v>2338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0.87492063492063488</v>
      </c>
      <c r="D147" s="86">
        <v>0.74222222222222223</v>
      </c>
      <c r="E147" s="86">
        <v>0.74222222222222223</v>
      </c>
      <c r="F147" s="100">
        <v>-0.13269841269841265</v>
      </c>
      <c r="G147" s="86">
        <v>0.61238095238095236</v>
      </c>
      <c r="H147" s="100">
        <v>0.12984126984126987</v>
      </c>
      <c r="I147" s="20">
        <v>-0.15166908563134973</v>
      </c>
      <c r="J147" s="86">
        <v>0.21202695697252461</v>
      </c>
      <c r="K147" s="101">
        <v>0.74222222222222223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2756</v>
      </c>
      <c r="D149" s="90">
        <v>2427</v>
      </c>
      <c r="E149" s="90">
        <v>2427</v>
      </c>
      <c r="F149" s="91">
        <v>-329</v>
      </c>
      <c r="G149" s="90">
        <v>2021</v>
      </c>
      <c r="H149" s="91">
        <v>406</v>
      </c>
      <c r="I149" s="21"/>
      <c r="J149" s="92"/>
      <c r="K149" s="93">
        <v>2427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</v>
      </c>
      <c r="D150" s="105">
        <v>1.0380667236954662</v>
      </c>
      <c r="E150" s="105">
        <v>1.0380667236954662</v>
      </c>
      <c r="F150" s="106">
        <v>3.8066723695466154E-2</v>
      </c>
      <c r="G150" s="105">
        <v>1.0476931052358736</v>
      </c>
      <c r="H150" s="106">
        <v>-9.6263815404074027E-3</v>
      </c>
      <c r="I150" s="21"/>
      <c r="J150" s="92"/>
      <c r="K150" s="107">
        <v>1.0380667236954662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73.772496371552975</v>
      </c>
      <c r="D152" s="105">
        <v>47.618969204448241</v>
      </c>
      <c r="E152" s="105">
        <v>47.618969204448241</v>
      </c>
      <c r="F152" s="106">
        <v>-26.153527167104734</v>
      </c>
      <c r="G152" s="105">
        <v>50.69303265940902</v>
      </c>
      <c r="H152" s="106">
        <v>-3.074063454960779</v>
      </c>
      <c r="I152" s="21">
        <v>-0.35451595721233664</v>
      </c>
      <c r="J152" s="92">
        <v>-6.0640748712243564E-2</v>
      </c>
      <c r="K152" s="107">
        <v>47.618969204448241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64.54507936507936</v>
      </c>
      <c r="D153" s="108">
        <v>35.343857142857139</v>
      </c>
      <c r="E153" s="108">
        <v>35.343857142857139</v>
      </c>
      <c r="F153" s="109">
        <v>-29.201222222222221</v>
      </c>
      <c r="G153" s="108">
        <v>31.043447619047619</v>
      </c>
      <c r="H153" s="109">
        <v>4.3004095238095204</v>
      </c>
      <c r="I153" s="20">
        <v>-0.45241593177156858</v>
      </c>
      <c r="J153" s="86">
        <v>0.13852873484228856</v>
      </c>
      <c r="K153" s="110">
        <v>35.343857142857139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77.000563598443733</v>
      </c>
      <c r="D154" s="113">
        <v>54.010615911035067</v>
      </c>
      <c r="E154" s="113">
        <v>54.010615911035067</v>
      </c>
      <c r="F154" s="119">
        <v>-22.989947687408666</v>
      </c>
      <c r="G154" s="113">
        <v>53.413566614826337</v>
      </c>
      <c r="H154" s="119">
        <v>0.5970492962087306</v>
      </c>
      <c r="I154" s="25">
        <v>-0.29856856382637331</v>
      </c>
      <c r="J154" s="120">
        <v>1.1177858623711678E-2</v>
      </c>
      <c r="K154" s="115">
        <v>54.010615911035067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224622.83050420167</v>
      </c>
      <c r="D155" s="84">
        <v>137289.07999999999</v>
      </c>
      <c r="E155" s="84">
        <v>137289.07999999999</v>
      </c>
      <c r="F155" s="118">
        <v>-87333.750504201686</v>
      </c>
      <c r="G155" s="84">
        <v>97383.49</v>
      </c>
      <c r="H155" s="118">
        <v>39905.589999999982</v>
      </c>
      <c r="I155" s="20">
        <v>-0.38880175406999895</v>
      </c>
      <c r="J155" s="86">
        <v>0.40977777649989733</v>
      </c>
      <c r="K155" s="87">
        <v>137289.07999999999</v>
      </c>
      <c r="L155" s="118">
        <v>-9.0949470177292824E-13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217291.75</v>
      </c>
      <c r="D156" s="90">
        <v>133601.68</v>
      </c>
      <c r="E156" s="90">
        <v>133601.68</v>
      </c>
      <c r="F156" s="91">
        <v>-83690.070000000007</v>
      </c>
      <c r="G156" s="90">
        <v>94043.180000000008</v>
      </c>
      <c r="H156" s="91">
        <v>39558.499999999985</v>
      </c>
      <c r="I156" s="21">
        <v>-0.38515070176387278</v>
      </c>
      <c r="J156" s="92">
        <v>0.42064187961317323</v>
      </c>
      <c r="K156" s="93">
        <v>133601.68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0</v>
      </c>
      <c r="D157" s="90">
        <v>-9.3400000000000034</v>
      </c>
      <c r="E157" s="90">
        <v>-9.3400000000000034</v>
      </c>
      <c r="F157" s="91">
        <v>-9.3400000000000034</v>
      </c>
      <c r="G157" s="90">
        <v>57.25</v>
      </c>
      <c r="H157" s="91">
        <v>-66.59</v>
      </c>
      <c r="I157" s="21">
        <v>0</v>
      </c>
      <c r="J157" s="92">
        <v>-1.1631441048034934</v>
      </c>
      <c r="K157" s="93">
        <v>-9.3400000000000034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7331.08050420168</v>
      </c>
      <c r="D158" s="90">
        <v>3696.7400000000011</v>
      </c>
      <c r="E158" s="90">
        <v>3696.7400000000011</v>
      </c>
      <c r="F158" s="91">
        <v>-3634.3405042016789</v>
      </c>
      <c r="G158" s="90">
        <v>3283.06</v>
      </c>
      <c r="H158" s="91">
        <v>413.6800000000012</v>
      </c>
      <c r="I158" s="21">
        <v>-0.49574418151849786</v>
      </c>
      <c r="J158" s="92">
        <v>0.12600439833569932</v>
      </c>
      <c r="K158" s="93">
        <v>3696.7400000000021</v>
      </c>
      <c r="L158" s="91">
        <v>-9.0949470177292824E-13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3255</v>
      </c>
      <c r="D160" s="90">
        <v>3255</v>
      </c>
      <c r="E160" s="90">
        <v>3255</v>
      </c>
      <c r="F160" s="91">
        <v>0</v>
      </c>
      <c r="G160" s="90">
        <v>3255</v>
      </c>
      <c r="H160" s="91">
        <v>0</v>
      </c>
      <c r="I160" s="96"/>
      <c r="J160" s="97"/>
      <c r="K160" s="93">
        <v>3255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2923</v>
      </c>
      <c r="D161" s="90">
        <v>2864</v>
      </c>
      <c r="E161" s="90">
        <v>2864</v>
      </c>
      <c r="F161" s="91">
        <v>-59</v>
      </c>
      <c r="G161" s="90">
        <v>2156</v>
      </c>
      <c r="H161" s="91">
        <v>708</v>
      </c>
      <c r="I161" s="96"/>
      <c r="J161" s="97"/>
      <c r="K161" s="93">
        <v>2864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0.89800307219662057</v>
      </c>
      <c r="D162" s="86">
        <v>0.87987711213517661</v>
      </c>
      <c r="E162" s="86">
        <v>0.87987711213517661</v>
      </c>
      <c r="F162" s="100">
        <v>-1.8125960061443958E-2</v>
      </c>
      <c r="G162" s="86">
        <v>0.66236559139784945</v>
      </c>
      <c r="H162" s="100">
        <v>0.21751152073732716</v>
      </c>
      <c r="I162" s="20">
        <v>-2.0184741703729081E-2</v>
      </c>
      <c r="J162" s="86">
        <v>0.3283858998144713</v>
      </c>
      <c r="K162" s="101">
        <v>0.87987711213517661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2923</v>
      </c>
      <c r="D164" s="90">
        <v>2980</v>
      </c>
      <c r="E164" s="90">
        <v>2980</v>
      </c>
      <c r="F164" s="91">
        <v>57</v>
      </c>
      <c r="G164" s="90">
        <v>2210</v>
      </c>
      <c r="H164" s="91">
        <v>770</v>
      </c>
      <c r="I164" s="21"/>
      <c r="J164" s="92"/>
      <c r="K164" s="93">
        <v>2980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</v>
      </c>
      <c r="D165" s="105">
        <v>1.0405027932960893</v>
      </c>
      <c r="E165" s="105">
        <v>1.0405027932960893</v>
      </c>
      <c r="F165" s="106">
        <v>4.0502793296089301E-2</v>
      </c>
      <c r="G165" s="105">
        <v>1.0250463821892393</v>
      </c>
      <c r="H165" s="106">
        <v>1.5456411106850032E-2</v>
      </c>
      <c r="I165" s="21"/>
      <c r="J165" s="92"/>
      <c r="K165" s="107">
        <v>1.0405027932960893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74.338607594936704</v>
      </c>
      <c r="D167" s="105">
        <v>46.648631284916199</v>
      </c>
      <c r="E167" s="105">
        <v>46.648631284916199</v>
      </c>
      <c r="F167" s="106">
        <v>-27.689976310020505</v>
      </c>
      <c r="G167" s="105">
        <v>43.619285714285716</v>
      </c>
      <c r="H167" s="106">
        <v>3.0293455706304826</v>
      </c>
      <c r="I167" s="21">
        <v>-0.3724844627289805</v>
      </c>
      <c r="J167" s="92">
        <v>6.9449683116620697E-2</v>
      </c>
      <c r="K167" s="107">
        <v>46.648631284916199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66.756298003072203</v>
      </c>
      <c r="D168" s="108">
        <v>41.045062980030721</v>
      </c>
      <c r="E168" s="108">
        <v>41.045062980030721</v>
      </c>
      <c r="F168" s="109">
        <v>-25.711235023041482</v>
      </c>
      <c r="G168" s="108">
        <v>28.891913978494625</v>
      </c>
      <c r="H168" s="109">
        <v>12.153149001536097</v>
      </c>
      <c r="I168" s="20">
        <v>-0.38515070176387278</v>
      </c>
      <c r="J168" s="86">
        <v>0.42064187961317345</v>
      </c>
      <c r="K168" s="110">
        <v>41.045062980030721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76.846674821827463</v>
      </c>
      <c r="D169" s="113">
        <v>47.936131284916193</v>
      </c>
      <c r="E169" s="113">
        <v>47.936131284916193</v>
      </c>
      <c r="F169" s="119">
        <v>-28.91054353691127</v>
      </c>
      <c r="G169" s="113">
        <v>45.168594619666052</v>
      </c>
      <c r="H169" s="119">
        <v>2.767536665250141</v>
      </c>
      <c r="I169" s="25">
        <v>-0.37621072875230699</v>
      </c>
      <c r="J169" s="120">
        <v>6.1271259124922484E-2</v>
      </c>
      <c r="K169" s="115">
        <v>47.936131284916193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148277.5775630252</v>
      </c>
      <c r="D170" s="84">
        <v>116603.72292468367</v>
      </c>
      <c r="E170" s="84">
        <v>120723.48640186916</v>
      </c>
      <c r="F170" s="118">
        <v>-27554.091161156048</v>
      </c>
      <c r="G170" s="84">
        <v>119700.25</v>
      </c>
      <c r="H170" s="118">
        <v>1023.2364018691587</v>
      </c>
      <c r="I170" s="20">
        <v>-0.18582776717838012</v>
      </c>
      <c r="J170" s="86">
        <v>8.5483230141052413E-3</v>
      </c>
      <c r="K170" s="87">
        <v>117628.31300000001</v>
      </c>
      <c r="L170" s="118">
        <v>3095.1734018691559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143635.25</v>
      </c>
      <c r="D171" s="90">
        <v>114767.25233644833</v>
      </c>
      <c r="E171" s="90">
        <v>115260.36640186916</v>
      </c>
      <c r="F171" s="91">
        <v>-28374.883598130837</v>
      </c>
      <c r="G171" s="90">
        <v>106669.12</v>
      </c>
      <c r="H171" s="91">
        <v>8591.246401869168</v>
      </c>
      <c r="I171" s="21">
        <v>-0.19754818958529219</v>
      </c>
      <c r="J171" s="92">
        <v>8.0541082572624267E-2</v>
      </c>
      <c r="K171" s="93">
        <v>112473.23300000001</v>
      </c>
      <c r="L171" s="91">
        <v>2787.1334018691559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0</v>
      </c>
      <c r="D172" s="90">
        <v>0</v>
      </c>
      <c r="E172" s="90">
        <v>0</v>
      </c>
      <c r="F172" s="91">
        <v>0</v>
      </c>
      <c r="G172" s="90">
        <v>17.14</v>
      </c>
      <c r="H172" s="91">
        <v>-17.14</v>
      </c>
      <c r="I172" s="21">
        <v>0</v>
      </c>
      <c r="J172" s="92">
        <v>-1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4642.3275630252101</v>
      </c>
      <c r="D173" s="90">
        <v>1836.470588235331</v>
      </c>
      <c r="E173" s="90">
        <v>5463.12</v>
      </c>
      <c r="F173" s="91">
        <v>820.79243697478978</v>
      </c>
      <c r="G173" s="90">
        <v>13013.99</v>
      </c>
      <c r="H173" s="91">
        <v>-7550.87</v>
      </c>
      <c r="I173" s="21">
        <v>0.17680623045908339</v>
      </c>
      <c r="J173" s="92">
        <v>-0.58021175673256242</v>
      </c>
      <c r="K173" s="93">
        <v>5155.08</v>
      </c>
      <c r="L173" s="91">
        <v>308.03999999999996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3150</v>
      </c>
      <c r="D175" s="90">
        <v>3150</v>
      </c>
      <c r="E175" s="90">
        <v>3150</v>
      </c>
      <c r="F175" s="91">
        <v>0</v>
      </c>
      <c r="G175" s="90">
        <v>3150</v>
      </c>
      <c r="H175" s="91">
        <v>0</v>
      </c>
      <c r="I175" s="96"/>
      <c r="J175" s="97"/>
      <c r="K175" s="93">
        <v>3150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2433</v>
      </c>
      <c r="D176" s="90">
        <v>2588</v>
      </c>
      <c r="E176" s="90">
        <v>2678</v>
      </c>
      <c r="F176" s="91">
        <v>245</v>
      </c>
      <c r="G176" s="90">
        <v>2307</v>
      </c>
      <c r="H176" s="91">
        <v>371</v>
      </c>
      <c r="I176" s="96"/>
      <c r="J176" s="97"/>
      <c r="K176" s="93">
        <v>2527</v>
      </c>
      <c r="L176" s="91">
        <v>151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0.77238095238095239</v>
      </c>
      <c r="D177" s="86">
        <v>0.82158730158730153</v>
      </c>
      <c r="E177" s="86">
        <v>0.85015873015873011</v>
      </c>
      <c r="F177" s="100">
        <v>7.7777777777777724E-2</v>
      </c>
      <c r="G177" s="86">
        <v>0.73238095238095235</v>
      </c>
      <c r="H177" s="100">
        <v>0.11777777777777776</v>
      </c>
      <c r="I177" s="20">
        <v>0.10069872585285644</v>
      </c>
      <c r="J177" s="86">
        <v>0.16081491114000857</v>
      </c>
      <c r="K177" s="101">
        <v>0.80222222222222217</v>
      </c>
      <c r="L177" s="100">
        <v>4.7936507936507944E-2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2433</v>
      </c>
      <c r="D179" s="90">
        <v>2649</v>
      </c>
      <c r="E179" s="90">
        <v>2678</v>
      </c>
      <c r="F179" s="91">
        <v>245</v>
      </c>
      <c r="G179" s="90">
        <v>2375</v>
      </c>
      <c r="H179" s="91">
        <v>303</v>
      </c>
      <c r="I179" s="21"/>
      <c r="J179" s="92"/>
      <c r="K179" s="93">
        <v>2527</v>
      </c>
      <c r="L179" s="91">
        <v>151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</v>
      </c>
      <c r="D180" s="105">
        <v>1.0235703245749614</v>
      </c>
      <c r="E180" s="105">
        <v>1</v>
      </c>
      <c r="F180" s="106">
        <v>0</v>
      </c>
      <c r="G180" s="105">
        <v>1.0294755093194625</v>
      </c>
      <c r="H180" s="106">
        <v>-2.9475509319462523E-2</v>
      </c>
      <c r="I180" s="21"/>
      <c r="J180" s="92"/>
      <c r="K180" s="107">
        <v>1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59.036272092067406</v>
      </c>
      <c r="D182" s="105">
        <v>44.345924395845572</v>
      </c>
      <c r="E182" s="105">
        <v>43.039718596665111</v>
      </c>
      <c r="F182" s="106">
        <v>-15.996553495402296</v>
      </c>
      <c r="G182" s="105">
        <v>46.237156480277413</v>
      </c>
      <c r="H182" s="106">
        <v>-3.1974378836123023</v>
      </c>
      <c r="I182" s="21">
        <v>-0.27096144333869143</v>
      </c>
      <c r="J182" s="92">
        <v>-6.9152995707601028E-2</v>
      </c>
      <c r="K182" s="107">
        <v>44.508600316580932</v>
      </c>
      <c r="L182" s="106">
        <v>-1.4688817199158208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45.598492063492067</v>
      </c>
      <c r="D183" s="108">
        <v>36.434048360777247</v>
      </c>
      <c r="E183" s="108">
        <v>36.590592508529895</v>
      </c>
      <c r="F183" s="109">
        <v>-9.0078995549621723</v>
      </c>
      <c r="G183" s="108">
        <v>33.863212698412696</v>
      </c>
      <c r="H183" s="109">
        <v>2.7273798101171991</v>
      </c>
      <c r="I183" s="20">
        <v>-0.19754818958529219</v>
      </c>
      <c r="J183" s="86">
        <v>8.0541082572624267E-2</v>
      </c>
      <c r="K183" s="110">
        <v>35.705788253968258</v>
      </c>
      <c r="L183" s="109">
        <v>0.88480425456163658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60.944339318958157</v>
      </c>
      <c r="D184" s="113">
        <v>45.055534360387817</v>
      </c>
      <c r="E184" s="113">
        <v>45.07971859666511</v>
      </c>
      <c r="F184" s="119">
        <v>-15.864620722293047</v>
      </c>
      <c r="G184" s="113">
        <v>51.885674035544</v>
      </c>
      <c r="H184" s="119">
        <v>-6.8059554388788897</v>
      </c>
      <c r="I184" s="25">
        <v>-0.26031327764936463</v>
      </c>
      <c r="J184" s="120">
        <v>-0.13117215041316621</v>
      </c>
      <c r="K184" s="115">
        <v>46.548600316580931</v>
      </c>
      <c r="L184" s="119">
        <v>-1.4688817199158208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130534.5737815126</v>
      </c>
      <c r="D185" s="84">
        <v>41674.897196261547</v>
      </c>
      <c r="E185" s="84">
        <v>68560.289999999994</v>
      </c>
      <c r="F185" s="118">
        <v>-61974.283781512611</v>
      </c>
      <c r="G185" s="84">
        <v>63182.320000000007</v>
      </c>
      <c r="H185" s="118">
        <v>5377.9699999999866</v>
      </c>
      <c r="I185" s="20">
        <v>-0.47477294318396068</v>
      </c>
      <c r="J185" s="86">
        <v>8.5118273592992288E-2</v>
      </c>
      <c r="K185" s="87">
        <v>73553.64</v>
      </c>
      <c r="L185" s="118">
        <v>-4993.3499999999958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125615</v>
      </c>
      <c r="D186" s="90">
        <v>41674.897196261547</v>
      </c>
      <c r="E186" s="90">
        <v>65286.74</v>
      </c>
      <c r="F186" s="91">
        <v>-60328.26</v>
      </c>
      <c r="G186" s="90">
        <v>59953.05</v>
      </c>
      <c r="H186" s="91">
        <v>5333.6899999999951</v>
      </c>
      <c r="I186" s="21">
        <v>-0.48026318512916455</v>
      </c>
      <c r="J186" s="92">
        <v>8.8964448013904018E-2</v>
      </c>
      <c r="K186" s="93">
        <v>70190.539999999994</v>
      </c>
      <c r="L186" s="91">
        <v>-4903.7999999999956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0</v>
      </c>
      <c r="D187" s="90">
        <v>0</v>
      </c>
      <c r="E187" s="90">
        <v>0</v>
      </c>
      <c r="F187" s="91">
        <v>0</v>
      </c>
      <c r="G187" s="90">
        <v>-73.819999999999993</v>
      </c>
      <c r="H187" s="91">
        <v>73.819999999999993</v>
      </c>
      <c r="I187" s="21">
        <v>0</v>
      </c>
      <c r="J187" s="92">
        <v>-1</v>
      </c>
      <c r="K187" s="93">
        <v>0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4919.5737815126104</v>
      </c>
      <c r="D188" s="90">
        <v>0</v>
      </c>
      <c r="E188" s="90">
        <v>3273.5499999999997</v>
      </c>
      <c r="F188" s="91">
        <v>-1646.0237815126106</v>
      </c>
      <c r="G188" s="90">
        <v>3303.09</v>
      </c>
      <c r="H188" s="91">
        <v>-29.540000000000418</v>
      </c>
      <c r="I188" s="21">
        <v>-0.33458666433629769</v>
      </c>
      <c r="J188" s="92">
        <v>-8.9431411193762189E-3</v>
      </c>
      <c r="K188" s="93">
        <v>3363.1</v>
      </c>
      <c r="L188" s="91">
        <v>-89.550000000000182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3255</v>
      </c>
      <c r="D190" s="90">
        <v>3255</v>
      </c>
      <c r="E190" s="90">
        <v>3255</v>
      </c>
      <c r="F190" s="91">
        <v>0</v>
      </c>
      <c r="G190" s="90">
        <v>3255</v>
      </c>
      <c r="H190" s="91">
        <v>0</v>
      </c>
      <c r="I190" s="96"/>
      <c r="J190" s="97"/>
      <c r="K190" s="93">
        <v>3255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2228</v>
      </c>
      <c r="D191" s="90">
        <v>1183</v>
      </c>
      <c r="E191" s="90">
        <v>1645</v>
      </c>
      <c r="F191" s="91">
        <v>-583</v>
      </c>
      <c r="G191" s="90">
        <v>1319</v>
      </c>
      <c r="H191" s="91">
        <v>326</v>
      </c>
      <c r="I191" s="96"/>
      <c r="J191" s="97"/>
      <c r="K191" s="93">
        <v>1690</v>
      </c>
      <c r="L191" s="91">
        <v>-45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0.68448540706605221</v>
      </c>
      <c r="D192" s="86">
        <v>0.36344086021505378</v>
      </c>
      <c r="E192" s="86">
        <v>0.5053763440860215</v>
      </c>
      <c r="F192" s="100">
        <v>-0.17910906298003071</v>
      </c>
      <c r="G192" s="86">
        <v>0.40522273425499233</v>
      </c>
      <c r="H192" s="100">
        <v>0.10015360983102917</v>
      </c>
      <c r="I192" s="20">
        <v>-0.26166965888689409</v>
      </c>
      <c r="J192" s="86">
        <v>0.24715693707354047</v>
      </c>
      <c r="K192" s="101">
        <v>0.51920122887864828</v>
      </c>
      <c r="L192" s="100">
        <v>-1.3824884792626779E-2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2228</v>
      </c>
      <c r="D194" s="90">
        <v>1183</v>
      </c>
      <c r="E194" s="90">
        <v>1645</v>
      </c>
      <c r="F194" s="91">
        <v>-583</v>
      </c>
      <c r="G194" s="90">
        <v>1382</v>
      </c>
      <c r="H194" s="91">
        <v>263</v>
      </c>
      <c r="I194" s="21"/>
      <c r="J194" s="92"/>
      <c r="K194" s="93">
        <v>1690</v>
      </c>
      <c r="L194" s="91">
        <v>-45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</v>
      </c>
      <c r="D195" s="105">
        <v>1</v>
      </c>
      <c r="E195" s="105">
        <v>1</v>
      </c>
      <c r="F195" s="106">
        <v>0</v>
      </c>
      <c r="G195" s="105">
        <v>1.0477634571645187</v>
      </c>
      <c r="H195" s="106">
        <v>-4.7763457164518686E-2</v>
      </c>
      <c r="I195" s="21"/>
      <c r="J195" s="92"/>
      <c r="K195" s="107">
        <v>1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56.380161579892281</v>
      </c>
      <c r="D197" s="105">
        <v>35.228146404278569</v>
      </c>
      <c r="E197" s="105">
        <v>39.687987841945287</v>
      </c>
      <c r="F197" s="106">
        <v>-16.692173737946995</v>
      </c>
      <c r="G197" s="105">
        <v>45.453411675511752</v>
      </c>
      <c r="H197" s="106">
        <v>-5.7654238335664658</v>
      </c>
      <c r="I197" s="21">
        <v>-0.29606466654576202</v>
      </c>
      <c r="J197" s="92">
        <v>-0.1268424881882434</v>
      </c>
      <c r="K197" s="107">
        <v>41.532863905325442</v>
      </c>
      <c r="L197" s="106">
        <v>-1.8448760633801555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38.591397849462368</v>
      </c>
      <c r="D198" s="108">
        <v>12.803347832952856</v>
      </c>
      <c r="E198" s="108">
        <v>20.05737019969278</v>
      </c>
      <c r="F198" s="109">
        <v>-18.534027649769587</v>
      </c>
      <c r="G198" s="108">
        <v>18.418755760368665</v>
      </c>
      <c r="H198" s="109">
        <v>1.6386144393241153</v>
      </c>
      <c r="I198" s="20">
        <v>-0.48026318512916455</v>
      </c>
      <c r="J198" s="86">
        <v>8.896444801390424E-2</v>
      </c>
      <c r="K198" s="110">
        <v>21.563913978494622</v>
      </c>
      <c r="L198" s="109">
        <v>-1.5065437788018414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58.588228806783036</v>
      </c>
      <c r="D199" s="113">
        <v>35.228146404278569</v>
      </c>
      <c r="E199" s="113">
        <v>41.677987841945281</v>
      </c>
      <c r="F199" s="119">
        <v>-16.910240964837755</v>
      </c>
      <c r="G199" s="113">
        <v>47.901683093252473</v>
      </c>
      <c r="H199" s="119">
        <v>-6.2236952513071913</v>
      </c>
      <c r="I199" s="25">
        <v>-0.28862864280478084</v>
      </c>
      <c r="J199" s="120">
        <v>-0.12992644202482884</v>
      </c>
      <c r="K199" s="115">
        <v>43.522863905325444</v>
      </c>
      <c r="L199" s="119">
        <v>-1.8448760633801626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1843156.520992263</v>
      </c>
      <c r="D200" s="84">
        <v>986754.47012094525</v>
      </c>
      <c r="E200" s="84">
        <v>1017759.6264018691</v>
      </c>
      <c r="F200" s="118">
        <v>-825396.89459039399</v>
      </c>
      <c r="G200" s="84">
        <v>1114607.5900000001</v>
      </c>
      <c r="H200" s="118">
        <v>-96847.963598130969</v>
      </c>
      <c r="I200" s="20">
        <v>-0.44781703842820775</v>
      </c>
      <c r="J200" s="86">
        <v>-8.6889739911183428E-2</v>
      </c>
      <c r="K200" s="87">
        <v>1019657.8030000001</v>
      </c>
      <c r="L200" s="118">
        <v>-1898.1765981309431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1766544.4995825412</v>
      </c>
      <c r="D201" s="90">
        <v>927834.95953270991</v>
      </c>
      <c r="E201" s="90">
        <v>951939.91640186904</v>
      </c>
      <c r="F201" s="91">
        <v>-814604.58318067214</v>
      </c>
      <c r="G201" s="90">
        <v>1049109.6200000001</v>
      </c>
      <c r="H201" s="91">
        <v>-97169.703598131076</v>
      </c>
      <c r="I201" s="21">
        <v>-0.46112882147784806</v>
      </c>
      <c r="J201" s="92">
        <v>-9.2621115797347331E-2</v>
      </c>
      <c r="K201" s="93">
        <v>954056.58299999998</v>
      </c>
      <c r="L201" s="91">
        <v>-2116.6665981309488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0</v>
      </c>
      <c r="D202" s="90">
        <v>4.0000000000478764E-2</v>
      </c>
      <c r="E202" s="90">
        <v>4.0000000000478764E-2</v>
      </c>
      <c r="F202" s="91">
        <v>4.0000000000478764E-2</v>
      </c>
      <c r="G202" s="90">
        <v>0.4300000000000182</v>
      </c>
      <c r="H202" s="91">
        <v>-0.38999999999953944</v>
      </c>
      <c r="I202" s="21">
        <v>0</v>
      </c>
      <c r="J202" s="92">
        <v>-0.90697674418493701</v>
      </c>
      <c r="K202" s="93">
        <v>4.0000000000040004E-2</v>
      </c>
      <c r="L202" s="91">
        <v>4.3876013933186186E-13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76612.021409721914</v>
      </c>
      <c r="D203" s="90">
        <v>58919.47058823533</v>
      </c>
      <c r="E203" s="90">
        <v>65819.67</v>
      </c>
      <c r="F203" s="91">
        <v>-10792.351409721916</v>
      </c>
      <c r="G203" s="90">
        <v>65497.539999999994</v>
      </c>
      <c r="H203" s="91">
        <v>322.13000000000466</v>
      </c>
      <c r="I203" s="21">
        <v>-0.14087020824061414</v>
      </c>
      <c r="J203" s="92">
        <v>4.9181999812513144E-3</v>
      </c>
      <c r="K203" s="93">
        <v>65601.179999999993</v>
      </c>
      <c r="L203" s="91">
        <v>218.49000000000524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38325</v>
      </c>
      <c r="D205" s="90">
        <v>38325</v>
      </c>
      <c r="E205" s="90">
        <v>38325</v>
      </c>
      <c r="F205" s="91">
        <v>0</v>
      </c>
      <c r="G205" s="90">
        <v>38430</v>
      </c>
      <c r="H205" s="91">
        <v>-105</v>
      </c>
      <c r="I205" s="96"/>
      <c r="J205" s="97"/>
      <c r="K205" s="93">
        <v>38325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27758</v>
      </c>
      <c r="D206" s="90">
        <v>19929</v>
      </c>
      <c r="E206" s="90">
        <v>20481</v>
      </c>
      <c r="F206" s="91">
        <v>-7277</v>
      </c>
      <c r="G206" s="90">
        <v>22622</v>
      </c>
      <c r="H206" s="91">
        <v>-2141</v>
      </c>
      <c r="I206" s="96"/>
      <c r="J206" s="97"/>
      <c r="K206" s="93">
        <v>20375</v>
      </c>
      <c r="L206" s="91">
        <v>106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0.72427919112850625</v>
      </c>
      <c r="D207" s="86">
        <v>0.52</v>
      </c>
      <c r="E207" s="86">
        <v>0.5344031311154599</v>
      </c>
      <c r="F207" s="100">
        <v>-0.18987606001304635</v>
      </c>
      <c r="G207" s="86">
        <v>0.58865469685141814</v>
      </c>
      <c r="H207" s="100">
        <v>-5.425156573595824E-2</v>
      </c>
      <c r="I207" s="20">
        <v>-0.26215865696375829</v>
      </c>
      <c r="J207" s="86">
        <v>-9.216195169449537E-2</v>
      </c>
      <c r="K207" s="101">
        <v>0.53163731245923029</v>
      </c>
      <c r="L207" s="100">
        <v>2.7658186562296017E-3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27758</v>
      </c>
      <c r="D209" s="90">
        <v>20768</v>
      </c>
      <c r="E209" s="90">
        <v>21259</v>
      </c>
      <c r="F209" s="91">
        <v>-6499</v>
      </c>
      <c r="G209" s="90">
        <v>23228</v>
      </c>
      <c r="H209" s="91">
        <v>-1969</v>
      </c>
      <c r="I209" s="21">
        <v>-0.23413070105915412</v>
      </c>
      <c r="J209" s="92">
        <v>-8.4768382986051272E-2</v>
      </c>
      <c r="K209" s="93">
        <v>21153</v>
      </c>
      <c r="L209" s="91">
        <v>106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</v>
      </c>
      <c r="D210" s="105">
        <v>1.0420994530583572</v>
      </c>
      <c r="E210" s="105">
        <v>1.0379864264440213</v>
      </c>
      <c r="F210" s="106">
        <v>3.7986426444021282E-2</v>
      </c>
      <c r="G210" s="105">
        <v>1.0267880823976661</v>
      </c>
      <c r="H210" s="106">
        <v>1.1198344046355224E-2</v>
      </c>
      <c r="I210" s="21"/>
      <c r="J210" s="92"/>
      <c r="K210" s="107">
        <v>1.0381840490797547</v>
      </c>
      <c r="L210" s="106">
        <v>-1.9762263573341876E-4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63.640914315964451</v>
      </c>
      <c r="D212" s="105">
        <v>46.557025416865365</v>
      </c>
      <c r="E212" s="105">
        <v>46.47917173975241</v>
      </c>
      <c r="F212" s="106">
        <v>-17.161742576212042</v>
      </c>
      <c r="G212" s="105">
        <v>46.375635222349928</v>
      </c>
      <c r="H212" s="106">
        <v>0.10353651740248182</v>
      </c>
      <c r="I212" s="21">
        <v>-0.26966524225292254</v>
      </c>
      <c r="J212" s="92">
        <v>2.2325627866026654E-3</v>
      </c>
      <c r="K212" s="107">
        <v>46.824862969325153</v>
      </c>
      <c r="L212" s="106">
        <v>-0.34569122957274345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46.093789943445302</v>
      </c>
      <c r="D213" s="108">
        <v>24.20965321676999</v>
      </c>
      <c r="E213" s="108">
        <v>24.838614909376883</v>
      </c>
      <c r="F213" s="109">
        <v>-21.255175034068419</v>
      </c>
      <c r="G213" s="108">
        <v>27.299235493104348</v>
      </c>
      <c r="H213" s="109">
        <v>-2.4606205837274651</v>
      </c>
      <c r="I213" s="20">
        <v>-0.46112882147784806</v>
      </c>
      <c r="J213" s="86">
        <v>-9.0135146251586584E-2</v>
      </c>
      <c r="K213" s="110">
        <v>24.893844305283757</v>
      </c>
      <c r="L213" s="109">
        <v>-5.5229395906874146E-2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66.400912205211583</v>
      </c>
      <c r="D214" s="113">
        <v>49.513496418332345</v>
      </c>
      <c r="E214" s="113">
        <v>49.69286784834086</v>
      </c>
      <c r="F214" s="119">
        <v>-16.708044356870722</v>
      </c>
      <c r="G214" s="113">
        <v>49.270957032976753</v>
      </c>
      <c r="H214" s="119">
        <v>0.42191081536410735</v>
      </c>
      <c r="I214" s="25">
        <v>-0.25162371723500754</v>
      </c>
      <c r="J214" s="120">
        <v>8.5630732742156823E-3</v>
      </c>
      <c r="K214" s="115">
        <v>50.044554748466261</v>
      </c>
      <c r="L214" s="119">
        <v>-0.35168690012540083</v>
      </c>
      <c r="M214" s="142"/>
      <c r="N214" s="143"/>
    </row>
  </sheetData>
  <sheetProtection algorithmName="SHA-512" hashValue="BNhQa0aATz7XxkCvMk9v1KDAV9Rb/7MAVcDOkl1ANNVOzwirjImNz65holuk/VKBX41A24Efr6HuB+LEi4Yh+g==" saltValue="j0ohx9rH8+6m56bDAga0R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284" priority="95" operator="lessThan">
      <formula>0</formula>
    </cfRule>
  </conditionalFormatting>
  <conditionalFormatting sqref="H207">
    <cfRule type="cellIs" dxfId="283" priority="94" operator="lessThan">
      <formula>0</formula>
    </cfRule>
  </conditionalFormatting>
  <conditionalFormatting sqref="F207">
    <cfRule type="cellIs" dxfId="282" priority="93" operator="lessThan">
      <formula>0</formula>
    </cfRule>
  </conditionalFormatting>
  <conditionalFormatting sqref="F192">
    <cfRule type="cellIs" dxfId="281" priority="92" operator="lessThan">
      <formula>0</formula>
    </cfRule>
  </conditionalFormatting>
  <conditionalFormatting sqref="H192">
    <cfRule type="cellIs" dxfId="280" priority="91" operator="lessThan">
      <formula>0</formula>
    </cfRule>
  </conditionalFormatting>
  <conditionalFormatting sqref="L192">
    <cfRule type="cellIs" dxfId="279" priority="90" operator="lessThan">
      <formula>0</formula>
    </cfRule>
  </conditionalFormatting>
  <conditionalFormatting sqref="L177">
    <cfRule type="cellIs" dxfId="278" priority="89" operator="lessThan">
      <formula>0</formula>
    </cfRule>
  </conditionalFormatting>
  <conditionalFormatting sqref="H177">
    <cfRule type="cellIs" dxfId="277" priority="88" operator="lessThan">
      <formula>0</formula>
    </cfRule>
  </conditionalFormatting>
  <conditionalFormatting sqref="F177">
    <cfRule type="cellIs" dxfId="276" priority="87" operator="lessThan">
      <formula>0</formula>
    </cfRule>
  </conditionalFormatting>
  <conditionalFormatting sqref="F162">
    <cfRule type="cellIs" dxfId="275" priority="86" operator="lessThan">
      <formula>0</formula>
    </cfRule>
  </conditionalFormatting>
  <conditionalFormatting sqref="H162">
    <cfRule type="cellIs" dxfId="274" priority="85" operator="lessThan">
      <formula>0</formula>
    </cfRule>
  </conditionalFormatting>
  <conditionalFormatting sqref="L162">
    <cfRule type="cellIs" dxfId="273" priority="84" operator="lessThan">
      <formula>0</formula>
    </cfRule>
  </conditionalFormatting>
  <conditionalFormatting sqref="L147">
    <cfRule type="cellIs" dxfId="272" priority="83" operator="lessThan">
      <formula>0</formula>
    </cfRule>
  </conditionalFormatting>
  <conditionalFormatting sqref="H147">
    <cfRule type="cellIs" dxfId="271" priority="82" operator="lessThan">
      <formula>0</formula>
    </cfRule>
  </conditionalFormatting>
  <conditionalFormatting sqref="F147">
    <cfRule type="cellIs" dxfId="270" priority="81" operator="lessThan">
      <formula>0</formula>
    </cfRule>
  </conditionalFormatting>
  <conditionalFormatting sqref="F132">
    <cfRule type="cellIs" dxfId="269" priority="80" operator="lessThan">
      <formula>0</formula>
    </cfRule>
  </conditionalFormatting>
  <conditionalFormatting sqref="H132">
    <cfRule type="cellIs" dxfId="268" priority="79" operator="lessThan">
      <formula>0</formula>
    </cfRule>
  </conditionalFormatting>
  <conditionalFormatting sqref="L132">
    <cfRule type="cellIs" dxfId="267" priority="78" operator="lessThan">
      <formula>0</formula>
    </cfRule>
  </conditionalFormatting>
  <conditionalFormatting sqref="L117">
    <cfRule type="cellIs" dxfId="266" priority="77" operator="lessThan">
      <formula>0</formula>
    </cfRule>
  </conditionalFormatting>
  <conditionalFormatting sqref="H117">
    <cfRule type="cellIs" dxfId="265" priority="76" operator="lessThan">
      <formula>0</formula>
    </cfRule>
  </conditionalFormatting>
  <conditionalFormatting sqref="F117">
    <cfRule type="cellIs" dxfId="264" priority="75" operator="lessThan">
      <formula>0</formula>
    </cfRule>
  </conditionalFormatting>
  <conditionalFormatting sqref="F102">
    <cfRule type="cellIs" dxfId="263" priority="74" operator="lessThan">
      <formula>0</formula>
    </cfRule>
  </conditionalFormatting>
  <conditionalFormatting sqref="H102">
    <cfRule type="cellIs" dxfId="262" priority="73" operator="lessThan">
      <formula>0</formula>
    </cfRule>
  </conditionalFormatting>
  <conditionalFormatting sqref="L102">
    <cfRule type="cellIs" dxfId="261" priority="72" operator="lessThan">
      <formula>0</formula>
    </cfRule>
  </conditionalFormatting>
  <conditionalFormatting sqref="L87">
    <cfRule type="cellIs" dxfId="260" priority="71" operator="lessThan">
      <formula>0</formula>
    </cfRule>
  </conditionalFormatting>
  <conditionalFormatting sqref="H87">
    <cfRule type="cellIs" dxfId="259" priority="70" operator="lessThan">
      <formula>0</formula>
    </cfRule>
  </conditionalFormatting>
  <conditionalFormatting sqref="F87">
    <cfRule type="cellIs" dxfId="258" priority="69" operator="lessThan">
      <formula>0</formula>
    </cfRule>
  </conditionalFormatting>
  <conditionalFormatting sqref="F72">
    <cfRule type="cellIs" dxfId="257" priority="68" operator="lessThan">
      <formula>0</formula>
    </cfRule>
  </conditionalFormatting>
  <conditionalFormatting sqref="H72">
    <cfRule type="cellIs" dxfId="256" priority="67" operator="lessThan">
      <formula>0</formula>
    </cfRule>
  </conditionalFormatting>
  <conditionalFormatting sqref="L72">
    <cfRule type="cellIs" dxfId="255" priority="66" operator="lessThan">
      <formula>0</formula>
    </cfRule>
  </conditionalFormatting>
  <conditionalFormatting sqref="L57">
    <cfRule type="cellIs" dxfId="254" priority="65" operator="lessThan">
      <formula>0</formula>
    </cfRule>
  </conditionalFormatting>
  <conditionalFormatting sqref="H57">
    <cfRule type="cellIs" dxfId="253" priority="64" operator="lessThan">
      <formula>0</formula>
    </cfRule>
  </conditionalFormatting>
  <conditionalFormatting sqref="F57">
    <cfRule type="cellIs" dxfId="252" priority="63" operator="lessThan">
      <formula>0</formula>
    </cfRule>
  </conditionalFormatting>
  <conditionalFormatting sqref="F42">
    <cfRule type="cellIs" dxfId="251" priority="62" operator="lessThan">
      <formula>0</formula>
    </cfRule>
  </conditionalFormatting>
  <conditionalFormatting sqref="H42">
    <cfRule type="cellIs" dxfId="250" priority="61" operator="lessThan">
      <formula>0</formula>
    </cfRule>
  </conditionalFormatting>
  <conditionalFormatting sqref="L42">
    <cfRule type="cellIs" dxfId="249" priority="60" operator="lessThan">
      <formula>0</formula>
    </cfRule>
  </conditionalFormatting>
  <conditionalFormatting sqref="L27">
    <cfRule type="cellIs" dxfId="248" priority="59" operator="lessThan">
      <formula>0</formula>
    </cfRule>
  </conditionalFormatting>
  <conditionalFormatting sqref="H27">
    <cfRule type="cellIs" dxfId="247" priority="58" operator="lessThan">
      <formula>0</formula>
    </cfRule>
  </conditionalFormatting>
  <conditionalFormatting sqref="F27">
    <cfRule type="cellIs" dxfId="246" priority="57" operator="lessThan">
      <formula>0</formula>
    </cfRule>
  </conditionalFormatting>
  <conditionalFormatting sqref="I24">
    <cfRule type="expression" dxfId="245" priority="55">
      <formula>$I20&gt;=0</formula>
    </cfRule>
    <cfRule type="expression" dxfId="244" priority="56">
      <formula>$I20&lt;0</formula>
    </cfRule>
  </conditionalFormatting>
  <conditionalFormatting sqref="J24">
    <cfRule type="expression" dxfId="243" priority="53">
      <formula>$J20&gt;=0</formula>
    </cfRule>
    <cfRule type="expression" dxfId="242" priority="54">
      <formula>$J20&lt;0</formula>
    </cfRule>
  </conditionalFormatting>
  <conditionalFormatting sqref="I39">
    <cfRule type="expression" dxfId="241" priority="51">
      <formula>$I35&gt;=0</formula>
    </cfRule>
    <cfRule type="expression" dxfId="240" priority="52">
      <formula>$I35&lt;0</formula>
    </cfRule>
  </conditionalFormatting>
  <conditionalFormatting sqref="J39">
    <cfRule type="expression" dxfId="239" priority="49">
      <formula>$J35&gt;=0</formula>
    </cfRule>
    <cfRule type="expression" dxfId="238" priority="50">
      <formula>$J35&lt;0</formula>
    </cfRule>
  </conditionalFormatting>
  <conditionalFormatting sqref="I54">
    <cfRule type="expression" dxfId="237" priority="47">
      <formula>$I50&gt;=0</formula>
    </cfRule>
    <cfRule type="expression" dxfId="236" priority="48">
      <formula>$I50&lt;0</formula>
    </cfRule>
  </conditionalFormatting>
  <conditionalFormatting sqref="J54">
    <cfRule type="expression" dxfId="235" priority="45">
      <formula>$J50&gt;=0</formula>
    </cfRule>
    <cfRule type="expression" dxfId="234" priority="46">
      <formula>$J50&lt;0</formula>
    </cfRule>
  </conditionalFormatting>
  <conditionalFormatting sqref="I69">
    <cfRule type="expression" dxfId="233" priority="43">
      <formula>$I65&gt;=0</formula>
    </cfRule>
    <cfRule type="expression" dxfId="232" priority="44">
      <formula>$I65&lt;0</formula>
    </cfRule>
  </conditionalFormatting>
  <conditionalFormatting sqref="J69">
    <cfRule type="expression" dxfId="231" priority="41">
      <formula>$J65&gt;=0</formula>
    </cfRule>
    <cfRule type="expression" dxfId="230" priority="42">
      <formula>$J65&lt;0</formula>
    </cfRule>
  </conditionalFormatting>
  <conditionalFormatting sqref="I84">
    <cfRule type="expression" dxfId="229" priority="39">
      <formula>$I80&gt;=0</formula>
    </cfRule>
    <cfRule type="expression" dxfId="228" priority="40">
      <formula>$I80&lt;0</formula>
    </cfRule>
  </conditionalFormatting>
  <conditionalFormatting sqref="J84">
    <cfRule type="expression" dxfId="227" priority="37">
      <formula>$J80&gt;=0</formula>
    </cfRule>
    <cfRule type="expression" dxfId="226" priority="38">
      <formula>$J80&lt;0</formula>
    </cfRule>
  </conditionalFormatting>
  <conditionalFormatting sqref="I99">
    <cfRule type="expression" dxfId="225" priority="35">
      <formula>$I95&gt;=0</formula>
    </cfRule>
    <cfRule type="expression" dxfId="224" priority="36">
      <formula>$I95&lt;0</formula>
    </cfRule>
  </conditionalFormatting>
  <conditionalFormatting sqref="J99">
    <cfRule type="expression" dxfId="223" priority="33">
      <formula>$J95&gt;=0</formula>
    </cfRule>
    <cfRule type="expression" dxfId="222" priority="34">
      <formula>$J95&lt;0</formula>
    </cfRule>
  </conditionalFormatting>
  <conditionalFormatting sqref="I114">
    <cfRule type="expression" dxfId="221" priority="31">
      <formula>$I110&gt;=0</formula>
    </cfRule>
    <cfRule type="expression" dxfId="220" priority="32">
      <formula>$I110&lt;0</formula>
    </cfRule>
  </conditionalFormatting>
  <conditionalFormatting sqref="J114">
    <cfRule type="expression" dxfId="219" priority="29">
      <formula>$J110&gt;=0</formula>
    </cfRule>
    <cfRule type="expression" dxfId="218" priority="30">
      <formula>$J110&lt;0</formula>
    </cfRule>
  </conditionalFormatting>
  <conditionalFormatting sqref="I129">
    <cfRule type="expression" dxfId="217" priority="27">
      <formula>$I125&gt;=0</formula>
    </cfRule>
    <cfRule type="expression" dxfId="216" priority="28">
      <formula>$I125&lt;0</formula>
    </cfRule>
  </conditionalFormatting>
  <conditionalFormatting sqref="J129">
    <cfRule type="expression" dxfId="215" priority="25">
      <formula>$J125&gt;=0</formula>
    </cfRule>
    <cfRule type="expression" dxfId="214" priority="26">
      <formula>$J125&lt;0</formula>
    </cfRule>
  </conditionalFormatting>
  <conditionalFormatting sqref="I144">
    <cfRule type="expression" dxfId="213" priority="23">
      <formula>$I140&gt;=0</formula>
    </cfRule>
    <cfRule type="expression" dxfId="212" priority="24">
      <formula>$I140&lt;0</formula>
    </cfRule>
  </conditionalFormatting>
  <conditionalFormatting sqref="J144">
    <cfRule type="expression" dxfId="211" priority="21">
      <formula>$J140&gt;=0</formula>
    </cfRule>
    <cfRule type="expression" dxfId="210" priority="22">
      <formula>$J140&lt;0</formula>
    </cfRule>
  </conditionalFormatting>
  <conditionalFormatting sqref="I159">
    <cfRule type="expression" dxfId="209" priority="19">
      <formula>$I155&gt;=0</formula>
    </cfRule>
    <cfRule type="expression" dxfId="208" priority="20">
      <formula>$I155&lt;0</formula>
    </cfRule>
  </conditionalFormatting>
  <conditionalFormatting sqref="J159">
    <cfRule type="expression" dxfId="207" priority="17">
      <formula>$J155&gt;=0</formula>
    </cfRule>
    <cfRule type="expression" dxfId="206" priority="18">
      <formula>$J155&lt;0</formula>
    </cfRule>
  </conditionalFormatting>
  <conditionalFormatting sqref="I174">
    <cfRule type="expression" dxfId="205" priority="15">
      <formula>$I170&gt;=0</formula>
    </cfRule>
    <cfRule type="expression" dxfId="204" priority="16">
      <formula>$I170&lt;0</formula>
    </cfRule>
  </conditionalFormatting>
  <conditionalFormatting sqref="J174">
    <cfRule type="expression" dxfId="203" priority="13">
      <formula>$J170&gt;=0</formula>
    </cfRule>
    <cfRule type="expression" dxfId="202" priority="14">
      <formula>$J170&lt;0</formula>
    </cfRule>
  </conditionalFormatting>
  <conditionalFormatting sqref="I189">
    <cfRule type="expression" dxfId="201" priority="11">
      <formula>$I185&gt;=0</formula>
    </cfRule>
    <cfRule type="expression" dxfId="200" priority="12">
      <formula>$I185&lt;0</formula>
    </cfRule>
  </conditionalFormatting>
  <conditionalFormatting sqref="J189">
    <cfRule type="expression" dxfId="199" priority="9">
      <formula>$J185&gt;=0</formula>
    </cfRule>
    <cfRule type="expression" dxfId="198" priority="10">
      <formula>$J185&lt;0</formula>
    </cfRule>
  </conditionalFormatting>
  <conditionalFormatting sqref="I204">
    <cfRule type="expression" dxfId="197" priority="7">
      <formula>$I200&gt;=0</formula>
    </cfRule>
    <cfRule type="expression" dxfId="196" priority="8">
      <formula>$I200&lt;0</formula>
    </cfRule>
  </conditionalFormatting>
  <conditionalFormatting sqref="J204">
    <cfRule type="expression" dxfId="195" priority="5">
      <formula>$J200&gt;=0</formula>
    </cfRule>
    <cfRule type="expression" dxfId="194" priority="6">
      <formula>$J200&lt;0</formula>
    </cfRule>
  </conditionalFormatting>
  <conditionalFormatting sqref="I9">
    <cfRule type="expression" dxfId="193" priority="3">
      <formula>$I5&gt;=0</formula>
    </cfRule>
    <cfRule type="expression" dxfId="192" priority="4">
      <formula>$I5&lt;0</formula>
    </cfRule>
  </conditionalFormatting>
  <conditionalFormatting sqref="J9">
    <cfRule type="expression" dxfId="191" priority="1">
      <formula>$J5&gt;=0</formula>
    </cfRule>
    <cfRule type="expression" dxfId="190" priority="2">
      <formula>$J5&lt;0</formula>
    </cfRule>
  </conditionalFormatting>
  <dataValidations count="1">
    <dataValidation type="list" allowBlank="1" showInputMessage="1" showErrorMessage="1" sqref="B3:B4" xr:uid="{9E8CCC4F-0BD2-453A-AD68-E1A7C8A01631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7E01-DF2F-4A8C-BB09-DA768ED4F5F1}">
  <sheetPr codeName="Tabelle65">
    <tabColor rgb="FFC0000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324</v>
      </c>
      <c r="N1" s="73" t="s">
        <v>28</v>
      </c>
    </row>
    <row r="2" spans="1:14" ht="15.75" thickBot="1" x14ac:dyDescent="0.3">
      <c r="M2" s="72">
        <v>686</v>
      </c>
      <c r="N2" s="73" t="s">
        <v>29</v>
      </c>
    </row>
    <row r="3" spans="1:14" s="70" customFormat="1" ht="13.5" customHeight="1" thickBot="1" x14ac:dyDescent="0.25">
      <c r="A3" s="144"/>
      <c r="B3" s="146" t="s">
        <v>36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65.241400145372765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8146439</v>
      </c>
      <c r="D5" s="84">
        <v>2883674</v>
      </c>
      <c r="E5" s="84">
        <v>2921699</v>
      </c>
      <c r="F5" s="85">
        <v>-5224740</v>
      </c>
      <c r="G5" s="84">
        <v>2379511</v>
      </c>
      <c r="H5" s="85">
        <v>542188</v>
      </c>
      <c r="I5" s="20">
        <v>-0.64135262045170904</v>
      </c>
      <c r="J5" s="86">
        <v>0.22785690001012804</v>
      </c>
      <c r="K5" s="87">
        <v>3328298</v>
      </c>
      <c r="L5" s="85">
        <v>-406599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7362877</v>
      </c>
      <c r="D6" s="90">
        <v>2541091</v>
      </c>
      <c r="E6" s="90">
        <v>2561341</v>
      </c>
      <c r="F6" s="91">
        <v>-4801536</v>
      </c>
      <c r="G6" s="90">
        <v>2054729</v>
      </c>
      <c r="H6" s="91">
        <v>506612</v>
      </c>
      <c r="I6" s="21">
        <v>-0.65212769410652927</v>
      </c>
      <c r="J6" s="92">
        <v>0.24655903527910494</v>
      </c>
      <c r="K6" s="93">
        <v>2931324</v>
      </c>
      <c r="L6" s="91">
        <v>-369983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637625</v>
      </c>
      <c r="D7" s="90">
        <v>264841</v>
      </c>
      <c r="E7" s="90">
        <v>279695</v>
      </c>
      <c r="F7" s="91">
        <v>-357930</v>
      </c>
      <c r="G7" s="90">
        <v>207185</v>
      </c>
      <c r="H7" s="91">
        <v>72510</v>
      </c>
      <c r="I7" s="21">
        <v>-0.56134875514604987</v>
      </c>
      <c r="J7" s="92">
        <v>0.34997707362984776</v>
      </c>
      <c r="K7" s="93">
        <v>312988</v>
      </c>
      <c r="L7" s="91">
        <v>-33293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145937</v>
      </c>
      <c r="D8" s="90">
        <v>77742</v>
      </c>
      <c r="E8" s="90">
        <v>80663</v>
      </c>
      <c r="F8" s="91">
        <v>-65274</v>
      </c>
      <c r="G8" s="90">
        <v>117597</v>
      </c>
      <c r="H8" s="91">
        <v>-36934</v>
      </c>
      <c r="I8" s="21">
        <v>-0.44727519409060079</v>
      </c>
      <c r="J8" s="92">
        <v>-0.31407263790742956</v>
      </c>
      <c r="K8" s="93">
        <v>83986</v>
      </c>
      <c r="L8" s="91">
        <v>-3323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113880</v>
      </c>
      <c r="D10" s="90">
        <v>113880</v>
      </c>
      <c r="E10" s="90">
        <v>113880</v>
      </c>
      <c r="F10" s="91">
        <v>0</v>
      </c>
      <c r="G10" s="90">
        <v>114192</v>
      </c>
      <c r="H10" s="91">
        <v>-312</v>
      </c>
      <c r="I10" s="96"/>
      <c r="J10" s="97"/>
      <c r="K10" s="93">
        <v>113880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57386</v>
      </c>
      <c r="D11" s="90">
        <v>30481</v>
      </c>
      <c r="E11" s="90">
        <v>30828</v>
      </c>
      <c r="F11" s="91">
        <v>-26558</v>
      </c>
      <c r="G11" s="90">
        <v>27550</v>
      </c>
      <c r="H11" s="91">
        <v>3278</v>
      </c>
      <c r="I11" s="96"/>
      <c r="J11" s="97"/>
      <c r="K11" s="93">
        <v>34654</v>
      </c>
      <c r="L11" s="91">
        <v>-3826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0.50391640323147169</v>
      </c>
      <c r="D12" s="86">
        <v>0.26765893923428169</v>
      </c>
      <c r="E12" s="86">
        <v>0.27070600632244468</v>
      </c>
      <c r="F12" s="100">
        <v>-0.23321039690902701</v>
      </c>
      <c r="G12" s="86">
        <v>0.24126033347344822</v>
      </c>
      <c r="H12" s="100">
        <v>2.9445672848996463E-2</v>
      </c>
      <c r="I12" s="20">
        <v>-0.46279580385459862</v>
      </c>
      <c r="J12" s="86">
        <v>0.12204937473584776</v>
      </c>
      <c r="K12" s="101">
        <v>0.30430277485072005</v>
      </c>
      <c r="L12" s="100">
        <v>-3.3596768528275367E-2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98225</v>
      </c>
      <c r="D14" s="90">
        <v>51743</v>
      </c>
      <c r="E14" s="90">
        <v>52696</v>
      </c>
      <c r="F14" s="91">
        <v>-45529</v>
      </c>
      <c r="G14" s="90">
        <v>46410</v>
      </c>
      <c r="H14" s="91">
        <v>6286</v>
      </c>
      <c r="I14" s="21">
        <v>-0.46351743446169513</v>
      </c>
      <c r="J14" s="92">
        <v>0.13544494720965305</v>
      </c>
      <c r="K14" s="93">
        <v>59544</v>
      </c>
      <c r="L14" s="91">
        <v>-6848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1.7116544104833931</v>
      </c>
      <c r="D15" s="105">
        <v>1.697549293002198</v>
      </c>
      <c r="E15" s="105">
        <v>1.7093551316984559</v>
      </c>
      <c r="F15" s="106">
        <v>-2.2992787849371865E-3</v>
      </c>
      <c r="G15" s="105">
        <v>1.684573502722323</v>
      </c>
      <c r="H15" s="106">
        <v>2.4781628976132897E-2</v>
      </c>
      <c r="I15" s="21"/>
      <c r="J15" s="92"/>
      <c r="K15" s="107">
        <v>1.7182432042477058</v>
      </c>
      <c r="L15" s="106">
        <v>-8.8880725492499479E-3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128.30441222597847</v>
      </c>
      <c r="D17" s="105">
        <v>83.366392178734287</v>
      </c>
      <c r="E17" s="105">
        <v>83.084890359413521</v>
      </c>
      <c r="F17" s="106">
        <v>-45.219521866564946</v>
      </c>
      <c r="G17" s="105">
        <v>74.581814882032674</v>
      </c>
      <c r="H17" s="106">
        <v>8.5030754773808468</v>
      </c>
      <c r="I17" s="20">
        <v>-0.35243933612291711</v>
      </c>
      <c r="J17" s="86">
        <v>0.11401003704227786</v>
      </c>
      <c r="K17" s="107">
        <v>84.588330351474582</v>
      </c>
      <c r="L17" s="106">
        <v>-1.503439992061061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64.654697927643127</v>
      </c>
      <c r="D18" s="108">
        <v>22.313760098349139</v>
      </c>
      <c r="E18" s="108">
        <v>22.491578854935021</v>
      </c>
      <c r="F18" s="109">
        <v>-42.163119072708106</v>
      </c>
      <c r="G18" s="108">
        <v>17.993633529494186</v>
      </c>
      <c r="H18" s="109">
        <v>4.4979453254408348</v>
      </c>
      <c r="I18" s="20">
        <v>-0.65212769410652927</v>
      </c>
      <c r="J18" s="86">
        <v>0.24997426551274637</v>
      </c>
      <c r="K18" s="110">
        <v>25.740463645943098</v>
      </c>
      <c r="L18" s="109">
        <v>-3.2488847910080771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141.95864845084168</v>
      </c>
      <c r="D19" s="113">
        <v>94.605623175092674</v>
      </c>
      <c r="E19" s="113">
        <v>94.77419878032957</v>
      </c>
      <c r="F19" s="106">
        <v>-47.184449670512109</v>
      </c>
      <c r="G19" s="113">
        <v>86.370635208711434</v>
      </c>
      <c r="H19" s="106">
        <v>8.4035635716181361</v>
      </c>
      <c r="I19" s="38">
        <v>-0.33238164906065182</v>
      </c>
      <c r="J19" s="114">
        <v>9.7296535463832656E-2</v>
      </c>
      <c r="K19" s="115">
        <v>96.043689040226241</v>
      </c>
      <c r="L19" s="106">
        <v>-1.2694902598966706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439348.35000000003</v>
      </c>
      <c r="H20" s="118">
        <v>-439348.35000000003</v>
      </c>
      <c r="I20" s="20">
        <v>0</v>
      </c>
      <c r="J20" s="86">
        <v>-1</v>
      </c>
      <c r="K20" s="87">
        <v>0</v>
      </c>
      <c r="L20" s="118">
        <v>0</v>
      </c>
      <c r="M20" s="142" t="s">
        <v>185</v>
      </c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385943</v>
      </c>
      <c r="H21" s="91">
        <v>-385943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38460.58</v>
      </c>
      <c r="H22" s="91">
        <v>-38460.58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14944.77</v>
      </c>
      <c r="H23" s="91">
        <v>-14944.77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9672</v>
      </c>
      <c r="D25" s="90">
        <v>9672</v>
      </c>
      <c r="E25" s="90">
        <v>9672</v>
      </c>
      <c r="F25" s="91">
        <v>0</v>
      </c>
      <c r="G25" s="90">
        <v>9672</v>
      </c>
      <c r="H25" s="91">
        <v>0</v>
      </c>
      <c r="I25" s="96"/>
      <c r="J25" s="97"/>
      <c r="K25" s="93">
        <v>9672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5316</v>
      </c>
      <c r="H26" s="91">
        <v>-5316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0.54962779156327546</v>
      </c>
      <c r="H27" s="100">
        <v>-0.54962779156327546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8951</v>
      </c>
      <c r="H29" s="91">
        <v>-8951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1.6837848006019565</v>
      </c>
      <c r="H30" s="106">
        <v>-1.6837848006019565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72.600263355906691</v>
      </c>
      <c r="H32" s="106">
        <v>-72.600263355906691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39.903122415219187</v>
      </c>
      <c r="H33" s="109">
        <v>-39.903122415219187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82.646416478555309</v>
      </c>
      <c r="H34" s="119">
        <v>-82.646416478555309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410514.39</v>
      </c>
      <c r="H35" s="118">
        <v>-410514.39</v>
      </c>
      <c r="I35" s="20">
        <v>0</v>
      </c>
      <c r="J35" s="86">
        <v>-1</v>
      </c>
      <c r="K35" s="87">
        <v>0</v>
      </c>
      <c r="L35" s="118">
        <v>0</v>
      </c>
      <c r="M35" s="142" t="s">
        <v>185</v>
      </c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354331.36</v>
      </c>
      <c r="H36" s="91">
        <v>-354331.36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36392.58</v>
      </c>
      <c r="H37" s="91">
        <v>-36392.58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19790.45</v>
      </c>
      <c r="H38" s="91">
        <v>-19790.45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8736</v>
      </c>
      <c r="D40" s="90">
        <v>8736</v>
      </c>
      <c r="E40" s="90">
        <v>8736</v>
      </c>
      <c r="F40" s="91">
        <v>0</v>
      </c>
      <c r="G40" s="90">
        <v>9048</v>
      </c>
      <c r="H40" s="91">
        <v>-312</v>
      </c>
      <c r="I40" s="96"/>
      <c r="J40" s="97"/>
      <c r="K40" s="93">
        <v>8736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4901</v>
      </c>
      <c r="H41" s="91">
        <v>-4901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0.54166666666666663</v>
      </c>
      <c r="H42" s="100">
        <v>-0.54166666666666663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7981</v>
      </c>
      <c r="H44" s="91">
        <v>-7981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1.628443174862273</v>
      </c>
      <c r="H45" s="106">
        <v>-1.628443174862273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72.29776780248929</v>
      </c>
      <c r="H47" s="106">
        <v>-72.29776780248929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39.161290893015028</v>
      </c>
      <c r="H48" s="109">
        <v>-39.161290893015028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83.761352785145888</v>
      </c>
      <c r="H49" s="119">
        <v>-83.761352785145888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161163.49</v>
      </c>
      <c r="H50" s="118">
        <v>-161163.49</v>
      </c>
      <c r="I50" s="20">
        <v>0</v>
      </c>
      <c r="J50" s="86">
        <v>-1</v>
      </c>
      <c r="K50" s="87">
        <v>0</v>
      </c>
      <c r="L50" s="118">
        <v>0</v>
      </c>
      <c r="M50" s="142" t="s">
        <v>185</v>
      </c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134956.07</v>
      </c>
      <c r="H51" s="91">
        <v>-134956.07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12992.93</v>
      </c>
      <c r="H52" s="91">
        <v>-12992.93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13214.489999999994</v>
      </c>
      <c r="H53" s="91">
        <v>-13214.489999999994</v>
      </c>
      <c r="I53" s="21">
        <v>0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9672</v>
      </c>
      <c r="D55" s="90">
        <v>9672</v>
      </c>
      <c r="E55" s="90">
        <v>9672</v>
      </c>
      <c r="F55" s="91">
        <v>0</v>
      </c>
      <c r="G55" s="90">
        <v>9672</v>
      </c>
      <c r="H55" s="91">
        <v>0</v>
      </c>
      <c r="I55" s="96"/>
      <c r="J55" s="97"/>
      <c r="K55" s="93">
        <v>9672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1889</v>
      </c>
      <c r="H56" s="91">
        <v>-1889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0.19530603804797353</v>
      </c>
      <c r="H57" s="100">
        <v>-0.19530603804797353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2998</v>
      </c>
      <c r="H59" s="91">
        <v>-2998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1.5870831127580731</v>
      </c>
      <c r="H60" s="106">
        <v>-1.5870831127580731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71.443128639491803</v>
      </c>
      <c r="H62" s="106">
        <v>-71.443128639491803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13.953274400330853</v>
      </c>
      <c r="H63" s="109">
        <v>-13.953274400330853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85.316829010058228</v>
      </c>
      <c r="H64" s="119">
        <v>-85.316829010058228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276908.6416671357</v>
      </c>
      <c r="D65" s="84">
        <v>569.77</v>
      </c>
      <c r="E65" s="84">
        <v>569.77</v>
      </c>
      <c r="F65" s="118">
        <v>-276338.87166713568</v>
      </c>
      <c r="G65" s="84">
        <v>-273.46000000000004</v>
      </c>
      <c r="H65" s="118">
        <v>843.23</v>
      </c>
      <c r="I65" s="20">
        <v>-0.99794238996453966</v>
      </c>
      <c r="J65" s="86">
        <v>-3.0835588385869959</v>
      </c>
      <c r="K65" s="87">
        <v>569.77</v>
      </c>
      <c r="L65" s="118">
        <v>0</v>
      </c>
      <c r="M65" s="142" t="s">
        <v>185</v>
      </c>
      <c r="N65" s="143"/>
    </row>
    <row r="66" spans="1:14" s="70" customFormat="1" ht="15" customHeight="1" thickBot="1" x14ac:dyDescent="0.3">
      <c r="A66" s="88"/>
      <c r="B66" s="89" t="s">
        <v>5</v>
      </c>
      <c r="C66" s="90">
        <v>255692.276637073</v>
      </c>
      <c r="D66" s="90">
        <v>-102.84999999999997</v>
      </c>
      <c r="E66" s="90">
        <v>-102.84999999999997</v>
      </c>
      <c r="F66" s="91">
        <v>-255795.126637073</v>
      </c>
      <c r="G66" s="90">
        <v>6.54</v>
      </c>
      <c r="H66" s="91">
        <v>-109.38999999999997</v>
      </c>
      <c r="I66" s="21">
        <v>-1.000402241324426</v>
      </c>
      <c r="J66" s="92">
        <v>-16.726299694189599</v>
      </c>
      <c r="K66" s="93">
        <v>-102.84999999999997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15158.519088412</v>
      </c>
      <c r="D67" s="90">
        <v>5.7199999999999989</v>
      </c>
      <c r="E67" s="90">
        <v>5.7199999999999989</v>
      </c>
      <c r="F67" s="91">
        <v>-15152.799088412001</v>
      </c>
      <c r="G67" s="90">
        <v>-141.84</v>
      </c>
      <c r="H67" s="91">
        <v>147.56</v>
      </c>
      <c r="I67" s="21">
        <v>-0.99962265443170017</v>
      </c>
      <c r="J67" s="92">
        <v>-1.0403271291596166</v>
      </c>
      <c r="K67" s="93">
        <v>5.7199999999999989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6057.8459416506594</v>
      </c>
      <c r="D68" s="90">
        <v>666.9</v>
      </c>
      <c r="E68" s="90">
        <v>666.9</v>
      </c>
      <c r="F68" s="91">
        <v>-5390.9459416506597</v>
      </c>
      <c r="G68" s="90">
        <v>-138.16</v>
      </c>
      <c r="H68" s="91">
        <v>805.06</v>
      </c>
      <c r="I68" s="21">
        <v>-0.8899113634741459</v>
      </c>
      <c r="J68" s="92">
        <v>-5.8270121598147071</v>
      </c>
      <c r="K68" s="93">
        <v>666.9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9360</v>
      </c>
      <c r="D70" s="90">
        <v>9360</v>
      </c>
      <c r="E70" s="90">
        <v>9360</v>
      </c>
      <c r="F70" s="91">
        <v>0</v>
      </c>
      <c r="G70" s="90">
        <v>9360</v>
      </c>
      <c r="H70" s="91">
        <v>0</v>
      </c>
      <c r="I70" s="96"/>
      <c r="J70" s="97"/>
      <c r="K70" s="93">
        <v>9360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2572</v>
      </c>
      <c r="D71" s="90">
        <v>0</v>
      </c>
      <c r="E71" s="90">
        <v>0</v>
      </c>
      <c r="F71" s="91">
        <v>-2572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0.27478632478632481</v>
      </c>
      <c r="D72" s="86">
        <v>0</v>
      </c>
      <c r="E72" s="86">
        <v>0</v>
      </c>
      <c r="F72" s="100">
        <v>-0.27478632478632481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4649.16</v>
      </c>
      <c r="D74" s="90">
        <v>0</v>
      </c>
      <c r="E74" s="90">
        <v>0</v>
      </c>
      <c r="F74" s="91">
        <v>-4649.16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1.8076049766718507</v>
      </c>
      <c r="D75" s="105">
        <v>0</v>
      </c>
      <c r="E75" s="105">
        <v>0</v>
      </c>
      <c r="F75" s="106">
        <v>-1.8076049766718507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99.413793404771766</v>
      </c>
      <c r="D77" s="105">
        <v>0</v>
      </c>
      <c r="E77" s="105">
        <v>0</v>
      </c>
      <c r="F77" s="106">
        <v>-99.413793404771766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27.317550922764209</v>
      </c>
      <c r="D78" s="108">
        <v>-1.098824786324786E-2</v>
      </c>
      <c r="E78" s="108">
        <v>-1.098824786324786E-2</v>
      </c>
      <c r="F78" s="109">
        <v>-27.328539170627458</v>
      </c>
      <c r="G78" s="108">
        <v>6.9871794871794867E-4</v>
      </c>
      <c r="H78" s="109">
        <v>-1.1686965811965809E-2</v>
      </c>
      <c r="I78" s="20">
        <v>-1.000402241324426</v>
      </c>
      <c r="J78" s="86">
        <v>-16.726299694189599</v>
      </c>
      <c r="K78" s="110">
        <v>-1.098824786324786E-2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107.66276892190346</v>
      </c>
      <c r="D79" s="113">
        <v>0</v>
      </c>
      <c r="E79" s="113">
        <v>0</v>
      </c>
      <c r="F79" s="119">
        <v>-107.66276892190346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306321.7115452197</v>
      </c>
      <c r="D80" s="84">
        <v>90126.290000000008</v>
      </c>
      <c r="E80" s="84">
        <v>90126.290000000008</v>
      </c>
      <c r="F80" s="118">
        <v>-216195.42154521978</v>
      </c>
      <c r="G80" s="84">
        <v>8596.0000000000018</v>
      </c>
      <c r="H80" s="118">
        <v>81530.290000000008</v>
      </c>
      <c r="I80" s="20">
        <v>-0.70577896830961184</v>
      </c>
      <c r="J80" s="86">
        <v>9.484677757096323</v>
      </c>
      <c r="K80" s="87">
        <v>90126.290000000008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284341.45197144221</v>
      </c>
      <c r="D81" s="90">
        <v>76849.12000000001</v>
      </c>
      <c r="E81" s="90">
        <v>76849.12000000001</v>
      </c>
      <c r="F81" s="91">
        <v>-207492.33197144221</v>
      </c>
      <c r="G81" s="90">
        <v>8014.2100000000009</v>
      </c>
      <c r="H81" s="91">
        <v>68834.91</v>
      </c>
      <c r="I81" s="21">
        <v>-0.72972945215276475</v>
      </c>
      <c r="J81" s="92">
        <v>8.5891073480729858</v>
      </c>
      <c r="K81" s="93">
        <v>76849.12000000001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16316.352446428</v>
      </c>
      <c r="D82" s="90">
        <v>9987.1499999999978</v>
      </c>
      <c r="E82" s="90">
        <v>9987.1499999999978</v>
      </c>
      <c r="F82" s="91">
        <v>-6329.2024464280021</v>
      </c>
      <c r="G82" s="90">
        <v>702.45</v>
      </c>
      <c r="H82" s="91">
        <v>9284.6999999999971</v>
      </c>
      <c r="I82" s="21">
        <v>-0.3879054750262888</v>
      </c>
      <c r="J82" s="92">
        <v>13.21759555840273</v>
      </c>
      <c r="K82" s="93">
        <v>9987.1499999999978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5663.9071273495492</v>
      </c>
      <c r="D83" s="90">
        <v>3290.02</v>
      </c>
      <c r="E83" s="90">
        <v>3290.02</v>
      </c>
      <c r="F83" s="91">
        <v>-2373.8871273495492</v>
      </c>
      <c r="G83" s="90">
        <v>-120.66000000000003</v>
      </c>
      <c r="H83" s="91">
        <v>3410.68</v>
      </c>
      <c r="I83" s="21">
        <v>-0.41912536239986342</v>
      </c>
      <c r="J83" s="92">
        <v>-28.266865572683567</v>
      </c>
      <c r="K83" s="93">
        <v>3290.02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9672</v>
      </c>
      <c r="D85" s="90">
        <v>9672</v>
      </c>
      <c r="E85" s="90">
        <v>9672</v>
      </c>
      <c r="F85" s="91">
        <v>0</v>
      </c>
      <c r="G85" s="90">
        <v>9672</v>
      </c>
      <c r="H85" s="91">
        <v>0</v>
      </c>
      <c r="I85" s="96"/>
      <c r="J85" s="97"/>
      <c r="K85" s="93">
        <v>9672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2726</v>
      </c>
      <c r="D86" s="90">
        <v>1115</v>
      </c>
      <c r="E86" s="90">
        <v>1115</v>
      </c>
      <c r="F86" s="91">
        <v>-1611</v>
      </c>
      <c r="G86" s="90">
        <v>86</v>
      </c>
      <c r="H86" s="91">
        <v>1029</v>
      </c>
      <c r="I86" s="96"/>
      <c r="J86" s="97"/>
      <c r="K86" s="93">
        <v>1115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0.28184449958643509</v>
      </c>
      <c r="D87" s="86">
        <v>0.1152812241521919</v>
      </c>
      <c r="E87" s="86">
        <v>0.1152812241521919</v>
      </c>
      <c r="F87" s="100">
        <v>-0.16656327543424321</v>
      </c>
      <c r="G87" s="86">
        <v>8.8916459884201826E-3</v>
      </c>
      <c r="H87" s="100">
        <v>0.10638957816377172</v>
      </c>
      <c r="I87" s="20">
        <v>-0.590975788701394</v>
      </c>
      <c r="J87" s="86">
        <v>11.965116279069766</v>
      </c>
      <c r="K87" s="101">
        <v>0.1152812241521919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4880.97</v>
      </c>
      <c r="D89" s="90">
        <v>1857</v>
      </c>
      <c r="E89" s="90">
        <v>1857</v>
      </c>
      <c r="F89" s="91">
        <v>-3023.9700000000003</v>
      </c>
      <c r="G89" s="90">
        <v>159</v>
      </c>
      <c r="H89" s="91">
        <v>1698</v>
      </c>
      <c r="I89" s="21"/>
      <c r="J89" s="92"/>
      <c r="K89" s="93">
        <v>1857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1.7905245781364638</v>
      </c>
      <c r="D90" s="105">
        <v>1.6654708520179373</v>
      </c>
      <c r="E90" s="105">
        <v>1.6654708520179373</v>
      </c>
      <c r="F90" s="106">
        <v>-0.1250537261185265</v>
      </c>
      <c r="G90" s="105">
        <v>1.8488372093023255</v>
      </c>
      <c r="H90" s="106">
        <v>-0.18336635728438822</v>
      </c>
      <c r="I90" s="21"/>
      <c r="J90" s="92"/>
      <c r="K90" s="107">
        <v>1.6654708520179373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104.30720908710279</v>
      </c>
      <c r="D92" s="105">
        <v>68.92297757847534</v>
      </c>
      <c r="E92" s="105">
        <v>68.92297757847534</v>
      </c>
      <c r="F92" s="106">
        <v>-35.384231508627451</v>
      </c>
      <c r="G92" s="105">
        <v>93.188488372093033</v>
      </c>
      <c r="H92" s="106">
        <v>-24.265510793617693</v>
      </c>
      <c r="I92" s="21">
        <v>-0.33923092965779089</v>
      </c>
      <c r="J92" s="92">
        <v>-0.26039172023831691</v>
      </c>
      <c r="K92" s="107">
        <v>68.92297757847534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29.398413148412139</v>
      </c>
      <c r="D93" s="108">
        <v>7.9455252274607124</v>
      </c>
      <c r="E93" s="108">
        <v>7.9455252274607124</v>
      </c>
      <c r="F93" s="109">
        <v>-21.452887920951426</v>
      </c>
      <c r="G93" s="108">
        <v>0.82859904880066182</v>
      </c>
      <c r="H93" s="109">
        <v>7.1169261786600506</v>
      </c>
      <c r="I93" s="20">
        <v>-0.72972945215276475</v>
      </c>
      <c r="J93" s="86">
        <v>8.5891073480729858</v>
      </c>
      <c r="K93" s="110">
        <v>7.9455252274607124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112.37040042010995</v>
      </c>
      <c r="D94" s="113">
        <v>80.830753363228709</v>
      </c>
      <c r="E94" s="113">
        <v>80.830753363228709</v>
      </c>
      <c r="F94" s="119">
        <v>-31.539647056881236</v>
      </c>
      <c r="G94" s="113">
        <v>99.953488372093048</v>
      </c>
      <c r="H94" s="119">
        <v>-19.122735008864339</v>
      </c>
      <c r="I94" s="25">
        <v>-0.28067575570583148</v>
      </c>
      <c r="J94" s="120">
        <v>-0.19131633443023877</v>
      </c>
      <c r="K94" s="115">
        <v>80.830753363228709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379255.54689394397</v>
      </c>
      <c r="D95" s="84">
        <v>260208.48000000004</v>
      </c>
      <c r="E95" s="84">
        <v>260208.48000000004</v>
      </c>
      <c r="F95" s="118">
        <v>-119047.06689394399</v>
      </c>
      <c r="G95" s="84">
        <v>144354.87999999998</v>
      </c>
      <c r="H95" s="118">
        <v>115853.60000000006</v>
      </c>
      <c r="I95" s="20">
        <v>-0.31389670597813191</v>
      </c>
      <c r="J95" s="86">
        <v>0.80256102183729494</v>
      </c>
      <c r="K95" s="87">
        <v>260208.48000000004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355826.67089336307</v>
      </c>
      <c r="D96" s="90">
        <v>220670.12000000002</v>
      </c>
      <c r="E96" s="90">
        <v>220670.12000000002</v>
      </c>
      <c r="F96" s="91">
        <v>-135156.55089336305</v>
      </c>
      <c r="G96" s="90">
        <v>125822.81</v>
      </c>
      <c r="H96" s="91">
        <v>94847.310000000027</v>
      </c>
      <c r="I96" s="21">
        <v>-0.37983816826892047</v>
      </c>
      <c r="J96" s="92">
        <v>0.75381649797838746</v>
      </c>
      <c r="K96" s="93">
        <v>220670.12000000002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18190.476103023</v>
      </c>
      <c r="D97" s="90">
        <v>28029.82</v>
      </c>
      <c r="E97" s="90">
        <v>28029.82</v>
      </c>
      <c r="F97" s="91">
        <v>9839.3438969769995</v>
      </c>
      <c r="G97" s="90">
        <v>10791.8</v>
      </c>
      <c r="H97" s="91">
        <v>17238.02</v>
      </c>
      <c r="I97" s="21">
        <v>0.54090634248665093</v>
      </c>
      <c r="J97" s="92">
        <v>1.597325747326674</v>
      </c>
      <c r="K97" s="93">
        <v>28029.82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5238.3998975579398</v>
      </c>
      <c r="D98" s="90">
        <v>11508.54</v>
      </c>
      <c r="E98" s="90">
        <v>11508.54</v>
      </c>
      <c r="F98" s="91">
        <v>6270.1401024420611</v>
      </c>
      <c r="G98" s="90">
        <v>7740.27</v>
      </c>
      <c r="H98" s="91">
        <v>3768.2700000000004</v>
      </c>
      <c r="I98" s="21">
        <v>1.1969571290968264</v>
      </c>
      <c r="J98" s="92">
        <v>0.48683960637032042</v>
      </c>
      <c r="K98" s="93">
        <v>11508.54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9360</v>
      </c>
      <c r="D100" s="90">
        <v>9360</v>
      </c>
      <c r="E100" s="90">
        <v>9360</v>
      </c>
      <c r="F100" s="91">
        <v>0</v>
      </c>
      <c r="G100" s="90">
        <v>9360</v>
      </c>
      <c r="H100" s="91">
        <v>0</v>
      </c>
      <c r="I100" s="96"/>
      <c r="J100" s="97"/>
      <c r="K100" s="93">
        <v>9360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2775</v>
      </c>
      <c r="D101" s="90">
        <v>3146</v>
      </c>
      <c r="E101" s="90">
        <v>3146</v>
      </c>
      <c r="F101" s="91">
        <v>371</v>
      </c>
      <c r="G101" s="90">
        <v>1669</v>
      </c>
      <c r="H101" s="91">
        <v>1477</v>
      </c>
      <c r="I101" s="96"/>
      <c r="J101" s="97"/>
      <c r="K101" s="93">
        <v>3146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0.29647435897435898</v>
      </c>
      <c r="D102" s="86">
        <v>0.33611111111111114</v>
      </c>
      <c r="E102" s="86">
        <v>0.33611111111111114</v>
      </c>
      <c r="F102" s="100">
        <v>3.9636752136752162E-2</v>
      </c>
      <c r="G102" s="86">
        <v>0.17831196581196582</v>
      </c>
      <c r="H102" s="100">
        <v>0.15779914529914532</v>
      </c>
      <c r="I102" s="20">
        <v>0.13369369369369388</v>
      </c>
      <c r="J102" s="86">
        <v>0.88496105452366702</v>
      </c>
      <c r="K102" s="101">
        <v>0.33611111111111114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4893.7300000000014</v>
      </c>
      <c r="D104" s="90">
        <v>5244</v>
      </c>
      <c r="E104" s="90">
        <v>5244</v>
      </c>
      <c r="F104" s="91">
        <v>350.26999999999862</v>
      </c>
      <c r="G104" s="90">
        <v>2723</v>
      </c>
      <c r="H104" s="91">
        <v>2521</v>
      </c>
      <c r="I104" s="21"/>
      <c r="J104" s="92"/>
      <c r="K104" s="93">
        <v>5244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1.7635063063063068</v>
      </c>
      <c r="D105" s="105">
        <v>1.6668785759694851</v>
      </c>
      <c r="E105" s="105">
        <v>1.6668785759694851</v>
      </c>
      <c r="F105" s="106">
        <v>-9.6627730336821704E-2</v>
      </c>
      <c r="G105" s="105">
        <v>1.6315158777711205</v>
      </c>
      <c r="H105" s="106">
        <v>3.5362698198364573E-2</v>
      </c>
      <c r="I105" s="21"/>
      <c r="J105" s="92"/>
      <c r="K105" s="107">
        <v>1.6668785759694851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128.22582734895965</v>
      </c>
      <c r="D107" s="105">
        <v>70.143076923076933</v>
      </c>
      <c r="E107" s="105">
        <v>70.143076923076933</v>
      </c>
      <c r="F107" s="106">
        <v>-58.082750425882722</v>
      </c>
      <c r="G107" s="105">
        <v>75.388142600359501</v>
      </c>
      <c r="H107" s="106">
        <v>-5.2450656772825681</v>
      </c>
      <c r="I107" s="21">
        <v>-0.45297231943619021</v>
      </c>
      <c r="J107" s="92">
        <v>-6.9574146495254729E-2</v>
      </c>
      <c r="K107" s="107">
        <v>70.143076923076933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38.015669967239646</v>
      </c>
      <c r="D108" s="108">
        <v>23.575867521367524</v>
      </c>
      <c r="E108" s="108">
        <v>23.575867521367524</v>
      </c>
      <c r="F108" s="109">
        <v>-14.439802445872122</v>
      </c>
      <c r="G108" s="108">
        <v>13.442607905982905</v>
      </c>
      <c r="H108" s="109">
        <v>10.133259615384619</v>
      </c>
      <c r="I108" s="20">
        <v>-0.37983816826892058</v>
      </c>
      <c r="J108" s="86">
        <v>0.75381649797838746</v>
      </c>
      <c r="K108" s="110">
        <v>23.575867521367524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136.6686655473672</v>
      </c>
      <c r="D109" s="113">
        <v>82.710896376350931</v>
      </c>
      <c r="E109" s="113">
        <v>82.710896376350931</v>
      </c>
      <c r="F109" s="119">
        <v>-53.957769171016267</v>
      </c>
      <c r="G109" s="113">
        <v>86.491839424805264</v>
      </c>
      <c r="H109" s="119">
        <v>-3.7809430484543327</v>
      </c>
      <c r="I109" s="25">
        <v>-0.39480717072133376</v>
      </c>
      <c r="J109" s="120">
        <v>-4.3714448364130742E-2</v>
      </c>
      <c r="K109" s="115">
        <v>82.710896376350931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1200568.4056529002</v>
      </c>
      <c r="D110" s="123">
        <v>476073.52</v>
      </c>
      <c r="E110" s="123">
        <v>476073.52</v>
      </c>
      <c r="F110" s="118">
        <v>-724494.88565289997</v>
      </c>
      <c r="G110" s="123">
        <v>347795.33999999997</v>
      </c>
      <c r="H110" s="118">
        <v>128278.18000000005</v>
      </c>
      <c r="I110" s="59">
        <v>-0.60345989636375708</v>
      </c>
      <c r="J110" s="124">
        <v>0.36883237135954738</v>
      </c>
      <c r="K110" s="125">
        <v>476073.52</v>
      </c>
      <c r="L110" s="118">
        <v>-7.2759576141834259E-12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1084915.5223900001</v>
      </c>
      <c r="D111" s="90">
        <v>411929.73</v>
      </c>
      <c r="E111" s="90">
        <v>411929.73</v>
      </c>
      <c r="F111" s="91">
        <v>-672985.79239000008</v>
      </c>
      <c r="G111" s="90">
        <v>304074.61</v>
      </c>
      <c r="H111" s="91">
        <v>107855.12</v>
      </c>
      <c r="I111" s="21">
        <v>-0.62031170031326965</v>
      </c>
      <c r="J111" s="92">
        <v>0.35469952588280873</v>
      </c>
      <c r="K111" s="93">
        <v>411929.73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95349.685052899993</v>
      </c>
      <c r="D112" s="90">
        <v>49818.420000000013</v>
      </c>
      <c r="E112" s="90">
        <v>49818.420000000013</v>
      </c>
      <c r="F112" s="91">
        <v>-45531.26505289998</v>
      </c>
      <c r="G112" s="90">
        <v>28742.28999999999</v>
      </c>
      <c r="H112" s="91">
        <v>21076.130000000023</v>
      </c>
      <c r="I112" s="21">
        <v>-0.47751877761986561</v>
      </c>
      <c r="J112" s="92">
        <v>0.73327942902253196</v>
      </c>
      <c r="K112" s="93">
        <v>49818.42000000002</v>
      </c>
      <c r="L112" s="91">
        <v>-7.2759576141834259E-12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20303.198210000002</v>
      </c>
      <c r="D113" s="90">
        <v>14325.369999999995</v>
      </c>
      <c r="E113" s="90">
        <v>14325.369999999995</v>
      </c>
      <c r="F113" s="91">
        <v>-5977.8282100000069</v>
      </c>
      <c r="G113" s="90">
        <v>14978.44</v>
      </c>
      <c r="H113" s="91">
        <v>-653.07000000000517</v>
      </c>
      <c r="I113" s="21">
        <v>-0.29442790973964517</v>
      </c>
      <c r="J113" s="92">
        <v>-4.3600668694470546E-2</v>
      </c>
      <c r="K113" s="93">
        <v>14325.369999999995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9672</v>
      </c>
      <c r="D115" s="90">
        <v>9672</v>
      </c>
      <c r="E115" s="90">
        <v>9672</v>
      </c>
      <c r="F115" s="91">
        <v>0</v>
      </c>
      <c r="G115" s="90">
        <v>9672</v>
      </c>
      <c r="H115" s="91">
        <v>0</v>
      </c>
      <c r="I115" s="96"/>
      <c r="J115" s="97"/>
      <c r="K115" s="93">
        <v>9672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8365</v>
      </c>
      <c r="D116" s="90">
        <v>5463</v>
      </c>
      <c r="E116" s="90">
        <v>5463</v>
      </c>
      <c r="F116" s="91">
        <v>-2902</v>
      </c>
      <c r="G116" s="90">
        <v>4052</v>
      </c>
      <c r="H116" s="91">
        <v>1411</v>
      </c>
      <c r="I116" s="96"/>
      <c r="J116" s="97"/>
      <c r="K116" s="93">
        <v>5463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0.86486765922249798</v>
      </c>
      <c r="D117" s="86">
        <v>0.5648263027295285</v>
      </c>
      <c r="E117" s="86">
        <v>0.5648263027295285</v>
      </c>
      <c r="F117" s="100">
        <v>-0.30004135649296948</v>
      </c>
      <c r="G117" s="86">
        <v>0.41894127377998347</v>
      </c>
      <c r="H117" s="100">
        <v>0.14588502894954503</v>
      </c>
      <c r="I117" s="20">
        <v>-0.34692169754931268</v>
      </c>
      <c r="J117" s="86">
        <v>0.34822309970384979</v>
      </c>
      <c r="K117" s="101">
        <v>0.5648263027295285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14468.37</v>
      </c>
      <c r="D119" s="90">
        <v>9412</v>
      </c>
      <c r="E119" s="90">
        <v>9412</v>
      </c>
      <c r="F119" s="91">
        <v>-5056.3700000000008</v>
      </c>
      <c r="G119" s="90">
        <v>7061</v>
      </c>
      <c r="H119" s="91">
        <v>2351</v>
      </c>
      <c r="I119" s="21"/>
      <c r="J119" s="92"/>
      <c r="K119" s="93">
        <v>9412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1.72963179916318</v>
      </c>
      <c r="D120" s="105">
        <v>1.722862895844774</v>
      </c>
      <c r="E120" s="105">
        <v>1.722862895844774</v>
      </c>
      <c r="F120" s="106">
        <v>-6.768903318405961E-3</v>
      </c>
      <c r="G120" s="105">
        <v>1.7425962487660414</v>
      </c>
      <c r="H120" s="106">
        <v>-1.9733352921267322E-2</v>
      </c>
      <c r="I120" s="21"/>
      <c r="J120" s="92"/>
      <c r="K120" s="107">
        <v>1.722862895844774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129.69701403347281</v>
      </c>
      <c r="D122" s="105">
        <v>75.403574958813834</v>
      </c>
      <c r="E122" s="105">
        <v>75.403574958813834</v>
      </c>
      <c r="F122" s="106">
        <v>-54.293439074658977</v>
      </c>
      <c r="G122" s="105">
        <v>75.043092300098706</v>
      </c>
      <c r="H122" s="106">
        <v>0.36048265871512797</v>
      </c>
      <c r="I122" s="21">
        <v>-0.41861749462209419</v>
      </c>
      <c r="J122" s="92">
        <v>4.803675430558707E-3</v>
      </c>
      <c r="K122" s="107">
        <v>75.403574958813834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112.17075293527709</v>
      </c>
      <c r="D123" s="108">
        <v>42.589922456575678</v>
      </c>
      <c r="E123" s="108">
        <v>42.589922456575678</v>
      </c>
      <c r="F123" s="109">
        <v>-69.580830478701415</v>
      </c>
      <c r="G123" s="108">
        <v>31.438648676592223</v>
      </c>
      <c r="H123" s="109">
        <v>11.151273779983455</v>
      </c>
      <c r="I123" s="20">
        <v>-0.62031170031326965</v>
      </c>
      <c r="J123" s="86">
        <v>0.35469952588280873</v>
      </c>
      <c r="K123" s="110">
        <v>42.589922456575678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143.52282195491932</v>
      </c>
      <c r="D124" s="113">
        <v>87.145070474098489</v>
      </c>
      <c r="E124" s="113">
        <v>87.145070474098489</v>
      </c>
      <c r="F124" s="119">
        <v>-56.377751480820834</v>
      </c>
      <c r="G124" s="113">
        <v>85.833005923000982</v>
      </c>
      <c r="H124" s="119">
        <v>1.3120645510975066</v>
      </c>
      <c r="I124" s="25">
        <v>-0.39281384460604563</v>
      </c>
      <c r="J124" s="120">
        <v>1.5286247254052032E-2</v>
      </c>
      <c r="K124" s="115">
        <v>87.145070474098489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1378972.64627803</v>
      </c>
      <c r="D125" s="84">
        <v>628340.82000000007</v>
      </c>
      <c r="E125" s="84">
        <v>628340.82000000007</v>
      </c>
      <c r="F125" s="118">
        <v>-750631.82627802982</v>
      </c>
      <c r="G125" s="84">
        <v>415191.69000000006</v>
      </c>
      <c r="H125" s="118">
        <v>213149.13</v>
      </c>
      <c r="I125" s="20">
        <v>-0.54434134593173555</v>
      </c>
      <c r="J125" s="86">
        <v>0.51337523157074738</v>
      </c>
      <c r="K125" s="87">
        <v>628340.82000000007</v>
      </c>
      <c r="L125" s="118">
        <v>1.1641532182693481E-10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1252188.2569599999</v>
      </c>
      <c r="D126" s="90">
        <v>561551.39000000013</v>
      </c>
      <c r="E126" s="90">
        <v>561551.39000000013</v>
      </c>
      <c r="F126" s="91">
        <v>-690636.86695999978</v>
      </c>
      <c r="G126" s="90">
        <v>364459.42000000004</v>
      </c>
      <c r="H126" s="91">
        <v>197091.97000000009</v>
      </c>
      <c r="I126" s="21">
        <v>-0.55154395764475028</v>
      </c>
      <c r="J126" s="92">
        <v>0.54077891579808823</v>
      </c>
      <c r="K126" s="93">
        <v>561551.39</v>
      </c>
      <c r="L126" s="91">
        <v>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104997.49737803001</v>
      </c>
      <c r="D127" s="90">
        <v>51645.1</v>
      </c>
      <c r="E127" s="90">
        <v>51645.1</v>
      </c>
      <c r="F127" s="91">
        <v>-53352.397378030008</v>
      </c>
      <c r="G127" s="90">
        <v>35084.009999999987</v>
      </c>
      <c r="H127" s="91">
        <v>16561.090000000011</v>
      </c>
      <c r="I127" s="21">
        <v>-0.50813018129319354</v>
      </c>
      <c r="J127" s="92">
        <v>0.47204096681080698</v>
      </c>
      <c r="K127" s="93">
        <v>51645.1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21786.891940000001</v>
      </c>
      <c r="D128" s="90">
        <v>15144.329999999998</v>
      </c>
      <c r="E128" s="90">
        <v>15144.329999999998</v>
      </c>
      <c r="F128" s="91">
        <v>-6642.5619400000032</v>
      </c>
      <c r="G128" s="90">
        <v>15648.26</v>
      </c>
      <c r="H128" s="91">
        <v>-503.93000000000211</v>
      </c>
      <c r="I128" s="21">
        <v>-0.30488800138602989</v>
      </c>
      <c r="J128" s="92">
        <v>-3.220358046198124E-2</v>
      </c>
      <c r="K128" s="93">
        <v>15144.329999999998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9672</v>
      </c>
      <c r="D130" s="90">
        <v>9672</v>
      </c>
      <c r="E130" s="90">
        <v>9672</v>
      </c>
      <c r="F130" s="91">
        <v>0</v>
      </c>
      <c r="G130" s="90">
        <v>9672</v>
      </c>
      <c r="H130" s="91">
        <v>0</v>
      </c>
      <c r="I130" s="96"/>
      <c r="J130" s="97"/>
      <c r="K130" s="93">
        <v>9672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8659</v>
      </c>
      <c r="D131" s="90">
        <v>5666</v>
      </c>
      <c r="E131" s="90">
        <v>5666</v>
      </c>
      <c r="F131" s="91">
        <v>-2993</v>
      </c>
      <c r="G131" s="90">
        <v>4375</v>
      </c>
      <c r="H131" s="91">
        <v>1291</v>
      </c>
      <c r="I131" s="96"/>
      <c r="J131" s="97"/>
      <c r="K131" s="93">
        <v>5666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0.89526468155500416</v>
      </c>
      <c r="D132" s="86">
        <v>0.58581472291149705</v>
      </c>
      <c r="E132" s="86">
        <v>0.58581472291149705</v>
      </c>
      <c r="F132" s="100">
        <v>-0.30944995864350711</v>
      </c>
      <c r="G132" s="86">
        <v>0.45233664185277089</v>
      </c>
      <c r="H132" s="100">
        <v>0.13347808105872616</v>
      </c>
      <c r="I132" s="20">
        <v>-0.34565192285483315</v>
      </c>
      <c r="J132" s="86">
        <v>0.29508571428571417</v>
      </c>
      <c r="K132" s="101">
        <v>0.58581472291149705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14802.399984</v>
      </c>
      <c r="D134" s="90">
        <v>9940</v>
      </c>
      <c r="E134" s="90">
        <v>9940</v>
      </c>
      <c r="F134" s="91">
        <v>-4862.3999839999997</v>
      </c>
      <c r="G134" s="90">
        <v>7789</v>
      </c>
      <c r="H134" s="91">
        <v>2151</v>
      </c>
      <c r="I134" s="21"/>
      <c r="J134" s="92"/>
      <c r="K134" s="93">
        <v>9940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1.7094814625245409</v>
      </c>
      <c r="D135" s="105">
        <v>1.7543240381221321</v>
      </c>
      <c r="E135" s="105">
        <v>1.7543240381221321</v>
      </c>
      <c r="F135" s="106">
        <v>4.4842575597591194E-2</v>
      </c>
      <c r="G135" s="105">
        <v>1.7803428571428572</v>
      </c>
      <c r="H135" s="106">
        <v>-2.6018819020725115E-2</v>
      </c>
      <c r="I135" s="21"/>
      <c r="J135" s="92"/>
      <c r="K135" s="107">
        <v>1.7543240381221321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144.61118569811757</v>
      </c>
      <c r="D137" s="105">
        <v>99.108963995764228</v>
      </c>
      <c r="E137" s="105">
        <v>99.108963995764228</v>
      </c>
      <c r="F137" s="106">
        <v>-45.502221702353339</v>
      </c>
      <c r="G137" s="105">
        <v>83.305010285714289</v>
      </c>
      <c r="H137" s="106">
        <v>15.803953710049939</v>
      </c>
      <c r="I137" s="21">
        <v>-0.31465215835614058</v>
      </c>
      <c r="J137" s="92">
        <v>0.18971192315860153</v>
      </c>
      <c r="K137" s="107">
        <v>99.108963995764213</v>
      </c>
      <c r="L137" s="106">
        <v>1.4210854715202004E-14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129.46528711331678</v>
      </c>
      <c r="D138" s="108">
        <v>58.059490281224164</v>
      </c>
      <c r="E138" s="108">
        <v>58.059490281224164</v>
      </c>
      <c r="F138" s="109">
        <v>-71.405796832092619</v>
      </c>
      <c r="G138" s="108">
        <v>37.681908602150543</v>
      </c>
      <c r="H138" s="109">
        <v>20.377581679073622</v>
      </c>
      <c r="I138" s="20">
        <v>-0.55154395764475028</v>
      </c>
      <c r="J138" s="86">
        <v>0.54077891579808823</v>
      </c>
      <c r="K138" s="110">
        <v>58.059490281224157</v>
      </c>
      <c r="L138" s="109">
        <v>7.1054273576010019E-15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159.25310616445663</v>
      </c>
      <c r="D139" s="113">
        <v>110.89672079068127</v>
      </c>
      <c r="E139" s="113">
        <v>110.89672079068127</v>
      </c>
      <c r="F139" s="119">
        <v>-48.356385373775353</v>
      </c>
      <c r="G139" s="113">
        <v>94.900957714285724</v>
      </c>
      <c r="H139" s="119">
        <v>15.995763076395548</v>
      </c>
      <c r="I139" s="25">
        <v>-0.30364484899804056</v>
      </c>
      <c r="J139" s="120">
        <v>0.16855217757183549</v>
      </c>
      <c r="K139" s="115">
        <v>110.89672079068127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1245419.1241790401</v>
      </c>
      <c r="D140" s="84">
        <v>501744.52</v>
      </c>
      <c r="E140" s="84">
        <v>501744.52</v>
      </c>
      <c r="F140" s="118">
        <v>-743674.60417903995</v>
      </c>
      <c r="G140" s="84">
        <v>283809.52</v>
      </c>
      <c r="H140" s="118">
        <v>217935</v>
      </c>
      <c r="I140" s="20">
        <v>-0.59712797863872391</v>
      </c>
      <c r="J140" s="86">
        <v>0.76789178883076215</v>
      </c>
      <c r="K140" s="87">
        <v>501744.52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1126906.28229</v>
      </c>
      <c r="D141" s="90">
        <v>444106.57</v>
      </c>
      <c r="E141" s="90">
        <v>444106.57</v>
      </c>
      <c r="F141" s="91">
        <v>-682799.71228999994</v>
      </c>
      <c r="G141" s="90">
        <v>244957.69999999998</v>
      </c>
      <c r="H141" s="91">
        <v>199148.87000000002</v>
      </c>
      <c r="I141" s="21">
        <v>-0.60590638549150189</v>
      </c>
      <c r="J141" s="92">
        <v>0.81299289632454919</v>
      </c>
      <c r="K141" s="93">
        <v>444106.57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97231.549499040004</v>
      </c>
      <c r="D142" s="90">
        <v>45992.62999999999</v>
      </c>
      <c r="E142" s="90">
        <v>45992.62999999999</v>
      </c>
      <c r="F142" s="91">
        <v>-51238.919499040014</v>
      </c>
      <c r="G142" s="90">
        <v>27567.99</v>
      </c>
      <c r="H142" s="91">
        <v>18424.639999999989</v>
      </c>
      <c r="I142" s="21">
        <v>-0.52697832918466359</v>
      </c>
      <c r="J142" s="92">
        <v>0.66833454306969742</v>
      </c>
      <c r="K142" s="93">
        <v>45992.62999999999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21281.292389999999</v>
      </c>
      <c r="D143" s="90">
        <v>11645.319999999992</v>
      </c>
      <c r="E143" s="90">
        <v>11645.319999999992</v>
      </c>
      <c r="F143" s="91">
        <v>-9635.9723900000063</v>
      </c>
      <c r="G143" s="90">
        <v>11283.83</v>
      </c>
      <c r="H143" s="91">
        <v>361.48999999999251</v>
      </c>
      <c r="I143" s="21">
        <v>-0.45279075224434751</v>
      </c>
      <c r="J143" s="92">
        <v>3.2036108307196498E-2</v>
      </c>
      <c r="K143" s="93">
        <v>11645.319999999992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9360</v>
      </c>
      <c r="D145" s="90">
        <v>9360</v>
      </c>
      <c r="E145" s="90">
        <v>9360</v>
      </c>
      <c r="F145" s="91">
        <v>0</v>
      </c>
      <c r="G145" s="90">
        <v>9360</v>
      </c>
      <c r="H145" s="91">
        <v>0</v>
      </c>
      <c r="I145" s="96"/>
      <c r="J145" s="97"/>
      <c r="K145" s="93">
        <v>9360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8245</v>
      </c>
      <c r="D146" s="90">
        <v>5170</v>
      </c>
      <c r="E146" s="90">
        <v>5170</v>
      </c>
      <c r="F146" s="91">
        <v>-3075</v>
      </c>
      <c r="G146" s="90">
        <v>3308</v>
      </c>
      <c r="H146" s="91">
        <v>1862</v>
      </c>
      <c r="I146" s="96"/>
      <c r="J146" s="97"/>
      <c r="K146" s="93">
        <v>5170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0.88087606837606836</v>
      </c>
      <c r="D147" s="86">
        <v>0.55235042735042739</v>
      </c>
      <c r="E147" s="86">
        <v>0.55235042735042739</v>
      </c>
      <c r="F147" s="100">
        <v>-0.32852564102564097</v>
      </c>
      <c r="G147" s="86">
        <v>0.35341880341880344</v>
      </c>
      <c r="H147" s="100">
        <v>0.19893162393162395</v>
      </c>
      <c r="I147" s="20">
        <v>-0.37295330503335344</v>
      </c>
      <c r="J147" s="86">
        <v>0.56287787182587667</v>
      </c>
      <c r="K147" s="101">
        <v>0.55235042735042739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13564.12</v>
      </c>
      <c r="D149" s="90">
        <v>8687</v>
      </c>
      <c r="E149" s="90">
        <v>8687</v>
      </c>
      <c r="F149" s="91">
        <v>-4877.1200000000008</v>
      </c>
      <c r="G149" s="90">
        <v>5603</v>
      </c>
      <c r="H149" s="91">
        <v>3084</v>
      </c>
      <c r="I149" s="21"/>
      <c r="J149" s="92"/>
      <c r="K149" s="93">
        <v>8687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1.6451328077622802</v>
      </c>
      <c r="D150" s="105">
        <v>1.6802707930367504</v>
      </c>
      <c r="E150" s="105">
        <v>1.6802707930367504</v>
      </c>
      <c r="F150" s="106">
        <v>3.5137985274470207E-2</v>
      </c>
      <c r="G150" s="105">
        <v>1.6937726723095525</v>
      </c>
      <c r="H150" s="106">
        <v>-1.3501879272802109E-2</v>
      </c>
      <c r="I150" s="21"/>
      <c r="J150" s="92"/>
      <c r="K150" s="107">
        <v>1.6802707930367504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136.67753575379018</v>
      </c>
      <c r="D152" s="105">
        <v>85.900690522243721</v>
      </c>
      <c r="E152" s="105">
        <v>85.900690522243721</v>
      </c>
      <c r="F152" s="106">
        <v>-50.77684523154646</v>
      </c>
      <c r="G152" s="105">
        <v>74.050090689238203</v>
      </c>
      <c r="H152" s="106">
        <v>11.850599833005518</v>
      </c>
      <c r="I152" s="21">
        <v>-0.37150834591439708</v>
      </c>
      <c r="J152" s="92">
        <v>0.16003491316085294</v>
      </c>
      <c r="K152" s="107">
        <v>85.900690522243721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120.39597033012821</v>
      </c>
      <c r="D153" s="108">
        <v>47.447283119658124</v>
      </c>
      <c r="E153" s="108">
        <v>47.447283119658124</v>
      </c>
      <c r="F153" s="109">
        <v>-72.948687210470084</v>
      </c>
      <c r="G153" s="108">
        <v>26.170694444444443</v>
      </c>
      <c r="H153" s="109">
        <v>21.276588675213681</v>
      </c>
      <c r="I153" s="20">
        <v>-0.60590638549150189</v>
      </c>
      <c r="J153" s="86">
        <v>0.81299289632454941</v>
      </c>
      <c r="K153" s="110">
        <v>47.447283119658124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151.05144016725774</v>
      </c>
      <c r="D154" s="113">
        <v>97.049230174081245</v>
      </c>
      <c r="E154" s="113">
        <v>97.049230174081245</v>
      </c>
      <c r="F154" s="119">
        <v>-54.002209993176493</v>
      </c>
      <c r="G154" s="113">
        <v>85.794897218863369</v>
      </c>
      <c r="H154" s="119">
        <v>11.254332955217876</v>
      </c>
      <c r="I154" s="25">
        <v>-0.35750873962790686</v>
      </c>
      <c r="J154" s="120">
        <v>0.13117718325960581</v>
      </c>
      <c r="K154" s="115">
        <v>97.049230174081245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1125588.9947870001</v>
      </c>
      <c r="D155" s="84">
        <v>529771.86999999988</v>
      </c>
      <c r="E155" s="84">
        <v>529771.86999999988</v>
      </c>
      <c r="F155" s="118">
        <v>-595817.12478700012</v>
      </c>
      <c r="G155" s="84">
        <v>168507.49</v>
      </c>
      <c r="H155" s="118">
        <v>361264.37999999989</v>
      </c>
      <c r="I155" s="20">
        <v>-0.52933808658972292</v>
      </c>
      <c r="J155" s="86">
        <v>2.1439069563020605</v>
      </c>
      <c r="K155" s="87">
        <v>528756.13363640779</v>
      </c>
      <c r="L155" s="118">
        <v>1015.736363592041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1006998.722995</v>
      </c>
      <c r="D156" s="90">
        <v>463330.62999999989</v>
      </c>
      <c r="E156" s="90">
        <v>463330.62999999989</v>
      </c>
      <c r="F156" s="91">
        <v>-543668.09299500007</v>
      </c>
      <c r="G156" s="90">
        <v>133494.91</v>
      </c>
      <c r="H156" s="91">
        <v>329835.71999999986</v>
      </c>
      <c r="I156" s="21">
        <v>-0.53988955554782714</v>
      </c>
      <c r="J156" s="92">
        <v>2.4707737545948372</v>
      </c>
      <c r="K156" s="93">
        <v>463617.16575956641</v>
      </c>
      <c r="L156" s="91">
        <v>-286.53575956652639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96511.030316999997</v>
      </c>
      <c r="D157" s="90">
        <v>53931.999999999985</v>
      </c>
      <c r="E157" s="90">
        <v>53931.999999999985</v>
      </c>
      <c r="F157" s="91">
        <v>-42579.030317000012</v>
      </c>
      <c r="G157" s="90">
        <v>16619.18</v>
      </c>
      <c r="H157" s="91">
        <v>37312.819999999985</v>
      </c>
      <c r="I157" s="21">
        <v>-0.44118304588755286</v>
      </c>
      <c r="J157" s="92">
        <v>2.2451661273299877</v>
      </c>
      <c r="K157" s="93">
        <v>53650.219218832666</v>
      </c>
      <c r="L157" s="91">
        <v>281.78078116731922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22079.241474999999</v>
      </c>
      <c r="D158" s="90">
        <v>12509.239999999994</v>
      </c>
      <c r="E158" s="90">
        <v>12509.239999999994</v>
      </c>
      <c r="F158" s="91">
        <v>-9570.0014750000046</v>
      </c>
      <c r="G158" s="90">
        <v>18393.400000000001</v>
      </c>
      <c r="H158" s="91">
        <v>-5884.1600000000071</v>
      </c>
      <c r="I158" s="21">
        <v>-0.43343886998273817</v>
      </c>
      <c r="J158" s="92">
        <v>-0.31990605325823429</v>
      </c>
      <c r="K158" s="93">
        <v>11488.748658008746</v>
      </c>
      <c r="L158" s="91">
        <v>1020.4913419912482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9672</v>
      </c>
      <c r="D160" s="90">
        <v>9672</v>
      </c>
      <c r="E160" s="90">
        <v>9672</v>
      </c>
      <c r="F160" s="91">
        <v>0</v>
      </c>
      <c r="G160" s="90">
        <v>9672</v>
      </c>
      <c r="H160" s="91">
        <v>0</v>
      </c>
      <c r="I160" s="96"/>
      <c r="J160" s="97"/>
      <c r="K160" s="93">
        <v>9672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8209</v>
      </c>
      <c r="D161" s="90">
        <v>5587</v>
      </c>
      <c r="E161" s="90">
        <v>5587</v>
      </c>
      <c r="F161" s="91">
        <v>-2622</v>
      </c>
      <c r="G161" s="90">
        <v>1954</v>
      </c>
      <c r="H161" s="91">
        <v>3633</v>
      </c>
      <c r="I161" s="96"/>
      <c r="J161" s="97"/>
      <c r="K161" s="93">
        <v>5587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0.84873862696443336</v>
      </c>
      <c r="D162" s="86">
        <v>0.57764681555004138</v>
      </c>
      <c r="E162" s="86">
        <v>0.57764681555004138</v>
      </c>
      <c r="F162" s="100">
        <v>-0.27109181141439198</v>
      </c>
      <c r="G162" s="86">
        <v>0.2020264681555004</v>
      </c>
      <c r="H162" s="100">
        <v>0.37562034739454098</v>
      </c>
      <c r="I162" s="20">
        <v>-0.31940553051528797</v>
      </c>
      <c r="J162" s="86">
        <v>1.8592630501535314</v>
      </c>
      <c r="K162" s="101">
        <v>0.57764681555004138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14007.03</v>
      </c>
      <c r="D164" s="90">
        <v>9490</v>
      </c>
      <c r="E164" s="90">
        <v>9490</v>
      </c>
      <c r="F164" s="91">
        <v>-4517.0300000000007</v>
      </c>
      <c r="G164" s="90">
        <v>3145</v>
      </c>
      <c r="H164" s="91">
        <v>6345</v>
      </c>
      <c r="I164" s="21"/>
      <c r="J164" s="92"/>
      <c r="K164" s="93">
        <v>9490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1.706301620172981</v>
      </c>
      <c r="D165" s="105">
        <v>1.6985860032217648</v>
      </c>
      <c r="E165" s="105">
        <v>1.6985860032217648</v>
      </c>
      <c r="F165" s="106">
        <v>-7.7156169512162531E-3</v>
      </c>
      <c r="G165" s="105">
        <v>1.6095189355168884</v>
      </c>
      <c r="H165" s="106">
        <v>8.9067067704876379E-2</v>
      </c>
      <c r="I165" s="21"/>
      <c r="J165" s="92"/>
      <c r="K165" s="107">
        <v>1.6985860032217648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122.67008441893044</v>
      </c>
      <c r="D167" s="105">
        <v>82.930128870592426</v>
      </c>
      <c r="E167" s="105">
        <v>82.930128870592426</v>
      </c>
      <c r="F167" s="106">
        <v>-39.739955548338017</v>
      </c>
      <c r="G167" s="105">
        <v>68.318787103377687</v>
      </c>
      <c r="H167" s="106">
        <v>14.611341767214739</v>
      </c>
      <c r="I167" s="21">
        <v>-0.32395800277288589</v>
      </c>
      <c r="J167" s="92">
        <v>0.2138700405366587</v>
      </c>
      <c r="K167" s="107">
        <v>82.981415027665363</v>
      </c>
      <c r="L167" s="106">
        <v>-5.1286157072937044E-2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104.11483901933416</v>
      </c>
      <c r="D168" s="108">
        <v>47.904324855252263</v>
      </c>
      <c r="E168" s="108">
        <v>47.904324855252263</v>
      </c>
      <c r="F168" s="109">
        <v>-56.210514164081893</v>
      </c>
      <c r="G168" s="108">
        <v>13.802203267162945</v>
      </c>
      <c r="H168" s="109">
        <v>34.102121588089318</v>
      </c>
      <c r="I168" s="20">
        <v>-0.53988955554782714</v>
      </c>
      <c r="J168" s="86">
        <v>2.4707737545948372</v>
      </c>
      <c r="K168" s="110">
        <v>47.933950140567248</v>
      </c>
      <c r="L168" s="109">
        <v>-2.9625285314985206E-2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137.1164569115605</v>
      </c>
      <c r="D169" s="113">
        <v>94.822242706282424</v>
      </c>
      <c r="E169" s="113">
        <v>94.822242706282424</v>
      </c>
      <c r="F169" s="119">
        <v>-42.294214205278081</v>
      </c>
      <c r="G169" s="113">
        <v>86.237200614124873</v>
      </c>
      <c r="H169" s="119">
        <v>8.5850420921575505</v>
      </c>
      <c r="I169" s="25">
        <v>-0.30845468996152414</v>
      </c>
      <c r="J169" s="120">
        <v>9.9551493218941411E-2</v>
      </c>
      <c r="K169" s="115">
        <v>94.640439168857668</v>
      </c>
      <c r="L169" s="119">
        <v>0.18180353742475575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981018.15775500017</v>
      </c>
      <c r="D170" s="84">
        <v>274379.86055645521</v>
      </c>
      <c r="E170" s="84">
        <v>272350.97107792192</v>
      </c>
      <c r="F170" s="118">
        <v>-708667.18667707813</v>
      </c>
      <c r="G170" s="84">
        <v>725.73</v>
      </c>
      <c r="H170" s="118">
        <v>271625.24107792194</v>
      </c>
      <c r="I170" s="20">
        <v>-0.72237927613778274</v>
      </c>
      <c r="J170" s="86">
        <v>374.27864505797186</v>
      </c>
      <c r="K170" s="87">
        <v>383793.60061784578</v>
      </c>
      <c r="L170" s="118">
        <v>-111442.62953992382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867820.18540000007</v>
      </c>
      <c r="D171" s="90">
        <v>240298.08847853326</v>
      </c>
      <c r="E171" s="90">
        <v>238269.19899999996</v>
      </c>
      <c r="F171" s="91">
        <v>-629550.98640000005</v>
      </c>
      <c r="G171" s="90">
        <v>0</v>
      </c>
      <c r="H171" s="91">
        <v>238269.19899999996</v>
      </c>
      <c r="I171" s="21">
        <v>-0.72543943663839106</v>
      </c>
      <c r="J171" s="92">
        <v>0</v>
      </c>
      <c r="K171" s="93">
        <v>340432.38305591396</v>
      </c>
      <c r="L171" s="91">
        <v>-102163.184055914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91409.358555000013</v>
      </c>
      <c r="D172" s="90">
        <v>25429.783549783351</v>
      </c>
      <c r="E172" s="90">
        <v>25429.783549783351</v>
      </c>
      <c r="F172" s="91">
        <v>-65979.57500521667</v>
      </c>
      <c r="G172" s="90">
        <v>7.81</v>
      </c>
      <c r="H172" s="91">
        <v>25421.97354978335</v>
      </c>
      <c r="I172" s="21">
        <v>-0.72180328194205057</v>
      </c>
      <c r="J172" s="92">
        <v>3255.0542317264217</v>
      </c>
      <c r="K172" s="93">
        <v>35094.564692355547</v>
      </c>
      <c r="L172" s="91">
        <v>-9664.7811425721957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21788.613799999999</v>
      </c>
      <c r="D173" s="90">
        <v>8651.9885281386014</v>
      </c>
      <c r="E173" s="90">
        <v>8651.9885281386014</v>
      </c>
      <c r="F173" s="91">
        <v>-13136.625271861398</v>
      </c>
      <c r="G173" s="90">
        <v>717.92000000000007</v>
      </c>
      <c r="H173" s="91">
        <v>7934.0685281386013</v>
      </c>
      <c r="I173" s="21">
        <v>-0.60291239233683602</v>
      </c>
      <c r="J173" s="92">
        <v>11.051466079979107</v>
      </c>
      <c r="K173" s="93">
        <v>8266.6528695762172</v>
      </c>
      <c r="L173" s="91">
        <v>385.3356585623842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9360</v>
      </c>
      <c r="D175" s="90">
        <v>9360</v>
      </c>
      <c r="E175" s="90">
        <v>9360</v>
      </c>
      <c r="F175" s="91">
        <v>0</v>
      </c>
      <c r="G175" s="90">
        <v>9360</v>
      </c>
      <c r="H175" s="91">
        <v>0</v>
      </c>
      <c r="I175" s="96"/>
      <c r="J175" s="97"/>
      <c r="K175" s="93">
        <v>9360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7589</v>
      </c>
      <c r="D176" s="90">
        <v>3053</v>
      </c>
      <c r="E176" s="90">
        <v>3052</v>
      </c>
      <c r="F176" s="91">
        <v>-4537</v>
      </c>
      <c r="G176" s="90">
        <v>0</v>
      </c>
      <c r="H176" s="91">
        <v>3052</v>
      </c>
      <c r="I176" s="96"/>
      <c r="J176" s="97"/>
      <c r="K176" s="93">
        <v>4154</v>
      </c>
      <c r="L176" s="91">
        <v>-1102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0.8107905982905983</v>
      </c>
      <c r="D177" s="86">
        <v>0.32617521367521368</v>
      </c>
      <c r="E177" s="86">
        <v>0.32606837606837608</v>
      </c>
      <c r="F177" s="100">
        <v>-0.48472222222222222</v>
      </c>
      <c r="G177" s="86">
        <v>0</v>
      </c>
      <c r="H177" s="100">
        <v>0.32606837606837608</v>
      </c>
      <c r="I177" s="20">
        <v>-0.59783897746738701</v>
      </c>
      <c r="J177" s="86">
        <v>0</v>
      </c>
      <c r="K177" s="101">
        <v>0.44380341880341878</v>
      </c>
      <c r="L177" s="100">
        <v>-0.11773504273504271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12535.710000000001</v>
      </c>
      <c r="D179" s="90">
        <v>4743</v>
      </c>
      <c r="E179" s="90">
        <v>5109.4799999999996</v>
      </c>
      <c r="F179" s="91">
        <v>-7426.2300000000014</v>
      </c>
      <c r="G179" s="90">
        <v>0</v>
      </c>
      <c r="H179" s="91">
        <v>5109.4799999999996</v>
      </c>
      <c r="I179" s="21"/>
      <c r="J179" s="92"/>
      <c r="K179" s="93">
        <v>6958.58</v>
      </c>
      <c r="L179" s="91">
        <v>-1849.1000000000004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1.6518263275793914</v>
      </c>
      <c r="D180" s="105">
        <v>1.5535538814281036</v>
      </c>
      <c r="E180" s="105">
        <v>1.6741415465268674</v>
      </c>
      <c r="F180" s="106">
        <v>2.2315218947476012E-2</v>
      </c>
      <c r="G180" s="105">
        <v>0</v>
      </c>
      <c r="H180" s="106">
        <v>1.6741415465268674</v>
      </c>
      <c r="I180" s="21"/>
      <c r="J180" s="92"/>
      <c r="K180" s="107">
        <v>1.6751516610495907</v>
      </c>
      <c r="L180" s="106">
        <v>-1.01011452272326E-3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114.35237651864541</v>
      </c>
      <c r="D182" s="105">
        <v>78.708839986417701</v>
      </c>
      <c r="E182" s="105">
        <v>78.069855504587139</v>
      </c>
      <c r="F182" s="106">
        <v>-36.282521014058275</v>
      </c>
      <c r="G182" s="105">
        <v>0</v>
      </c>
      <c r="H182" s="106">
        <v>78.069855504587139</v>
      </c>
      <c r="I182" s="21">
        <v>-0.31728698710640546</v>
      </c>
      <c r="J182" s="92">
        <v>0</v>
      </c>
      <c r="K182" s="107">
        <v>81.952908776098695</v>
      </c>
      <c r="L182" s="106">
        <v>-3.8830532715115567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92.715831773504277</v>
      </c>
      <c r="D183" s="108">
        <v>25.672872700697997</v>
      </c>
      <c r="E183" s="108">
        <v>25.456111004273499</v>
      </c>
      <c r="F183" s="109">
        <v>-67.259720769230782</v>
      </c>
      <c r="G183" s="108">
        <v>0</v>
      </c>
      <c r="H183" s="109">
        <v>25.456111004273499</v>
      </c>
      <c r="I183" s="20">
        <v>-0.72543943663839106</v>
      </c>
      <c r="J183" s="86">
        <v>0</v>
      </c>
      <c r="K183" s="110">
        <v>36.370981095717305</v>
      </c>
      <c r="L183" s="109">
        <v>-10.914870091443806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129.2684355982343</v>
      </c>
      <c r="D184" s="113">
        <v>89.872211122324018</v>
      </c>
      <c r="E184" s="113">
        <v>89.236884363670356</v>
      </c>
      <c r="F184" s="119">
        <v>-40.031551234563949</v>
      </c>
      <c r="G184" s="113">
        <v>0</v>
      </c>
      <c r="H184" s="119">
        <v>89.236884363670356</v>
      </c>
      <c r="I184" s="25">
        <v>-0.30967769548153135</v>
      </c>
      <c r="J184" s="120">
        <v>0</v>
      </c>
      <c r="K184" s="115">
        <v>92.391333803044247</v>
      </c>
      <c r="L184" s="119">
        <v>-3.1544494393738916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1252385.4471956398</v>
      </c>
      <c r="D185" s="84">
        <v>122458.16568917152</v>
      </c>
      <c r="E185" s="84">
        <v>141737.10674775648</v>
      </c>
      <c r="F185" s="118">
        <v>-1110648.3404478834</v>
      </c>
      <c r="G185" s="84">
        <v>-220.80999999999995</v>
      </c>
      <c r="H185" s="118">
        <v>141957.91674775648</v>
      </c>
      <c r="I185" s="20">
        <v>-0.88682629052809869</v>
      </c>
      <c r="J185" s="86">
        <v>-642.89623091235228</v>
      </c>
      <c r="K185" s="87">
        <v>458684.17464949435</v>
      </c>
      <c r="L185" s="118">
        <v>-316947.06790173787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1128187.5997299999</v>
      </c>
      <c r="D186" s="90">
        <v>122458.16568917152</v>
      </c>
      <c r="E186" s="90">
        <v>125766.08170153764</v>
      </c>
      <c r="F186" s="91">
        <v>-1002421.5180284623</v>
      </c>
      <c r="G186" s="90">
        <v>-1331.1999999999998</v>
      </c>
      <c r="H186" s="91">
        <v>127097.28170153763</v>
      </c>
      <c r="I186" s="21">
        <v>-0.8885237865301514</v>
      </c>
      <c r="J186" s="92">
        <v>-95.475722432044506</v>
      </c>
      <c r="K186" s="93">
        <v>412270.25272824755</v>
      </c>
      <c r="L186" s="91">
        <v>-286504.1710267099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102460.25549564</v>
      </c>
      <c r="D187" s="90">
        <v>0</v>
      </c>
      <c r="E187" s="90">
        <v>13342.953654906229</v>
      </c>
      <c r="F187" s="91">
        <v>-89117.301840733766</v>
      </c>
      <c r="G187" s="90">
        <v>-34.290000000000013</v>
      </c>
      <c r="H187" s="91">
        <v>13377.243654906229</v>
      </c>
      <c r="I187" s="21">
        <v>-0.86977434722994607</v>
      </c>
      <c r="J187" s="92">
        <v>-390.12084149624451</v>
      </c>
      <c r="K187" s="93">
        <v>38764.050506368061</v>
      </c>
      <c r="L187" s="91">
        <v>-25421.096851461833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21737.591970000001</v>
      </c>
      <c r="D188" s="90">
        <v>0</v>
      </c>
      <c r="E188" s="90">
        <v>2628.0713913126183</v>
      </c>
      <c r="F188" s="91">
        <v>-19109.520578687385</v>
      </c>
      <c r="G188" s="90">
        <v>1144.6799999999998</v>
      </c>
      <c r="H188" s="91">
        <v>1483.3913913126185</v>
      </c>
      <c r="I188" s="21">
        <v>-0.87910015999290014</v>
      </c>
      <c r="J188" s="92">
        <v>1.2959005060913258</v>
      </c>
      <c r="K188" s="93">
        <v>7649.8714148787221</v>
      </c>
      <c r="L188" s="91">
        <v>-5021.8000235661038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9672</v>
      </c>
      <c r="D190" s="90">
        <v>9672</v>
      </c>
      <c r="E190" s="90">
        <v>9672</v>
      </c>
      <c r="F190" s="91">
        <v>0</v>
      </c>
      <c r="G190" s="90">
        <v>9672</v>
      </c>
      <c r="H190" s="91">
        <v>0</v>
      </c>
      <c r="I190" s="96"/>
      <c r="J190" s="97"/>
      <c r="K190" s="93">
        <v>9672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8246</v>
      </c>
      <c r="D191" s="90">
        <v>1281</v>
      </c>
      <c r="E191" s="90">
        <v>1474</v>
      </c>
      <c r="F191" s="91">
        <v>-6772</v>
      </c>
      <c r="G191" s="90">
        <v>0</v>
      </c>
      <c r="H191" s="91">
        <v>1474</v>
      </c>
      <c r="I191" s="96"/>
      <c r="J191" s="97"/>
      <c r="K191" s="93">
        <v>4353</v>
      </c>
      <c r="L191" s="91">
        <v>-2879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0.85256410256410253</v>
      </c>
      <c r="D192" s="86">
        <v>0.1324441687344913</v>
      </c>
      <c r="E192" s="86">
        <v>0.15239867659222497</v>
      </c>
      <c r="F192" s="100">
        <v>-0.70016542597187759</v>
      </c>
      <c r="G192" s="86">
        <v>0</v>
      </c>
      <c r="H192" s="100">
        <v>0.15239867659222497</v>
      </c>
      <c r="I192" s="20">
        <v>-0.8212466650497211</v>
      </c>
      <c r="J192" s="86">
        <v>0</v>
      </c>
      <c r="K192" s="101">
        <v>0.45006203473945411</v>
      </c>
      <c r="L192" s="100">
        <v>-0.29766335814722911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14423.560000000001</v>
      </c>
      <c r="D194" s="90">
        <v>2370</v>
      </c>
      <c r="E194" s="90">
        <v>2679.88</v>
      </c>
      <c r="F194" s="91">
        <v>-11743.68</v>
      </c>
      <c r="G194" s="90">
        <v>0</v>
      </c>
      <c r="H194" s="91">
        <v>2679.88</v>
      </c>
      <c r="I194" s="21"/>
      <c r="J194" s="92"/>
      <c r="K194" s="93">
        <v>7955.8428571428567</v>
      </c>
      <c r="L194" s="91">
        <v>-5275.9628571428566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1.7491583798205192</v>
      </c>
      <c r="D195" s="105">
        <v>1.8501170960187354</v>
      </c>
      <c r="E195" s="105">
        <v>1.818100407055631</v>
      </c>
      <c r="F195" s="106">
        <v>6.894202723511178E-2</v>
      </c>
      <c r="G195" s="105">
        <v>0</v>
      </c>
      <c r="H195" s="106">
        <v>1.818100407055631</v>
      </c>
      <c r="I195" s="21"/>
      <c r="J195" s="92"/>
      <c r="K195" s="107">
        <v>1.8276689311148304</v>
      </c>
      <c r="L195" s="106">
        <v>-9.5685240591993903E-3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136.81634728716952</v>
      </c>
      <c r="D197" s="105">
        <v>95.595757758916093</v>
      </c>
      <c r="E197" s="105">
        <v>85.322986228994324</v>
      </c>
      <c r="F197" s="106">
        <v>-51.493361058175196</v>
      </c>
      <c r="G197" s="105">
        <v>0</v>
      </c>
      <c r="H197" s="106">
        <v>85.322986228994324</v>
      </c>
      <c r="I197" s="21">
        <v>-0.37636848285456448</v>
      </c>
      <c r="J197" s="92">
        <v>0</v>
      </c>
      <c r="K197" s="107">
        <v>94.709453877382856</v>
      </c>
      <c r="L197" s="106">
        <v>-9.3864676483885319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116.64470634098427</v>
      </c>
      <c r="D198" s="108">
        <v>12.661100670923441</v>
      </c>
      <c r="E198" s="108">
        <v>13.003110184195371</v>
      </c>
      <c r="F198" s="109">
        <v>-103.64159615678889</v>
      </c>
      <c r="G198" s="108">
        <v>-0.13763440860215051</v>
      </c>
      <c r="H198" s="109">
        <v>13.140744592797521</v>
      </c>
      <c r="I198" s="20">
        <v>-0.8885237865301514</v>
      </c>
      <c r="J198" s="86">
        <v>-95.47572243204452</v>
      </c>
      <c r="K198" s="110">
        <v>42.625129521117408</v>
      </c>
      <c r="L198" s="109">
        <v>-29.622019336922037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151.87793441615813</v>
      </c>
      <c r="D199" s="113">
        <v>95.595757758916093</v>
      </c>
      <c r="E199" s="113">
        <v>96.158145690472509</v>
      </c>
      <c r="F199" s="119">
        <v>-55.719788725685618</v>
      </c>
      <c r="G199" s="113">
        <v>0</v>
      </c>
      <c r="H199" s="119">
        <v>96.158145690472509</v>
      </c>
      <c r="I199" s="25">
        <v>-0.36687217889735568</v>
      </c>
      <c r="J199" s="120">
        <v>0</v>
      </c>
      <c r="K199" s="115">
        <v>105.37196752802535</v>
      </c>
      <c r="L199" s="119">
        <v>-9.2138218375528425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8146438.6759539098</v>
      </c>
      <c r="D200" s="84">
        <v>2883673.2962456271</v>
      </c>
      <c r="E200" s="84">
        <v>2900923.347825679</v>
      </c>
      <c r="F200" s="118">
        <v>-5245515.3281282308</v>
      </c>
      <c r="G200" s="84">
        <v>2379512.61</v>
      </c>
      <c r="H200" s="118">
        <v>521410.73782567913</v>
      </c>
      <c r="I200" s="20">
        <v>-0.64390288036066323</v>
      </c>
      <c r="J200" s="86">
        <v>0.21912501561640352</v>
      </c>
      <c r="K200" s="87">
        <v>3328297.3089037482</v>
      </c>
      <c r="L200" s="118">
        <v>-427373.96107806911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7362876.9692668784</v>
      </c>
      <c r="D201" s="90">
        <v>2541090.9641677053</v>
      </c>
      <c r="E201" s="90">
        <v>2542369.990701538</v>
      </c>
      <c r="F201" s="91">
        <v>-4820506.9785653409</v>
      </c>
      <c r="G201" s="90">
        <v>2054729.4299999997</v>
      </c>
      <c r="H201" s="91">
        <v>487640.56070153834</v>
      </c>
      <c r="I201" s="21">
        <v>-0.65470426827535566</v>
      </c>
      <c r="J201" s="92">
        <v>0.23732592407630926</v>
      </c>
      <c r="K201" s="93">
        <v>2931323.8815437281</v>
      </c>
      <c r="L201" s="91">
        <v>-388953.89084219001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637624.72393547301</v>
      </c>
      <c r="D202" s="90">
        <v>264840.62354978337</v>
      </c>
      <c r="E202" s="90">
        <v>278183.57720468962</v>
      </c>
      <c r="F202" s="91">
        <v>-359441.1467307834</v>
      </c>
      <c r="G202" s="90">
        <v>207185.49</v>
      </c>
      <c r="H202" s="91">
        <v>70998.087204689626</v>
      </c>
      <c r="I202" s="21">
        <v>-0.56371896075842642</v>
      </c>
      <c r="J202" s="92">
        <v>0.34267885846972024</v>
      </c>
      <c r="K202" s="93">
        <v>312987.67441755626</v>
      </c>
      <c r="L202" s="91">
        <v>-34804.097212866647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145936.98275155813</v>
      </c>
      <c r="D203" s="90">
        <v>77741.708528138581</v>
      </c>
      <c r="E203" s="90">
        <v>80369.77991945119</v>
      </c>
      <c r="F203" s="91">
        <v>-65567.202832106937</v>
      </c>
      <c r="G203" s="90">
        <v>117597.68999999999</v>
      </c>
      <c r="H203" s="91">
        <v>-37227.910080548798</v>
      </c>
      <c r="I203" s="21">
        <v>-0.44928435271084088</v>
      </c>
      <c r="J203" s="92">
        <v>-0.31657007957000516</v>
      </c>
      <c r="K203" s="93">
        <v>83985.75294246366</v>
      </c>
      <c r="L203" s="91">
        <v>-3615.9730230124696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113880</v>
      </c>
      <c r="D205" s="90">
        <v>113880</v>
      </c>
      <c r="E205" s="90">
        <v>113880</v>
      </c>
      <c r="F205" s="91">
        <v>0</v>
      </c>
      <c r="G205" s="90">
        <v>114192</v>
      </c>
      <c r="H205" s="91">
        <v>-312</v>
      </c>
      <c r="I205" s="96"/>
      <c r="J205" s="97"/>
      <c r="K205" s="93">
        <v>113880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57386</v>
      </c>
      <c r="D206" s="90">
        <v>30481</v>
      </c>
      <c r="E206" s="90">
        <v>30673</v>
      </c>
      <c r="F206" s="91">
        <v>-26713</v>
      </c>
      <c r="G206" s="90">
        <v>27550</v>
      </c>
      <c r="H206" s="91">
        <v>3123</v>
      </c>
      <c r="I206" s="96"/>
      <c r="J206" s="97"/>
      <c r="K206" s="93">
        <v>34654</v>
      </c>
      <c r="L206" s="91">
        <v>-3981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0.50391640323147169</v>
      </c>
      <c r="D207" s="86">
        <v>0.26765893923428169</v>
      </c>
      <c r="E207" s="86">
        <v>0.26934492448191077</v>
      </c>
      <c r="F207" s="100">
        <v>-0.23457147874956091</v>
      </c>
      <c r="G207" s="86">
        <v>0.24126033347344822</v>
      </c>
      <c r="H207" s="100">
        <v>2.8084591008462556E-2</v>
      </c>
      <c r="I207" s="20">
        <v>-0.46549681106890184</v>
      </c>
      <c r="J207" s="86">
        <v>0.1164078263679984</v>
      </c>
      <c r="K207" s="101">
        <v>0.30430277485072005</v>
      </c>
      <c r="L207" s="100">
        <v>-3.4957850368809273E-2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98225.049984000012</v>
      </c>
      <c r="D209" s="90">
        <v>51743</v>
      </c>
      <c r="E209" s="90">
        <v>52419.360000000001</v>
      </c>
      <c r="F209" s="91">
        <v>-45805.689984000011</v>
      </c>
      <c r="G209" s="90">
        <v>46410</v>
      </c>
      <c r="H209" s="91">
        <v>6009.3600000000006</v>
      </c>
      <c r="I209" s="21">
        <v>-0.46633409696876049</v>
      </c>
      <c r="J209" s="92">
        <v>0.12948416289592757</v>
      </c>
      <c r="K209" s="93">
        <v>59544.422857142854</v>
      </c>
      <c r="L209" s="91">
        <v>-7125.0628571428533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1.7116552814972295</v>
      </c>
      <c r="D210" s="105">
        <v>1.697549293002198</v>
      </c>
      <c r="E210" s="105">
        <v>1.7089740162357774</v>
      </c>
      <c r="F210" s="106">
        <v>-2.6812652614520704E-3</v>
      </c>
      <c r="G210" s="105">
        <v>1.684573502722323</v>
      </c>
      <c r="H210" s="106">
        <v>2.4400513513454403E-2</v>
      </c>
      <c r="I210" s="21"/>
      <c r="J210" s="92"/>
      <c r="K210" s="107">
        <v>1.7182554065084219</v>
      </c>
      <c r="L210" s="106">
        <v>-9.2813902726445185E-3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128.3044116904276</v>
      </c>
      <c r="D212" s="105">
        <v>83.366391003172637</v>
      </c>
      <c r="E212" s="105">
        <v>82.886251449207379</v>
      </c>
      <c r="F212" s="106">
        <v>-45.418160241220221</v>
      </c>
      <c r="G212" s="105">
        <v>74.581830490018135</v>
      </c>
      <c r="H212" s="106">
        <v>8.3044209591892439</v>
      </c>
      <c r="I212" s="21">
        <v>-0.35398751798811867</v>
      </c>
      <c r="J212" s="92">
        <v>0.11134643524605758</v>
      </c>
      <c r="K212" s="107">
        <v>84.588326933217758</v>
      </c>
      <c r="L212" s="106">
        <v>-1.7020754840103791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64.654697657770271</v>
      </c>
      <c r="D213" s="108">
        <v>22.313759783699556</v>
      </c>
      <c r="E213" s="108">
        <v>22.324991137175431</v>
      </c>
      <c r="F213" s="109">
        <v>-42.32970652059484</v>
      </c>
      <c r="G213" s="108">
        <v>17.993637295081964</v>
      </c>
      <c r="H213" s="109">
        <v>4.331353842093467</v>
      </c>
      <c r="I213" s="20">
        <v>-0.65470426827535566</v>
      </c>
      <c r="J213" s="86">
        <v>0.24071585811487473</v>
      </c>
      <c r="K213" s="110">
        <v>25.740462605758061</v>
      </c>
      <c r="L213" s="109">
        <v>-3.4154714685826306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141.95864280406212</v>
      </c>
      <c r="D214" s="113">
        <v>94.605600086795945</v>
      </c>
      <c r="E214" s="113">
        <v>94.575794601952168</v>
      </c>
      <c r="F214" s="119">
        <v>-47.382848202109955</v>
      </c>
      <c r="G214" s="113">
        <v>86.370693647912887</v>
      </c>
      <c r="H214" s="119">
        <v>8.2051009540392812</v>
      </c>
      <c r="I214" s="25">
        <v>-0.33377924208186427</v>
      </c>
      <c r="J214" s="120">
        <v>9.4998669195445862E-2</v>
      </c>
      <c r="K214" s="115">
        <v>96.043669097470655</v>
      </c>
      <c r="L214" s="119">
        <v>-1.4678744955184868</v>
      </c>
      <c r="M214" s="142"/>
      <c r="N214" s="143"/>
    </row>
  </sheetData>
  <sheetProtection algorithmName="SHA-512" hashValue="PkG0r04vpLkY5g+LqDV+wkGsd8DIITuIFxMC3/QnB3Wbi+MaI6fQrZriuNY3PFjb/UTjZdPLNNdoybJRRrh6HQ==" saltValue="oCRluiURBHUfWmO5kxURD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6554" priority="58">
      <formula>$I155&gt;=0</formula>
    </cfRule>
    <cfRule type="expression" dxfId="6553" priority="59">
      <formula>$I155&lt;0</formula>
    </cfRule>
  </conditionalFormatting>
  <conditionalFormatting sqref="J159">
    <cfRule type="expression" dxfId="6552" priority="56">
      <formula>$J155&gt;=0</formula>
    </cfRule>
    <cfRule type="expression" dxfId="6551" priority="57">
      <formula>$J155&lt;0</formula>
    </cfRule>
  </conditionalFormatting>
  <conditionalFormatting sqref="I174">
    <cfRule type="expression" dxfId="6550" priority="54">
      <formula>$I170&gt;=0</formula>
    </cfRule>
    <cfRule type="expression" dxfId="6549" priority="55">
      <formula>$I170&lt;0</formula>
    </cfRule>
  </conditionalFormatting>
  <conditionalFormatting sqref="J174">
    <cfRule type="expression" dxfId="6548" priority="52">
      <formula>$J170&gt;=0</formula>
    </cfRule>
    <cfRule type="expression" dxfId="6547" priority="53">
      <formula>$J170&lt;0</formula>
    </cfRule>
  </conditionalFormatting>
  <conditionalFormatting sqref="I24">
    <cfRule type="expression" dxfId="6546" priority="94">
      <formula>$I20&gt;=0</formula>
    </cfRule>
    <cfRule type="expression" dxfId="6545" priority="95">
      <formula>$I20&lt;0</formula>
    </cfRule>
  </conditionalFormatting>
  <conditionalFormatting sqref="J24">
    <cfRule type="expression" dxfId="6544" priority="92">
      <formula>$J20&gt;=0</formula>
    </cfRule>
    <cfRule type="expression" dxfId="6543" priority="93">
      <formula>$J20&lt;0</formula>
    </cfRule>
  </conditionalFormatting>
  <conditionalFormatting sqref="I39">
    <cfRule type="expression" dxfId="6542" priority="90">
      <formula>$I35&gt;=0</formula>
    </cfRule>
    <cfRule type="expression" dxfId="6541" priority="91">
      <formula>$I35&lt;0</formula>
    </cfRule>
  </conditionalFormatting>
  <conditionalFormatting sqref="J39">
    <cfRule type="expression" dxfId="6540" priority="88">
      <formula>$J35&gt;=0</formula>
    </cfRule>
    <cfRule type="expression" dxfId="6539" priority="89">
      <formula>$J35&lt;0</formula>
    </cfRule>
  </conditionalFormatting>
  <conditionalFormatting sqref="I54">
    <cfRule type="expression" dxfId="6538" priority="86">
      <formula>$I50&gt;=0</formula>
    </cfRule>
    <cfRule type="expression" dxfId="6537" priority="87">
      <formula>$I50&lt;0</formula>
    </cfRule>
  </conditionalFormatting>
  <conditionalFormatting sqref="J54">
    <cfRule type="expression" dxfId="6536" priority="84">
      <formula>$J50&gt;=0</formula>
    </cfRule>
    <cfRule type="expression" dxfId="6535" priority="85">
      <formula>$J50&lt;0</formula>
    </cfRule>
  </conditionalFormatting>
  <conditionalFormatting sqref="I69">
    <cfRule type="expression" dxfId="6534" priority="82">
      <formula>$I65&gt;=0</formula>
    </cfRule>
    <cfRule type="expression" dxfId="6533" priority="83">
      <formula>$I65&lt;0</formula>
    </cfRule>
  </conditionalFormatting>
  <conditionalFormatting sqref="J69">
    <cfRule type="expression" dxfId="6532" priority="80">
      <formula>$J65&gt;=0</formula>
    </cfRule>
    <cfRule type="expression" dxfId="6531" priority="81">
      <formula>$J65&lt;0</formula>
    </cfRule>
  </conditionalFormatting>
  <conditionalFormatting sqref="I84">
    <cfRule type="expression" dxfId="6530" priority="78">
      <formula>$I80&gt;=0</formula>
    </cfRule>
    <cfRule type="expression" dxfId="6529" priority="79">
      <formula>$I80&lt;0</formula>
    </cfRule>
  </conditionalFormatting>
  <conditionalFormatting sqref="J84">
    <cfRule type="expression" dxfId="6528" priority="76">
      <formula>$J80&gt;=0</formula>
    </cfRule>
    <cfRule type="expression" dxfId="6527" priority="77">
      <formula>$J80&lt;0</formula>
    </cfRule>
  </conditionalFormatting>
  <conditionalFormatting sqref="I99">
    <cfRule type="expression" dxfId="6526" priority="74">
      <formula>$I95&gt;=0</formula>
    </cfRule>
    <cfRule type="expression" dxfId="6525" priority="75">
      <formula>$I95&lt;0</formula>
    </cfRule>
  </conditionalFormatting>
  <conditionalFormatting sqref="J99">
    <cfRule type="expression" dxfId="6524" priority="72">
      <formula>$J95&gt;=0</formula>
    </cfRule>
    <cfRule type="expression" dxfId="6523" priority="73">
      <formula>$J95&lt;0</formula>
    </cfRule>
  </conditionalFormatting>
  <conditionalFormatting sqref="I114">
    <cfRule type="expression" dxfId="6522" priority="70">
      <formula>$I110&gt;=0</formula>
    </cfRule>
    <cfRule type="expression" dxfId="6521" priority="71">
      <formula>$I110&lt;0</formula>
    </cfRule>
  </conditionalFormatting>
  <conditionalFormatting sqref="J114">
    <cfRule type="expression" dxfId="6520" priority="68">
      <formula>$J110&gt;=0</formula>
    </cfRule>
    <cfRule type="expression" dxfId="6519" priority="69">
      <formula>$J110&lt;0</formula>
    </cfRule>
  </conditionalFormatting>
  <conditionalFormatting sqref="I129">
    <cfRule type="expression" dxfId="6518" priority="66">
      <formula>$I125&gt;=0</formula>
    </cfRule>
    <cfRule type="expression" dxfId="6517" priority="67">
      <formula>$I125&lt;0</formula>
    </cfRule>
  </conditionalFormatting>
  <conditionalFormatting sqref="J129">
    <cfRule type="expression" dxfId="6516" priority="64">
      <formula>$J125&gt;=0</formula>
    </cfRule>
    <cfRule type="expression" dxfId="6515" priority="65">
      <formula>$J125&lt;0</formula>
    </cfRule>
  </conditionalFormatting>
  <conditionalFormatting sqref="I144">
    <cfRule type="expression" dxfId="6514" priority="62">
      <formula>$I140&gt;=0</formula>
    </cfRule>
    <cfRule type="expression" dxfId="6513" priority="63">
      <formula>$I140&lt;0</formula>
    </cfRule>
  </conditionalFormatting>
  <conditionalFormatting sqref="J144">
    <cfRule type="expression" dxfId="6512" priority="60">
      <formula>$J140&gt;=0</formula>
    </cfRule>
    <cfRule type="expression" dxfId="6511" priority="61">
      <formula>$J140&lt;0</formula>
    </cfRule>
  </conditionalFormatting>
  <conditionalFormatting sqref="I189">
    <cfRule type="expression" dxfId="6510" priority="50">
      <formula>$I185&gt;=0</formula>
    </cfRule>
    <cfRule type="expression" dxfId="6509" priority="51">
      <formula>$I185&lt;0</formula>
    </cfRule>
  </conditionalFormatting>
  <conditionalFormatting sqref="J189">
    <cfRule type="expression" dxfId="6508" priority="48">
      <formula>$J185&gt;=0</formula>
    </cfRule>
    <cfRule type="expression" dxfId="6507" priority="49">
      <formula>$J185&lt;0</formula>
    </cfRule>
  </conditionalFormatting>
  <conditionalFormatting sqref="I204">
    <cfRule type="expression" dxfId="6506" priority="46">
      <formula>$I200&gt;=0</formula>
    </cfRule>
    <cfRule type="expression" dxfId="6505" priority="47">
      <formula>$I200&lt;0</formula>
    </cfRule>
  </conditionalFormatting>
  <conditionalFormatting sqref="J204">
    <cfRule type="expression" dxfId="6504" priority="44">
      <formula>$J200&gt;=0</formula>
    </cfRule>
    <cfRule type="expression" dxfId="6503" priority="45">
      <formula>$J200&lt;0</formula>
    </cfRule>
  </conditionalFormatting>
  <conditionalFormatting sqref="I9">
    <cfRule type="expression" dxfId="6502" priority="42">
      <formula>$I5&gt;=0</formula>
    </cfRule>
    <cfRule type="expression" dxfId="6501" priority="43">
      <formula>$I5&lt;0</formula>
    </cfRule>
  </conditionalFormatting>
  <conditionalFormatting sqref="J9">
    <cfRule type="expression" dxfId="6500" priority="40">
      <formula>$J5&gt;=0</formula>
    </cfRule>
    <cfRule type="expression" dxfId="6499" priority="41">
      <formula>$J5&lt;0</formula>
    </cfRule>
  </conditionalFormatting>
  <conditionalFormatting sqref="L207">
    <cfRule type="cellIs" dxfId="6498" priority="39" operator="lessThan">
      <formula>0</formula>
    </cfRule>
  </conditionalFormatting>
  <conditionalFormatting sqref="H207">
    <cfRule type="cellIs" dxfId="6497" priority="38" operator="lessThan">
      <formula>0</formula>
    </cfRule>
  </conditionalFormatting>
  <conditionalFormatting sqref="F207">
    <cfRule type="cellIs" dxfId="6496" priority="37" operator="lessThan">
      <formula>0</formula>
    </cfRule>
  </conditionalFormatting>
  <conditionalFormatting sqref="F192">
    <cfRule type="cellIs" dxfId="6495" priority="36" operator="lessThan">
      <formula>0</formula>
    </cfRule>
  </conditionalFormatting>
  <conditionalFormatting sqref="H192">
    <cfRule type="cellIs" dxfId="6494" priority="35" operator="lessThan">
      <formula>0</formula>
    </cfRule>
  </conditionalFormatting>
  <conditionalFormatting sqref="L192">
    <cfRule type="cellIs" dxfId="6493" priority="34" operator="lessThan">
      <formula>0</formula>
    </cfRule>
  </conditionalFormatting>
  <conditionalFormatting sqref="L177">
    <cfRule type="cellIs" dxfId="6492" priority="33" operator="lessThan">
      <formula>0</formula>
    </cfRule>
  </conditionalFormatting>
  <conditionalFormatting sqref="H177">
    <cfRule type="cellIs" dxfId="6491" priority="32" operator="lessThan">
      <formula>0</formula>
    </cfRule>
  </conditionalFormatting>
  <conditionalFormatting sqref="F177">
    <cfRule type="cellIs" dxfId="6490" priority="31" operator="lessThan">
      <formula>0</formula>
    </cfRule>
  </conditionalFormatting>
  <conditionalFormatting sqref="F162">
    <cfRule type="cellIs" dxfId="6489" priority="30" operator="lessThan">
      <formula>0</formula>
    </cfRule>
  </conditionalFormatting>
  <conditionalFormatting sqref="H162">
    <cfRule type="cellIs" dxfId="6488" priority="29" operator="lessThan">
      <formula>0</formula>
    </cfRule>
  </conditionalFormatting>
  <conditionalFormatting sqref="L162">
    <cfRule type="cellIs" dxfId="6487" priority="28" operator="lessThan">
      <formula>0</formula>
    </cfRule>
  </conditionalFormatting>
  <conditionalFormatting sqref="L147">
    <cfRule type="cellIs" dxfId="6486" priority="27" operator="lessThan">
      <formula>0</formula>
    </cfRule>
  </conditionalFormatting>
  <conditionalFormatting sqref="H147">
    <cfRule type="cellIs" dxfId="6485" priority="26" operator="lessThan">
      <formula>0</formula>
    </cfRule>
  </conditionalFormatting>
  <conditionalFormatting sqref="F147">
    <cfRule type="cellIs" dxfId="6484" priority="25" operator="lessThan">
      <formula>0</formula>
    </cfRule>
  </conditionalFormatting>
  <conditionalFormatting sqref="F132">
    <cfRule type="cellIs" dxfId="6483" priority="24" operator="lessThan">
      <formula>0</formula>
    </cfRule>
  </conditionalFormatting>
  <conditionalFormatting sqref="H132">
    <cfRule type="cellIs" dxfId="6482" priority="23" operator="lessThan">
      <formula>0</formula>
    </cfRule>
  </conditionalFormatting>
  <conditionalFormatting sqref="L132">
    <cfRule type="cellIs" dxfId="6481" priority="22" operator="lessThan">
      <formula>0</formula>
    </cfRule>
  </conditionalFormatting>
  <conditionalFormatting sqref="L117">
    <cfRule type="cellIs" dxfId="6480" priority="21" operator="lessThan">
      <formula>0</formula>
    </cfRule>
  </conditionalFormatting>
  <conditionalFormatting sqref="H117">
    <cfRule type="cellIs" dxfId="6479" priority="20" operator="lessThan">
      <formula>0</formula>
    </cfRule>
  </conditionalFormatting>
  <conditionalFormatting sqref="F117">
    <cfRule type="cellIs" dxfId="6478" priority="19" operator="lessThan">
      <formula>0</formula>
    </cfRule>
  </conditionalFormatting>
  <conditionalFormatting sqref="F102">
    <cfRule type="cellIs" dxfId="6477" priority="18" operator="lessThan">
      <formula>0</formula>
    </cfRule>
  </conditionalFormatting>
  <conditionalFormatting sqref="H102">
    <cfRule type="cellIs" dxfId="6476" priority="17" operator="lessThan">
      <formula>0</formula>
    </cfRule>
  </conditionalFormatting>
  <conditionalFormatting sqref="L102">
    <cfRule type="cellIs" dxfId="6475" priority="16" operator="lessThan">
      <formula>0</formula>
    </cfRule>
  </conditionalFormatting>
  <conditionalFormatting sqref="L87">
    <cfRule type="cellIs" dxfId="6474" priority="15" operator="lessThan">
      <formula>0</formula>
    </cfRule>
  </conditionalFormatting>
  <conditionalFormatting sqref="H87">
    <cfRule type="cellIs" dxfId="6473" priority="14" operator="lessThan">
      <formula>0</formula>
    </cfRule>
  </conditionalFormatting>
  <conditionalFormatting sqref="F87">
    <cfRule type="cellIs" dxfId="6472" priority="13" operator="lessThan">
      <formula>0</formula>
    </cfRule>
  </conditionalFormatting>
  <conditionalFormatting sqref="F72">
    <cfRule type="cellIs" dxfId="6471" priority="12" operator="lessThan">
      <formula>0</formula>
    </cfRule>
  </conditionalFormatting>
  <conditionalFormatting sqref="H72">
    <cfRule type="cellIs" dxfId="6470" priority="11" operator="lessThan">
      <formula>0</formula>
    </cfRule>
  </conditionalFormatting>
  <conditionalFormatting sqref="L72">
    <cfRule type="cellIs" dxfId="6469" priority="10" operator="lessThan">
      <formula>0</formula>
    </cfRule>
  </conditionalFormatting>
  <conditionalFormatting sqref="L57">
    <cfRule type="cellIs" dxfId="6468" priority="9" operator="lessThan">
      <formula>0</formula>
    </cfRule>
  </conditionalFormatting>
  <conditionalFormatting sqref="H57">
    <cfRule type="cellIs" dxfId="6467" priority="8" operator="lessThan">
      <formula>0</formula>
    </cfRule>
  </conditionalFormatting>
  <conditionalFormatting sqref="F57">
    <cfRule type="cellIs" dxfId="6466" priority="7" operator="lessThan">
      <formula>0</formula>
    </cfRule>
  </conditionalFormatting>
  <conditionalFormatting sqref="F42">
    <cfRule type="cellIs" dxfId="6465" priority="6" operator="lessThan">
      <formula>0</formula>
    </cfRule>
  </conditionalFormatting>
  <conditionalFormatting sqref="H42">
    <cfRule type="cellIs" dxfId="6464" priority="5" operator="lessThan">
      <formula>0</formula>
    </cfRule>
  </conditionalFormatting>
  <conditionalFormatting sqref="L42">
    <cfRule type="cellIs" dxfId="6463" priority="4" operator="lessThan">
      <formula>0</formula>
    </cfRule>
  </conditionalFormatting>
  <conditionalFormatting sqref="L27">
    <cfRule type="cellIs" dxfId="6462" priority="3" operator="lessThan">
      <formula>0</formula>
    </cfRule>
  </conditionalFormatting>
  <conditionalFormatting sqref="H27">
    <cfRule type="cellIs" dxfId="6461" priority="2" operator="lessThan">
      <formula>0</formula>
    </cfRule>
  </conditionalFormatting>
  <conditionalFormatting sqref="F27">
    <cfRule type="cellIs" dxfId="6460" priority="1" operator="lessThan">
      <formula>0</formula>
    </cfRule>
  </conditionalFormatting>
  <dataValidations count="2">
    <dataValidation type="list" allowBlank="1" showInputMessage="1" showErrorMessage="1" sqref="B3:B4" xr:uid="{7D28D0E4-CDC3-4E6C-9E15-C3273CC265B9}">
      <formula1>region_list</formula1>
    </dataValidation>
    <dataValidation type="list" allowBlank="1" showInputMessage="1" showErrorMessage="1" sqref="B5" xr:uid="{9BEC6503-17F4-4AAE-80D6-FC7A0F8D819F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E520E-421D-4925-ACBD-3C1009062543}">
  <sheetPr codeName="Tabelle66">
    <tabColor rgb="FFFF9999"/>
    <outlinePr summaryBelow="0" summaryRight="0"/>
    <pageSetUpPr fitToPage="1"/>
  </sheetPr>
  <dimension ref="A1:P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5" width="11.42578125" style="74"/>
    <col min="16" max="16" width="13.7109375" style="74" bestFit="1" customWidth="1"/>
    <col min="17" max="16384" width="11.42578125" style="74"/>
  </cols>
  <sheetData>
    <row r="1" spans="1:16" x14ac:dyDescent="0.25">
      <c r="M1" s="72">
        <v>89</v>
      </c>
      <c r="N1" s="73" t="s">
        <v>28</v>
      </c>
    </row>
    <row r="2" spans="1:16" ht="15.75" thickBot="1" x14ac:dyDescent="0.3">
      <c r="M2" s="72">
        <v>164</v>
      </c>
      <c r="N2" s="73" t="s">
        <v>29</v>
      </c>
    </row>
    <row r="3" spans="1:16" s="70" customFormat="1" ht="13.5" customHeight="1" thickBot="1" x14ac:dyDescent="0.25">
      <c r="A3" s="144"/>
      <c r="B3" s="146" t="s">
        <v>35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6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48.929071902218908</v>
      </c>
      <c r="N4" s="154"/>
    </row>
    <row r="5" spans="1:16" s="70" customFormat="1" ht="15" customHeight="1" thickBot="1" x14ac:dyDescent="0.3">
      <c r="A5" s="82" t="s">
        <v>27</v>
      </c>
      <c r="B5" s="117" t="s">
        <v>20</v>
      </c>
      <c r="C5" s="84">
        <v>1098039</v>
      </c>
      <c r="D5" s="84">
        <v>898791</v>
      </c>
      <c r="E5" s="84">
        <v>927714</v>
      </c>
      <c r="F5" s="85">
        <v>-170325</v>
      </c>
      <c r="G5" s="84">
        <v>610197</v>
      </c>
      <c r="H5" s="85">
        <v>317517</v>
      </c>
      <c r="I5" s="20">
        <v>-0.15511744118378312</v>
      </c>
      <c r="J5" s="86">
        <v>0.52035162414761138</v>
      </c>
      <c r="K5" s="87">
        <v>1047936</v>
      </c>
      <c r="L5" s="85">
        <v>-120222</v>
      </c>
      <c r="M5" s="142"/>
      <c r="N5" s="143"/>
      <c r="P5" s="90"/>
    </row>
    <row r="6" spans="1:16" s="70" customFormat="1" ht="15" customHeight="1" thickBot="1" x14ac:dyDescent="0.3">
      <c r="A6" s="88"/>
      <c r="B6" s="89" t="s">
        <v>5</v>
      </c>
      <c r="C6" s="90">
        <v>973238</v>
      </c>
      <c r="D6" s="90">
        <v>766352</v>
      </c>
      <c r="E6" s="90">
        <v>784764</v>
      </c>
      <c r="F6" s="91">
        <v>-188474</v>
      </c>
      <c r="G6" s="90">
        <v>504369</v>
      </c>
      <c r="H6" s="91">
        <v>280395</v>
      </c>
      <c r="I6" s="21">
        <v>-0.19365663897217333</v>
      </c>
      <c r="J6" s="92">
        <v>0.55593226387823202</v>
      </c>
      <c r="K6" s="93">
        <v>890420</v>
      </c>
      <c r="L6" s="91">
        <v>-105656</v>
      </c>
      <c r="M6" s="142"/>
      <c r="N6" s="143"/>
    </row>
    <row r="7" spans="1:16" s="70" customFormat="1" ht="15" customHeight="1" thickBot="1" x14ac:dyDescent="0.3">
      <c r="A7" s="88"/>
      <c r="B7" s="89" t="s">
        <v>6</v>
      </c>
      <c r="C7" s="90">
        <v>106122</v>
      </c>
      <c r="D7" s="90">
        <v>99362</v>
      </c>
      <c r="E7" s="90">
        <v>108163</v>
      </c>
      <c r="F7" s="91">
        <v>2041</v>
      </c>
      <c r="G7" s="90">
        <v>75012</v>
      </c>
      <c r="H7" s="91">
        <v>33151</v>
      </c>
      <c r="I7" s="21">
        <v>1.9232581368613388E-2</v>
      </c>
      <c r="J7" s="92">
        <v>0.44194262251373106</v>
      </c>
      <c r="K7" s="93">
        <v>121187</v>
      </c>
      <c r="L7" s="91">
        <v>-13024</v>
      </c>
      <c r="M7" s="142"/>
      <c r="N7" s="143"/>
    </row>
    <row r="8" spans="1:16" s="70" customFormat="1" ht="15" customHeight="1" thickBot="1" x14ac:dyDescent="0.3">
      <c r="A8" s="88"/>
      <c r="B8" s="89" t="s">
        <v>7</v>
      </c>
      <c r="C8" s="90">
        <v>18679</v>
      </c>
      <c r="D8" s="90">
        <v>33077</v>
      </c>
      <c r="E8" s="90">
        <v>34787</v>
      </c>
      <c r="F8" s="91">
        <v>16108</v>
      </c>
      <c r="G8" s="90">
        <v>30816</v>
      </c>
      <c r="H8" s="91">
        <v>3971</v>
      </c>
      <c r="I8" s="21">
        <v>0.86235879865089138</v>
      </c>
      <c r="J8" s="92">
        <v>0.12886163032191078</v>
      </c>
      <c r="K8" s="93">
        <v>36329</v>
      </c>
      <c r="L8" s="91">
        <v>-1542</v>
      </c>
      <c r="M8" s="142"/>
      <c r="N8" s="143"/>
    </row>
    <row r="9" spans="1:16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6" s="70" customFormat="1" ht="15" customHeight="1" thickBot="1" x14ac:dyDescent="0.3">
      <c r="A10" s="88"/>
      <c r="B10" s="89" t="s">
        <v>8</v>
      </c>
      <c r="C10" s="90">
        <v>28105</v>
      </c>
      <c r="D10" s="90">
        <v>28105</v>
      </c>
      <c r="E10" s="90">
        <v>28105</v>
      </c>
      <c r="F10" s="91">
        <v>0</v>
      </c>
      <c r="G10" s="90">
        <v>28182</v>
      </c>
      <c r="H10" s="91">
        <v>-77</v>
      </c>
      <c r="I10" s="96"/>
      <c r="J10" s="97"/>
      <c r="K10" s="93">
        <v>28105</v>
      </c>
      <c r="L10" s="91">
        <v>0</v>
      </c>
      <c r="M10" s="142"/>
      <c r="N10" s="143"/>
    </row>
    <row r="11" spans="1:16" s="70" customFormat="1" ht="15" customHeight="1" thickBot="1" x14ac:dyDescent="0.3">
      <c r="A11" s="88"/>
      <c r="B11" s="89" t="s">
        <v>9</v>
      </c>
      <c r="C11" s="90">
        <v>11446</v>
      </c>
      <c r="D11" s="90">
        <v>10911</v>
      </c>
      <c r="E11" s="90">
        <v>11115</v>
      </c>
      <c r="F11" s="91">
        <v>-331</v>
      </c>
      <c r="G11" s="90">
        <v>8121</v>
      </c>
      <c r="H11" s="91">
        <v>2994</v>
      </c>
      <c r="I11" s="96"/>
      <c r="J11" s="97"/>
      <c r="K11" s="93">
        <v>12391</v>
      </c>
      <c r="L11" s="91">
        <v>-1276</v>
      </c>
      <c r="M11" s="142"/>
      <c r="N11" s="143"/>
    </row>
    <row r="12" spans="1:16" s="102" customFormat="1" ht="15" customHeight="1" thickBot="1" x14ac:dyDescent="0.3">
      <c r="A12" s="98"/>
      <c r="B12" s="99" t="s">
        <v>10</v>
      </c>
      <c r="C12" s="86">
        <v>0.40725849492972782</v>
      </c>
      <c r="D12" s="86">
        <v>0.38822273616794167</v>
      </c>
      <c r="E12" s="86">
        <v>0.39548123109766947</v>
      </c>
      <c r="F12" s="100">
        <v>-1.1777263832058349E-2</v>
      </c>
      <c r="G12" s="86">
        <v>0.28816265701511601</v>
      </c>
      <c r="H12" s="100">
        <v>0.10731857408255346</v>
      </c>
      <c r="I12" s="20">
        <v>-2.8918399440852727E-2</v>
      </c>
      <c r="J12" s="86">
        <v>0.37242359990081542</v>
      </c>
      <c r="K12" s="101">
        <v>0.44088240526596689</v>
      </c>
      <c r="L12" s="100">
        <v>-4.540117416829742E-2</v>
      </c>
      <c r="M12" s="142"/>
      <c r="N12" s="143"/>
    </row>
    <row r="13" spans="1:16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6" s="70" customFormat="1" ht="15" customHeight="1" thickBot="1" x14ac:dyDescent="0.3">
      <c r="A14" s="88"/>
      <c r="B14" s="89" t="s">
        <v>11</v>
      </c>
      <c r="C14" s="90">
        <v>19454</v>
      </c>
      <c r="D14" s="90">
        <v>18455</v>
      </c>
      <c r="E14" s="90">
        <v>18998</v>
      </c>
      <c r="F14" s="91">
        <v>-456</v>
      </c>
      <c r="G14" s="90">
        <v>13116</v>
      </c>
      <c r="H14" s="91">
        <v>5882</v>
      </c>
      <c r="I14" s="21">
        <v>-2.3439909530173719E-2</v>
      </c>
      <c r="J14" s="92">
        <v>0.4484598963098505</v>
      </c>
      <c r="K14" s="93">
        <v>21289</v>
      </c>
      <c r="L14" s="91">
        <v>-2291</v>
      </c>
      <c r="M14" s="142"/>
      <c r="N14" s="143"/>
    </row>
    <row r="15" spans="1:16" s="70" customFormat="1" ht="15" customHeight="1" thickBot="1" x14ac:dyDescent="0.3">
      <c r="A15" s="88"/>
      <c r="B15" s="89" t="s">
        <v>12</v>
      </c>
      <c r="C15" s="105">
        <v>1.6996330595841342</v>
      </c>
      <c r="D15" s="105">
        <v>1.6914123361745028</v>
      </c>
      <c r="E15" s="105">
        <v>1.7092217723796672</v>
      </c>
      <c r="F15" s="106">
        <v>9.5887127955329721E-3</v>
      </c>
      <c r="G15" s="105">
        <v>1.6150720354636128</v>
      </c>
      <c r="H15" s="106">
        <v>9.4149736916054438E-2</v>
      </c>
      <c r="I15" s="21"/>
      <c r="J15" s="92"/>
      <c r="K15" s="107">
        <v>1.7181018481155677</v>
      </c>
      <c r="L15" s="106">
        <v>-8.880075735900439E-3</v>
      </c>
      <c r="M15" s="142"/>
      <c r="N15" s="143"/>
    </row>
    <row r="16" spans="1:16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85.028656299143805</v>
      </c>
      <c r="D17" s="105">
        <v>70.236641920997158</v>
      </c>
      <c r="E17" s="105">
        <v>70.604048582995958</v>
      </c>
      <c r="F17" s="106">
        <v>-14.424607716147847</v>
      </c>
      <c r="G17" s="105">
        <v>62.106760251200591</v>
      </c>
      <c r="H17" s="106">
        <v>8.4972883317953674</v>
      </c>
      <c r="I17" s="20">
        <v>-0.16964407464466891</v>
      </c>
      <c r="J17" s="86">
        <v>0.1368174462397771</v>
      </c>
      <c r="K17" s="107">
        <v>71.860221128238237</v>
      </c>
      <c r="L17" s="106">
        <v>-1.2561725452422792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34.628642590286425</v>
      </c>
      <c r="D18" s="108">
        <v>27.26746130581747</v>
      </c>
      <c r="E18" s="108">
        <v>27.922576054082903</v>
      </c>
      <c r="F18" s="109">
        <v>-6.7060665362035223</v>
      </c>
      <c r="G18" s="108">
        <v>17.896849052586756</v>
      </c>
      <c r="H18" s="109">
        <v>10.025727001496147</v>
      </c>
      <c r="I18" s="20">
        <v>-0.19365663897217333</v>
      </c>
      <c r="J18" s="86">
        <v>0.56019509199844642</v>
      </c>
      <c r="K18" s="110">
        <v>31.681907133961928</v>
      </c>
      <c r="L18" s="109">
        <v>-3.7593310798790256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95.932116023064822</v>
      </c>
      <c r="D19" s="113">
        <v>82.374759417102013</v>
      </c>
      <c r="E19" s="113">
        <v>83.465047233468283</v>
      </c>
      <c r="F19" s="106">
        <v>-12.467068789596539</v>
      </c>
      <c r="G19" s="113">
        <v>75.13816032508312</v>
      </c>
      <c r="H19" s="106">
        <v>8.3268869083851627</v>
      </c>
      <c r="I19" s="38">
        <v>-0.12995719584251741</v>
      </c>
      <c r="J19" s="114">
        <v>0.11082101121932086</v>
      </c>
      <c r="K19" s="115">
        <v>84.572350899846668</v>
      </c>
      <c r="L19" s="106">
        <v>-1.1073036663783853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128164.93</v>
      </c>
      <c r="H20" s="118">
        <v>-128164.93</v>
      </c>
      <c r="I20" s="20">
        <v>0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107207.03999999999</v>
      </c>
      <c r="H21" s="91">
        <v>-107207.03999999999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16421.8</v>
      </c>
      <c r="H22" s="91">
        <v>-16421.8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4536.09</v>
      </c>
      <c r="H23" s="91">
        <v>-4536.09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2387</v>
      </c>
      <c r="D25" s="90">
        <v>2387</v>
      </c>
      <c r="E25" s="90">
        <v>2387</v>
      </c>
      <c r="F25" s="91">
        <v>0</v>
      </c>
      <c r="G25" s="90">
        <v>2387</v>
      </c>
      <c r="H25" s="91">
        <v>0</v>
      </c>
      <c r="I25" s="96"/>
      <c r="J25" s="97"/>
      <c r="K25" s="93">
        <v>2387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1774</v>
      </c>
      <c r="H26" s="91">
        <v>-1774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0.74319229157938838</v>
      </c>
      <c r="H27" s="100">
        <v>-0.74319229157938838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2886</v>
      </c>
      <c r="H29" s="91">
        <v>-2886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1.6268320180383316</v>
      </c>
      <c r="H30" s="106">
        <v>-1.6268320180383316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60.432378804960535</v>
      </c>
      <c r="H32" s="106">
        <v>-60.432378804960535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44.912878089652281</v>
      </c>
      <c r="H33" s="109">
        <v>-44.912878089652281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72.246296505073275</v>
      </c>
      <c r="H34" s="119">
        <v>-72.246296505073275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115882.73999999999</v>
      </c>
      <c r="H35" s="118">
        <v>-115882.73999999999</v>
      </c>
      <c r="I35" s="20">
        <v>0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97174.11</v>
      </c>
      <c r="H36" s="91">
        <v>-97174.11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14851.26</v>
      </c>
      <c r="H37" s="91">
        <v>-14851.26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3857.3700000000008</v>
      </c>
      <c r="H38" s="91">
        <v>-3857.3700000000008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2156</v>
      </c>
      <c r="D40" s="90">
        <v>2156</v>
      </c>
      <c r="E40" s="90">
        <v>2156</v>
      </c>
      <c r="F40" s="91">
        <v>0</v>
      </c>
      <c r="G40" s="90">
        <v>2233</v>
      </c>
      <c r="H40" s="91">
        <v>-77</v>
      </c>
      <c r="I40" s="96"/>
      <c r="J40" s="97"/>
      <c r="K40" s="93">
        <v>2156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1643</v>
      </c>
      <c r="H41" s="91">
        <v>-1643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0.73578145991939092</v>
      </c>
      <c r="H42" s="100">
        <v>-0.73578145991939092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2578</v>
      </c>
      <c r="H44" s="91">
        <v>-2578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1.5690809494826536</v>
      </c>
      <c r="H45" s="106">
        <v>-1.5690809494826536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59.144315276932439</v>
      </c>
      <c r="H47" s="106">
        <v>-59.144315276932439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43.517290640394087</v>
      </c>
      <c r="H48" s="109">
        <v>-43.517290640394087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70.531186853317095</v>
      </c>
      <c r="H49" s="119">
        <v>-70.531186853317095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47721.17</v>
      </c>
      <c r="H50" s="118">
        <v>-47721.17</v>
      </c>
      <c r="I50" s="20">
        <v>0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38162.33</v>
      </c>
      <c r="H51" s="91">
        <v>-38162.33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5349.63</v>
      </c>
      <c r="H52" s="91">
        <v>-5349.63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4209.21</v>
      </c>
      <c r="H53" s="91">
        <v>-4209.21</v>
      </c>
      <c r="I53" s="21">
        <v>0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2387</v>
      </c>
      <c r="D55" s="90">
        <v>2387</v>
      </c>
      <c r="E55" s="90">
        <v>2387</v>
      </c>
      <c r="F55" s="91">
        <v>0</v>
      </c>
      <c r="G55" s="90">
        <v>2387</v>
      </c>
      <c r="H55" s="91">
        <v>0</v>
      </c>
      <c r="I55" s="96"/>
      <c r="J55" s="97"/>
      <c r="K55" s="93">
        <v>2387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599</v>
      </c>
      <c r="H56" s="91">
        <v>-599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0.25094260578131544</v>
      </c>
      <c r="H57" s="100">
        <v>-0.25094260578131544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942</v>
      </c>
      <c r="H59" s="91">
        <v>-942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1.5726210350584306</v>
      </c>
      <c r="H60" s="106">
        <v>-1.5726210350584306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63.710066777963277</v>
      </c>
      <c r="H62" s="106">
        <v>-63.710066777963277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15.987570171763721</v>
      </c>
      <c r="H63" s="109">
        <v>-15.987570171763721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79.668063439065108</v>
      </c>
      <c r="H64" s="119">
        <v>-79.668063439065108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666.91</v>
      </c>
      <c r="E65" s="84">
        <v>666.91</v>
      </c>
      <c r="F65" s="118">
        <v>666.91</v>
      </c>
      <c r="G65" s="84">
        <v>6.539999999999992</v>
      </c>
      <c r="H65" s="118">
        <v>660.37</v>
      </c>
      <c r="I65" s="20">
        <v>0</v>
      </c>
      <c r="J65" s="86">
        <v>100.97400611620807</v>
      </c>
      <c r="K65" s="87">
        <v>666.91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-5.7099999999999804</v>
      </c>
      <c r="E66" s="90">
        <v>-5.7099999999999804</v>
      </c>
      <c r="F66" s="91">
        <v>-5.7099999999999804</v>
      </c>
      <c r="G66" s="90">
        <v>6.54</v>
      </c>
      <c r="H66" s="91">
        <v>-12.24999999999998</v>
      </c>
      <c r="I66" s="21">
        <v>0</v>
      </c>
      <c r="J66" s="92">
        <v>-1.8730886850152875</v>
      </c>
      <c r="K66" s="93">
        <v>-5.7099999999999804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5.7199999999999989</v>
      </c>
      <c r="E67" s="90">
        <v>5.7199999999999989</v>
      </c>
      <c r="F67" s="91">
        <v>5.7199999999999989</v>
      </c>
      <c r="G67" s="90">
        <v>-141.84</v>
      </c>
      <c r="H67" s="91">
        <v>147.56</v>
      </c>
      <c r="I67" s="21">
        <v>0</v>
      </c>
      <c r="J67" s="92">
        <v>-1.0403271291596166</v>
      </c>
      <c r="K67" s="93">
        <v>5.7199999999999989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666.9</v>
      </c>
      <c r="E68" s="90">
        <v>666.9</v>
      </c>
      <c r="F68" s="91">
        <v>666.9</v>
      </c>
      <c r="G68" s="90">
        <v>141.84</v>
      </c>
      <c r="H68" s="91">
        <v>525.05999999999995</v>
      </c>
      <c r="I68" s="21">
        <v>0</v>
      </c>
      <c r="J68" s="92">
        <v>3.7017766497461926</v>
      </c>
      <c r="K68" s="93">
        <v>666.9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2310</v>
      </c>
      <c r="D70" s="90">
        <v>2310</v>
      </c>
      <c r="E70" s="90">
        <v>2310</v>
      </c>
      <c r="F70" s="91">
        <v>0</v>
      </c>
      <c r="G70" s="90">
        <v>2310</v>
      </c>
      <c r="H70" s="91">
        <v>0</v>
      </c>
      <c r="I70" s="96"/>
      <c r="J70" s="97"/>
      <c r="K70" s="93">
        <v>2310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-2.4718614718614632E-3</v>
      </c>
      <c r="E78" s="108">
        <v>-2.4718614718614632E-3</v>
      </c>
      <c r="F78" s="109">
        <v>-2.4718614718614632E-3</v>
      </c>
      <c r="G78" s="108">
        <v>2.831168831168831E-3</v>
      </c>
      <c r="H78" s="109">
        <v>-5.3030303030302938E-3</v>
      </c>
      <c r="I78" s="20">
        <v>0</v>
      </c>
      <c r="J78" s="86">
        <v>-1.8730886850152875</v>
      </c>
      <c r="K78" s="110">
        <v>-2.4718614718614632E-3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30732.41</v>
      </c>
      <c r="E80" s="84">
        <v>30732.41</v>
      </c>
      <c r="F80" s="118">
        <v>30732.41</v>
      </c>
      <c r="G80" s="84">
        <v>3204.6000000000008</v>
      </c>
      <c r="H80" s="118">
        <v>27527.809999999998</v>
      </c>
      <c r="I80" s="20">
        <v>0</v>
      </c>
      <c r="J80" s="86">
        <v>8.5900923672221161</v>
      </c>
      <c r="K80" s="87">
        <v>30732.41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25014.27</v>
      </c>
      <c r="E81" s="90">
        <v>25014.27</v>
      </c>
      <c r="F81" s="91">
        <v>25014.27</v>
      </c>
      <c r="G81" s="90">
        <v>3112.3900000000008</v>
      </c>
      <c r="H81" s="91">
        <v>21901.88</v>
      </c>
      <c r="I81" s="21">
        <v>0</v>
      </c>
      <c r="J81" s="92">
        <v>7.0369972914705397</v>
      </c>
      <c r="K81" s="93">
        <v>25014.27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3890.95</v>
      </c>
      <c r="E82" s="90">
        <v>3890.95</v>
      </c>
      <c r="F82" s="91">
        <v>3890.95</v>
      </c>
      <c r="G82" s="90">
        <v>294.54000000000002</v>
      </c>
      <c r="H82" s="91">
        <v>3596.41</v>
      </c>
      <c r="I82" s="21">
        <v>0</v>
      </c>
      <c r="J82" s="92">
        <v>12.210260066544441</v>
      </c>
      <c r="K82" s="93">
        <v>3890.95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1827.19</v>
      </c>
      <c r="E83" s="90">
        <v>1827.19</v>
      </c>
      <c r="F83" s="91">
        <v>1827.19</v>
      </c>
      <c r="G83" s="90">
        <v>-202.33</v>
      </c>
      <c r="H83" s="91">
        <v>2029.52</v>
      </c>
      <c r="I83" s="21">
        <v>0</v>
      </c>
      <c r="J83" s="92">
        <v>-10.030741857361736</v>
      </c>
      <c r="K83" s="93">
        <v>1827.19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2387</v>
      </c>
      <c r="D85" s="90">
        <v>2387</v>
      </c>
      <c r="E85" s="90">
        <v>2387</v>
      </c>
      <c r="F85" s="91">
        <v>0</v>
      </c>
      <c r="G85" s="90">
        <v>2387</v>
      </c>
      <c r="H85" s="91">
        <v>0</v>
      </c>
      <c r="I85" s="96"/>
      <c r="J85" s="97"/>
      <c r="K85" s="93">
        <v>2387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408</v>
      </c>
      <c r="E86" s="90">
        <v>408</v>
      </c>
      <c r="F86" s="91">
        <v>408</v>
      </c>
      <c r="G86" s="90">
        <v>26</v>
      </c>
      <c r="H86" s="91">
        <v>382</v>
      </c>
      <c r="I86" s="96"/>
      <c r="J86" s="97"/>
      <c r="K86" s="93">
        <v>408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0.17092584834520319</v>
      </c>
      <c r="E87" s="86">
        <v>0.17092584834520319</v>
      </c>
      <c r="F87" s="100">
        <v>0.17092584834520319</v>
      </c>
      <c r="G87" s="86">
        <v>1.0892333472978634E-2</v>
      </c>
      <c r="H87" s="100">
        <v>0.16003351487222456</v>
      </c>
      <c r="I87" s="20">
        <v>0</v>
      </c>
      <c r="J87" s="86">
        <v>14.692307692307693</v>
      </c>
      <c r="K87" s="101">
        <v>0.17092584834520319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668</v>
      </c>
      <c r="E89" s="90">
        <v>668</v>
      </c>
      <c r="F89" s="91">
        <v>668</v>
      </c>
      <c r="G89" s="90">
        <v>53</v>
      </c>
      <c r="H89" s="91">
        <v>615</v>
      </c>
      <c r="I89" s="21"/>
      <c r="J89" s="92"/>
      <c r="K89" s="93">
        <v>668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1.6372549019607843</v>
      </c>
      <c r="E90" s="105">
        <v>1.6372549019607843</v>
      </c>
      <c r="F90" s="106">
        <v>1.6372549019607843</v>
      </c>
      <c r="G90" s="105">
        <v>2.0384615384615383</v>
      </c>
      <c r="H90" s="106">
        <v>-0.40120663650075405</v>
      </c>
      <c r="I90" s="21"/>
      <c r="J90" s="92"/>
      <c r="K90" s="107">
        <v>1.6372549019607843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61.30948529411765</v>
      </c>
      <c r="E92" s="105">
        <v>61.30948529411765</v>
      </c>
      <c r="F92" s="106">
        <v>61.30948529411765</v>
      </c>
      <c r="G92" s="105">
        <v>119.70730769230772</v>
      </c>
      <c r="H92" s="106">
        <v>-58.397822398190073</v>
      </c>
      <c r="I92" s="21">
        <v>0</v>
      </c>
      <c r="J92" s="92">
        <v>-0.48783840789648514</v>
      </c>
      <c r="K92" s="107">
        <v>61.30948529411765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10.479375785504818</v>
      </c>
      <c r="E93" s="108">
        <v>10.479375785504818</v>
      </c>
      <c r="F93" s="109">
        <v>10.479375785504818</v>
      </c>
      <c r="G93" s="108">
        <v>1.3038919145370762</v>
      </c>
      <c r="H93" s="109">
        <v>9.1754838709677422</v>
      </c>
      <c r="I93" s="20">
        <v>0</v>
      </c>
      <c r="J93" s="86">
        <v>7.0369972914705397</v>
      </c>
      <c r="K93" s="110">
        <v>10.479375785504818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75.324534313725493</v>
      </c>
      <c r="E94" s="113">
        <v>75.324534313725493</v>
      </c>
      <c r="F94" s="119">
        <v>75.324534313725493</v>
      </c>
      <c r="G94" s="113">
        <v>123.25384615384618</v>
      </c>
      <c r="H94" s="119">
        <v>-47.92931184012069</v>
      </c>
      <c r="I94" s="25">
        <v>0</v>
      </c>
      <c r="J94" s="120">
        <v>-0.38886666287310045</v>
      </c>
      <c r="K94" s="115">
        <v>75.324534313725493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99783.030000000028</v>
      </c>
      <c r="E95" s="84">
        <v>99783.030000000028</v>
      </c>
      <c r="F95" s="118">
        <v>99783.030000000028</v>
      </c>
      <c r="G95" s="84">
        <v>36657.69</v>
      </c>
      <c r="H95" s="118">
        <v>63125.340000000026</v>
      </c>
      <c r="I95" s="20">
        <v>0</v>
      </c>
      <c r="J95" s="86">
        <v>1.7220217640555098</v>
      </c>
      <c r="K95" s="87">
        <v>99783.030000000028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81452.570000000036</v>
      </c>
      <c r="E96" s="90">
        <v>81452.570000000036</v>
      </c>
      <c r="F96" s="91">
        <v>81452.570000000036</v>
      </c>
      <c r="G96" s="90">
        <v>31083.88</v>
      </c>
      <c r="H96" s="91">
        <v>50368.690000000031</v>
      </c>
      <c r="I96" s="21">
        <v>0</v>
      </c>
      <c r="J96" s="92">
        <v>1.6204119305569327</v>
      </c>
      <c r="K96" s="93">
        <v>81452.570000000036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12223.34</v>
      </c>
      <c r="E97" s="90">
        <v>12223.34</v>
      </c>
      <c r="F97" s="91">
        <v>12223.34</v>
      </c>
      <c r="G97" s="90">
        <v>3338.17</v>
      </c>
      <c r="H97" s="91">
        <v>8885.17</v>
      </c>
      <c r="I97" s="21">
        <v>0</v>
      </c>
      <c r="J97" s="92">
        <v>2.6616888894214497</v>
      </c>
      <c r="K97" s="93">
        <v>12223.34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6107.12</v>
      </c>
      <c r="E98" s="90">
        <v>6107.12</v>
      </c>
      <c r="F98" s="91">
        <v>6107.12</v>
      </c>
      <c r="G98" s="90">
        <v>2235.64</v>
      </c>
      <c r="H98" s="91">
        <v>3871.48</v>
      </c>
      <c r="I98" s="21">
        <v>0</v>
      </c>
      <c r="J98" s="92">
        <v>1.7317099354099947</v>
      </c>
      <c r="K98" s="93">
        <v>6107.12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2310</v>
      </c>
      <c r="D100" s="90">
        <v>2310</v>
      </c>
      <c r="E100" s="90">
        <v>2310</v>
      </c>
      <c r="F100" s="91">
        <v>0</v>
      </c>
      <c r="G100" s="90">
        <v>2310</v>
      </c>
      <c r="H100" s="91">
        <v>0</v>
      </c>
      <c r="I100" s="96"/>
      <c r="J100" s="97"/>
      <c r="K100" s="93">
        <v>2310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1273</v>
      </c>
      <c r="E101" s="90">
        <v>1273</v>
      </c>
      <c r="F101" s="91">
        <v>1273</v>
      </c>
      <c r="G101" s="90">
        <v>415</v>
      </c>
      <c r="H101" s="91">
        <v>858</v>
      </c>
      <c r="I101" s="96"/>
      <c r="J101" s="97"/>
      <c r="K101" s="93">
        <v>1273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0.55108225108225106</v>
      </c>
      <c r="E102" s="86">
        <v>0.55108225108225106</v>
      </c>
      <c r="F102" s="100">
        <v>0.55108225108225106</v>
      </c>
      <c r="G102" s="86">
        <v>0.17965367965367965</v>
      </c>
      <c r="H102" s="100">
        <v>0.37142857142857144</v>
      </c>
      <c r="I102" s="20">
        <v>0</v>
      </c>
      <c r="J102" s="86">
        <v>2.0674698795180722</v>
      </c>
      <c r="K102" s="101">
        <v>0.55108225108225106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2101</v>
      </c>
      <c r="E104" s="90">
        <v>2101</v>
      </c>
      <c r="F104" s="91">
        <v>2101</v>
      </c>
      <c r="G104" s="90">
        <v>604</v>
      </c>
      <c r="H104" s="91">
        <v>1497</v>
      </c>
      <c r="I104" s="21"/>
      <c r="J104" s="92"/>
      <c r="K104" s="93">
        <v>2101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1.650432050274941</v>
      </c>
      <c r="E105" s="105">
        <v>1.650432050274941</v>
      </c>
      <c r="F105" s="106">
        <v>1.650432050274941</v>
      </c>
      <c r="G105" s="105">
        <v>1.455421686746988</v>
      </c>
      <c r="H105" s="106">
        <v>0.19501036352795298</v>
      </c>
      <c r="I105" s="21"/>
      <c r="J105" s="92"/>
      <c r="K105" s="107">
        <v>1.650432050274941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63.984736842105292</v>
      </c>
      <c r="E107" s="105">
        <v>63.984736842105292</v>
      </c>
      <c r="F107" s="106">
        <v>63.984736842105292</v>
      </c>
      <c r="G107" s="105">
        <v>74.900915662650604</v>
      </c>
      <c r="H107" s="106">
        <v>-10.916178820545312</v>
      </c>
      <c r="I107" s="21">
        <v>0</v>
      </c>
      <c r="J107" s="92">
        <v>-0.14574159373045781</v>
      </c>
      <c r="K107" s="107">
        <v>63.984736842105292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35.260852813852829</v>
      </c>
      <c r="E108" s="108">
        <v>35.260852813852829</v>
      </c>
      <c r="F108" s="109">
        <v>35.260852813852829</v>
      </c>
      <c r="G108" s="108">
        <v>13.456225108225109</v>
      </c>
      <c r="H108" s="109">
        <v>21.80462770562772</v>
      </c>
      <c r="I108" s="20">
        <v>0</v>
      </c>
      <c r="J108" s="86">
        <v>1.6204119305569327</v>
      </c>
      <c r="K108" s="110">
        <v>35.260852813852829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78.384155538098994</v>
      </c>
      <c r="E109" s="113">
        <v>78.384155538098994</v>
      </c>
      <c r="F109" s="119">
        <v>78.384155538098994</v>
      </c>
      <c r="G109" s="113">
        <v>88.33178313253012</v>
      </c>
      <c r="H109" s="119">
        <v>-9.9476275944311254</v>
      </c>
      <c r="I109" s="25">
        <v>0</v>
      </c>
      <c r="J109" s="120">
        <v>-0.11261662837153452</v>
      </c>
      <c r="K109" s="115">
        <v>78.384155538098994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153878.83240000001</v>
      </c>
      <c r="D110" s="123">
        <v>137263.49</v>
      </c>
      <c r="E110" s="123">
        <v>137263.49</v>
      </c>
      <c r="F110" s="118">
        <v>-16615.342399999998</v>
      </c>
      <c r="G110" s="123">
        <v>80846.899999999994</v>
      </c>
      <c r="H110" s="118">
        <v>56416.59</v>
      </c>
      <c r="I110" s="59">
        <v>-0.10797679018521078</v>
      </c>
      <c r="J110" s="124">
        <v>0.69782007720766037</v>
      </c>
      <c r="K110" s="125">
        <v>137263.49000000002</v>
      </c>
      <c r="L110" s="118">
        <v>-1.0913936421275139E-11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132816.13118999999</v>
      </c>
      <c r="D111" s="90">
        <v>112968.68</v>
      </c>
      <c r="E111" s="90">
        <v>112968.68</v>
      </c>
      <c r="F111" s="91">
        <v>-19847.451189999992</v>
      </c>
      <c r="G111" s="90">
        <v>65273.17</v>
      </c>
      <c r="H111" s="91">
        <v>47695.509999999995</v>
      </c>
      <c r="I111" s="21">
        <v>-0.14943554681326499</v>
      </c>
      <c r="J111" s="92">
        <v>0.73070619980613771</v>
      </c>
      <c r="K111" s="93">
        <v>112968.68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18279.705000000002</v>
      </c>
      <c r="D112" s="90">
        <v>18068.079999999998</v>
      </c>
      <c r="E112" s="90">
        <v>18068.079999999998</v>
      </c>
      <c r="F112" s="91">
        <v>-211.62500000000364</v>
      </c>
      <c r="G112" s="90">
        <v>10093.049999999999</v>
      </c>
      <c r="H112" s="91">
        <v>7975.0299999999988</v>
      </c>
      <c r="I112" s="21">
        <v>-1.1577046784945533E-2</v>
      </c>
      <c r="J112" s="92">
        <v>0.79015064821832848</v>
      </c>
      <c r="K112" s="93">
        <v>18068.080000000009</v>
      </c>
      <c r="L112" s="91">
        <v>-1.0913936421275139E-11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2782.9962099999998</v>
      </c>
      <c r="D113" s="90">
        <v>6226.7299999999977</v>
      </c>
      <c r="E113" s="90">
        <v>6226.7299999999977</v>
      </c>
      <c r="F113" s="91">
        <v>3443.733789999998</v>
      </c>
      <c r="G113" s="90">
        <v>5480.68</v>
      </c>
      <c r="H113" s="91">
        <v>746.04999999999745</v>
      </c>
      <c r="I113" s="21">
        <v>1.2374195040675238</v>
      </c>
      <c r="J113" s="92">
        <v>0.1361236196968254</v>
      </c>
      <c r="K113" s="93">
        <v>6226.7299999999977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2387</v>
      </c>
      <c r="D115" s="90">
        <v>2387</v>
      </c>
      <c r="E115" s="90">
        <v>2387</v>
      </c>
      <c r="F115" s="91">
        <v>0</v>
      </c>
      <c r="G115" s="90">
        <v>2387</v>
      </c>
      <c r="H115" s="91">
        <v>0</v>
      </c>
      <c r="I115" s="96"/>
      <c r="J115" s="97"/>
      <c r="K115" s="93">
        <v>2387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1959</v>
      </c>
      <c r="D116" s="90">
        <v>1820</v>
      </c>
      <c r="E116" s="90">
        <v>1820</v>
      </c>
      <c r="F116" s="91">
        <v>-139</v>
      </c>
      <c r="G116" s="90">
        <v>1030</v>
      </c>
      <c r="H116" s="91">
        <v>790</v>
      </c>
      <c r="I116" s="96"/>
      <c r="J116" s="97"/>
      <c r="K116" s="93">
        <v>1820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0.82069543359865937</v>
      </c>
      <c r="D117" s="86">
        <v>0.76246334310850439</v>
      </c>
      <c r="E117" s="86">
        <v>0.76246334310850439</v>
      </c>
      <c r="F117" s="100">
        <v>-5.8232090490154986E-2</v>
      </c>
      <c r="G117" s="86">
        <v>0.43150397989107664</v>
      </c>
      <c r="H117" s="100">
        <v>0.33095936321742775</v>
      </c>
      <c r="I117" s="20">
        <v>-7.095456865747829E-2</v>
      </c>
      <c r="J117" s="86">
        <v>0.76699029126213603</v>
      </c>
      <c r="K117" s="101">
        <v>0.76246334310850439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3351.05</v>
      </c>
      <c r="D119" s="90">
        <v>3146</v>
      </c>
      <c r="E119" s="90">
        <v>3146</v>
      </c>
      <c r="F119" s="91">
        <v>-205.05000000000018</v>
      </c>
      <c r="G119" s="90">
        <v>1736</v>
      </c>
      <c r="H119" s="91">
        <v>1410</v>
      </c>
      <c r="I119" s="21"/>
      <c r="J119" s="92"/>
      <c r="K119" s="93">
        <v>3146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1.7105921388463503</v>
      </c>
      <c r="D120" s="105">
        <v>1.7285714285714286</v>
      </c>
      <c r="E120" s="105">
        <v>1.7285714285714286</v>
      </c>
      <c r="F120" s="106">
        <v>1.797928972507834E-2</v>
      </c>
      <c r="G120" s="105">
        <v>1.6854368932038835</v>
      </c>
      <c r="H120" s="106">
        <v>4.313453536754519E-2</v>
      </c>
      <c r="I120" s="21"/>
      <c r="J120" s="92"/>
      <c r="K120" s="107">
        <v>1.7285714285714286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67.797923016845317</v>
      </c>
      <c r="D122" s="105">
        <v>62.070703296703293</v>
      </c>
      <c r="E122" s="105">
        <v>62.070703296703293</v>
      </c>
      <c r="F122" s="106">
        <v>-5.7272197201420241</v>
      </c>
      <c r="G122" s="105">
        <v>63.372009708737863</v>
      </c>
      <c r="H122" s="106">
        <v>-1.3013064120345703</v>
      </c>
      <c r="I122" s="21">
        <v>-8.4474855058893406E-2</v>
      </c>
      <c r="J122" s="92">
        <v>-2.0534403406416546E-2</v>
      </c>
      <c r="K122" s="107">
        <v>62.070703296703293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55.6414458273984</v>
      </c>
      <c r="D123" s="108">
        <v>47.326635944700456</v>
      </c>
      <c r="E123" s="108">
        <v>47.326635944700456</v>
      </c>
      <c r="F123" s="109">
        <v>-8.3148098826979435</v>
      </c>
      <c r="G123" s="108">
        <v>27.345274403016337</v>
      </c>
      <c r="H123" s="109">
        <v>19.981361541684119</v>
      </c>
      <c r="I123" s="20">
        <v>-0.14943554681326499</v>
      </c>
      <c r="J123" s="86">
        <v>0.73070619980613771</v>
      </c>
      <c r="K123" s="110">
        <v>47.326635944700456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78.54968473711078</v>
      </c>
      <c r="D124" s="113">
        <v>75.419499999999999</v>
      </c>
      <c r="E124" s="113">
        <v>75.419499999999999</v>
      </c>
      <c r="F124" s="119">
        <v>-3.1301847371107812</v>
      </c>
      <c r="G124" s="113">
        <v>78.492135922330093</v>
      </c>
      <c r="H124" s="119">
        <v>-3.0726359223300932</v>
      </c>
      <c r="I124" s="25">
        <v>-3.9849742842213209E-2</v>
      </c>
      <c r="J124" s="120">
        <v>-3.9145780481378956E-2</v>
      </c>
      <c r="K124" s="115">
        <v>75.419500000000014</v>
      </c>
      <c r="L124" s="119">
        <v>-1.4210854715202004E-14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182476.6384</v>
      </c>
      <c r="D125" s="84">
        <v>158587.72000000009</v>
      </c>
      <c r="E125" s="84">
        <v>158587.72000000009</v>
      </c>
      <c r="F125" s="118">
        <v>-23888.91839999989</v>
      </c>
      <c r="G125" s="84">
        <v>100041.44</v>
      </c>
      <c r="H125" s="118">
        <v>58546.280000000086</v>
      </c>
      <c r="I125" s="20">
        <v>-0.13091494127392866</v>
      </c>
      <c r="J125" s="86">
        <v>0.58522028471401533</v>
      </c>
      <c r="K125" s="87">
        <v>158587.72000000009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159998.38725999999</v>
      </c>
      <c r="D126" s="90">
        <v>134147.9500000001</v>
      </c>
      <c r="E126" s="90">
        <v>134147.9500000001</v>
      </c>
      <c r="F126" s="91">
        <v>-25850.43725999989</v>
      </c>
      <c r="G126" s="90">
        <v>82102.78</v>
      </c>
      <c r="H126" s="91">
        <v>52045.1700000001</v>
      </c>
      <c r="I126" s="21">
        <v>-0.16156686140837473</v>
      </c>
      <c r="J126" s="92">
        <v>0.6339026522609843</v>
      </c>
      <c r="K126" s="93">
        <v>134147.9500000001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19528.900000000001</v>
      </c>
      <c r="D127" s="90">
        <v>19149.02</v>
      </c>
      <c r="E127" s="90">
        <v>19149.02</v>
      </c>
      <c r="F127" s="91">
        <v>-379.88000000000102</v>
      </c>
      <c r="G127" s="90">
        <v>12974.31</v>
      </c>
      <c r="H127" s="91">
        <v>6174.7100000000009</v>
      </c>
      <c r="I127" s="21">
        <v>-1.9452196488281559E-2</v>
      </c>
      <c r="J127" s="92">
        <v>0.475918179849256</v>
      </c>
      <c r="K127" s="93">
        <v>19149.02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2949.3511399999998</v>
      </c>
      <c r="D128" s="90">
        <v>5290.75</v>
      </c>
      <c r="E128" s="90">
        <v>5290.75</v>
      </c>
      <c r="F128" s="91">
        <v>2341.3988600000002</v>
      </c>
      <c r="G128" s="90">
        <v>4964.3500000000004</v>
      </c>
      <c r="H128" s="91">
        <v>326.39999999999964</v>
      </c>
      <c r="I128" s="21">
        <v>0.79386914234973061</v>
      </c>
      <c r="J128" s="92">
        <v>6.5748788864604446E-2</v>
      </c>
      <c r="K128" s="93">
        <v>5290.75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2387</v>
      </c>
      <c r="D130" s="90">
        <v>2387</v>
      </c>
      <c r="E130" s="90">
        <v>2387</v>
      </c>
      <c r="F130" s="91">
        <v>0</v>
      </c>
      <c r="G130" s="90">
        <v>2387</v>
      </c>
      <c r="H130" s="91">
        <v>0</v>
      </c>
      <c r="I130" s="96"/>
      <c r="J130" s="97"/>
      <c r="K130" s="93">
        <v>2387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2072</v>
      </c>
      <c r="D131" s="90">
        <v>1963</v>
      </c>
      <c r="E131" s="90">
        <v>1963</v>
      </c>
      <c r="F131" s="91">
        <v>-109</v>
      </c>
      <c r="G131" s="90">
        <v>1331</v>
      </c>
      <c r="H131" s="91">
        <v>632</v>
      </c>
      <c r="I131" s="96"/>
      <c r="J131" s="97"/>
      <c r="K131" s="93">
        <v>1963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0.86803519061583578</v>
      </c>
      <c r="D132" s="86">
        <v>0.82237117720988684</v>
      </c>
      <c r="E132" s="86">
        <v>0.82237117720988684</v>
      </c>
      <c r="F132" s="100">
        <v>-4.5664013405948944E-2</v>
      </c>
      <c r="G132" s="86">
        <v>0.55760368663594473</v>
      </c>
      <c r="H132" s="100">
        <v>0.26476749057394211</v>
      </c>
      <c r="I132" s="20">
        <v>-5.2606177606177695E-2</v>
      </c>
      <c r="J132" s="86">
        <v>0.47483095416979704</v>
      </c>
      <c r="K132" s="101">
        <v>0.82237117720988684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3579.8399840000002</v>
      </c>
      <c r="D134" s="90">
        <v>3374</v>
      </c>
      <c r="E134" s="90">
        <v>3374</v>
      </c>
      <c r="F134" s="91">
        <v>-205.83998400000019</v>
      </c>
      <c r="G134" s="90">
        <v>2329</v>
      </c>
      <c r="H134" s="91">
        <v>1045</v>
      </c>
      <c r="I134" s="21"/>
      <c r="J134" s="92"/>
      <c r="K134" s="93">
        <v>3374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1.727722</v>
      </c>
      <c r="D135" s="105">
        <v>1.7187977585328578</v>
      </c>
      <c r="E135" s="105">
        <v>1.7187977585328578</v>
      </c>
      <c r="F135" s="106">
        <v>-8.9242414671422132E-3</v>
      </c>
      <c r="G135" s="105">
        <v>1.7498121712997745</v>
      </c>
      <c r="H135" s="106">
        <v>-3.1014412766916744E-2</v>
      </c>
      <c r="I135" s="21"/>
      <c r="J135" s="92"/>
      <c r="K135" s="107">
        <v>1.7187977585328578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77.21929887065636</v>
      </c>
      <c r="D137" s="105">
        <v>68.338232297503865</v>
      </c>
      <c r="E137" s="105">
        <v>68.338232297503865</v>
      </c>
      <c r="F137" s="106">
        <v>-8.8810665731524949</v>
      </c>
      <c r="G137" s="105">
        <v>61.685033809166036</v>
      </c>
      <c r="H137" s="106">
        <v>6.6531984883378286</v>
      </c>
      <c r="I137" s="21">
        <v>-0.11501097138978733</v>
      </c>
      <c r="J137" s="92">
        <v>0.10785758031552217</v>
      </c>
      <c r="K137" s="107">
        <v>68.338232297503865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67.029068814411389</v>
      </c>
      <c r="D138" s="108">
        <v>56.19939254294097</v>
      </c>
      <c r="E138" s="108">
        <v>56.19939254294097</v>
      </c>
      <c r="F138" s="109">
        <v>-10.829676271470419</v>
      </c>
      <c r="G138" s="108">
        <v>34.395802262253873</v>
      </c>
      <c r="H138" s="109">
        <v>21.803590280687096</v>
      </c>
      <c r="I138" s="20">
        <v>-0.16156686140837473</v>
      </c>
      <c r="J138" s="86">
        <v>0.6339026522609843</v>
      </c>
      <c r="K138" s="110">
        <v>56.19939254294097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88.06787567567568</v>
      </c>
      <c r="D139" s="113">
        <v>80.788446255731074</v>
      </c>
      <c r="E139" s="113">
        <v>80.788446255731074</v>
      </c>
      <c r="F139" s="119">
        <v>-7.2794294199446057</v>
      </c>
      <c r="G139" s="113">
        <v>75.162614575507135</v>
      </c>
      <c r="H139" s="119">
        <v>5.6258316802239392</v>
      </c>
      <c r="I139" s="25">
        <v>-8.2657034294233322E-2</v>
      </c>
      <c r="J139" s="120">
        <v>7.4848802320099272E-2</v>
      </c>
      <c r="K139" s="115">
        <v>80.788446255731074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220304.88868</v>
      </c>
      <c r="D140" s="84">
        <v>144651.32</v>
      </c>
      <c r="E140" s="84">
        <v>144651.32</v>
      </c>
      <c r="F140" s="118">
        <v>-75653.568680000026</v>
      </c>
      <c r="G140" s="84">
        <v>65789.009999999995</v>
      </c>
      <c r="H140" s="118">
        <v>78862.310000000012</v>
      </c>
      <c r="I140" s="20">
        <v>-0.34340394865176715</v>
      </c>
      <c r="J140" s="86">
        <v>1.1987155605472708</v>
      </c>
      <c r="K140" s="87">
        <v>144651.32</v>
      </c>
      <c r="L140" s="118">
        <v>9.0949470177292824E-12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200969.80509000001</v>
      </c>
      <c r="D141" s="90">
        <v>123978.79</v>
      </c>
      <c r="E141" s="90">
        <v>123978.79</v>
      </c>
      <c r="F141" s="91">
        <v>-76991.015090000015</v>
      </c>
      <c r="G141" s="90">
        <v>54819.27</v>
      </c>
      <c r="H141" s="91">
        <v>69159.51999999999</v>
      </c>
      <c r="I141" s="21">
        <v>-0.38309742628013821</v>
      </c>
      <c r="J141" s="92">
        <v>1.2615914075470176</v>
      </c>
      <c r="K141" s="93">
        <v>123978.79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16054.065000000001</v>
      </c>
      <c r="D142" s="90">
        <v>15579.64</v>
      </c>
      <c r="E142" s="90">
        <v>15579.64</v>
      </c>
      <c r="F142" s="91">
        <v>-474.42500000000109</v>
      </c>
      <c r="G142" s="90">
        <v>7641.7</v>
      </c>
      <c r="H142" s="91">
        <v>7937.94</v>
      </c>
      <c r="I142" s="21">
        <v>-2.9551705440335585E-2</v>
      </c>
      <c r="J142" s="92">
        <v>1.0387662431134435</v>
      </c>
      <c r="K142" s="93">
        <v>15579.63999999999</v>
      </c>
      <c r="L142" s="91">
        <v>9.0949470177292824E-12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3281.0185899999997</v>
      </c>
      <c r="D143" s="90">
        <v>5092.8899999999994</v>
      </c>
      <c r="E143" s="90">
        <v>5092.8899999999994</v>
      </c>
      <c r="F143" s="91">
        <v>1811.8714099999997</v>
      </c>
      <c r="G143" s="90">
        <v>3328.04</v>
      </c>
      <c r="H143" s="91">
        <v>1764.8499999999995</v>
      </c>
      <c r="I143" s="21">
        <v>0.55222832797177168</v>
      </c>
      <c r="J143" s="92">
        <v>0.53029711181355976</v>
      </c>
      <c r="K143" s="93">
        <v>5092.8899999999994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2310</v>
      </c>
      <c r="D145" s="90">
        <v>2310</v>
      </c>
      <c r="E145" s="90">
        <v>2310</v>
      </c>
      <c r="F145" s="91">
        <v>0</v>
      </c>
      <c r="G145" s="90">
        <v>2310</v>
      </c>
      <c r="H145" s="91">
        <v>0</v>
      </c>
      <c r="I145" s="96"/>
      <c r="J145" s="97"/>
      <c r="K145" s="93">
        <v>2310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1957</v>
      </c>
      <c r="D146" s="90">
        <v>1626</v>
      </c>
      <c r="E146" s="90">
        <v>1626</v>
      </c>
      <c r="F146" s="91">
        <v>-331</v>
      </c>
      <c r="G146" s="90">
        <v>841</v>
      </c>
      <c r="H146" s="91">
        <v>785</v>
      </c>
      <c r="I146" s="96"/>
      <c r="J146" s="97"/>
      <c r="K146" s="93">
        <v>1626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0.84718614718614715</v>
      </c>
      <c r="D147" s="86">
        <v>0.70389610389610391</v>
      </c>
      <c r="E147" s="86">
        <v>0.70389610389610391</v>
      </c>
      <c r="F147" s="100">
        <v>-0.14329004329004325</v>
      </c>
      <c r="G147" s="86">
        <v>0.36406926406926404</v>
      </c>
      <c r="H147" s="100">
        <v>0.33982683982683987</v>
      </c>
      <c r="I147" s="20">
        <v>-0.16913643331630046</v>
      </c>
      <c r="J147" s="86">
        <v>0.93341260404280635</v>
      </c>
      <c r="K147" s="101">
        <v>0.70389610389610391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2943.44</v>
      </c>
      <c r="D149" s="90">
        <v>2678</v>
      </c>
      <c r="E149" s="90">
        <v>2678</v>
      </c>
      <c r="F149" s="91">
        <v>-265.44000000000005</v>
      </c>
      <c r="G149" s="90">
        <v>1298</v>
      </c>
      <c r="H149" s="91">
        <v>1380</v>
      </c>
      <c r="I149" s="21"/>
      <c r="J149" s="92"/>
      <c r="K149" s="93">
        <v>2678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1.5040572304547777</v>
      </c>
      <c r="D150" s="105">
        <v>1.6469864698646985</v>
      </c>
      <c r="E150" s="105">
        <v>1.6469864698646985</v>
      </c>
      <c r="F150" s="106">
        <v>0.14292923940992086</v>
      </c>
      <c r="G150" s="105">
        <v>1.5434007134363852</v>
      </c>
      <c r="H150" s="106">
        <v>0.10358575642831336</v>
      </c>
      <c r="I150" s="21"/>
      <c r="J150" s="92"/>
      <c r="K150" s="107">
        <v>1.6469864698646985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102.69279769545223</v>
      </c>
      <c r="D152" s="105">
        <v>76.247718327183264</v>
      </c>
      <c r="E152" s="105">
        <v>76.247718327183264</v>
      </c>
      <c r="F152" s="106">
        <v>-26.445079368268964</v>
      </c>
      <c r="G152" s="105">
        <v>65.183436385255646</v>
      </c>
      <c r="H152" s="106">
        <v>11.064281941927618</v>
      </c>
      <c r="I152" s="21">
        <v>-0.25751639805057225</v>
      </c>
      <c r="J152" s="92">
        <v>0.16974069726140328</v>
      </c>
      <c r="K152" s="107">
        <v>76.247718327183264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86.999915623376623</v>
      </c>
      <c r="D153" s="108">
        <v>53.67047186147186</v>
      </c>
      <c r="E153" s="108">
        <v>53.67047186147186</v>
      </c>
      <c r="F153" s="109">
        <v>-33.329443761904763</v>
      </c>
      <c r="G153" s="108">
        <v>23.731285714285711</v>
      </c>
      <c r="H153" s="109">
        <v>29.939186147186149</v>
      </c>
      <c r="I153" s="20">
        <v>-0.3830974262801381</v>
      </c>
      <c r="J153" s="86">
        <v>1.261591407547018</v>
      </c>
      <c r="K153" s="110">
        <v>53.67047186147186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112.57275865099642</v>
      </c>
      <c r="D154" s="113">
        <v>88.961451414514144</v>
      </c>
      <c r="E154" s="113">
        <v>88.961451414514144</v>
      </c>
      <c r="F154" s="119">
        <v>-23.611307236482276</v>
      </c>
      <c r="G154" s="113">
        <v>78.227122473246126</v>
      </c>
      <c r="H154" s="119">
        <v>10.734328941268018</v>
      </c>
      <c r="I154" s="25">
        <v>-0.20974263684594607</v>
      </c>
      <c r="J154" s="120">
        <v>0.1372200408488653</v>
      </c>
      <c r="K154" s="115">
        <v>88.961451414514144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197336.52486999999</v>
      </c>
      <c r="D155" s="84">
        <v>169842.18999999997</v>
      </c>
      <c r="E155" s="84">
        <v>169842.18999999997</v>
      </c>
      <c r="F155" s="118">
        <v>-27494.334870000006</v>
      </c>
      <c r="G155" s="84">
        <v>32747.250000000004</v>
      </c>
      <c r="H155" s="118">
        <v>137094.93999999997</v>
      </c>
      <c r="I155" s="20">
        <v>-0.13932714629545928</v>
      </c>
      <c r="J155" s="86">
        <v>4.1864565726893082</v>
      </c>
      <c r="K155" s="87">
        <v>169960.88482688455</v>
      </c>
      <c r="L155" s="118">
        <v>-118.69482688455264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175905.359795</v>
      </c>
      <c r="D156" s="90">
        <v>145946.96</v>
      </c>
      <c r="E156" s="90">
        <v>145946.96</v>
      </c>
      <c r="F156" s="91">
        <v>-29958.399795000005</v>
      </c>
      <c r="G156" s="90">
        <v>26829.31</v>
      </c>
      <c r="H156" s="91">
        <v>119117.65</v>
      </c>
      <c r="I156" s="21">
        <v>-0.17030976105511231</v>
      </c>
      <c r="J156" s="92">
        <v>4.4398327798963146</v>
      </c>
      <c r="K156" s="93">
        <v>145946.94671194738</v>
      </c>
      <c r="L156" s="91">
        <v>1.3288052607094869E-2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17766.935000000001</v>
      </c>
      <c r="D157" s="90">
        <v>19745.64</v>
      </c>
      <c r="E157" s="90">
        <v>19745.64</v>
      </c>
      <c r="F157" s="91">
        <v>1978.7049999999981</v>
      </c>
      <c r="G157" s="90">
        <v>4223.79</v>
      </c>
      <c r="H157" s="91">
        <v>15521.849999999999</v>
      </c>
      <c r="I157" s="21">
        <v>0.11137008155880568</v>
      </c>
      <c r="J157" s="92">
        <v>3.6748630968869191</v>
      </c>
      <c r="K157" s="93">
        <v>19692.409695023678</v>
      </c>
      <c r="L157" s="91">
        <v>53.230304976321349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3664.2300749999999</v>
      </c>
      <c r="D158" s="90">
        <v>4149.5899999999992</v>
      </c>
      <c r="E158" s="90">
        <v>4149.5899999999992</v>
      </c>
      <c r="F158" s="91">
        <v>485.35992499999929</v>
      </c>
      <c r="G158" s="90">
        <v>1694.15</v>
      </c>
      <c r="H158" s="91">
        <v>2455.4399999999991</v>
      </c>
      <c r="I158" s="21">
        <v>0.13245891089412543</v>
      </c>
      <c r="J158" s="92">
        <v>1.4493639878405093</v>
      </c>
      <c r="K158" s="93">
        <v>4321.5284199134803</v>
      </c>
      <c r="L158" s="91">
        <v>-171.93841991348108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2387</v>
      </c>
      <c r="D160" s="90">
        <v>2387</v>
      </c>
      <c r="E160" s="90">
        <v>2387</v>
      </c>
      <c r="F160" s="91">
        <v>0</v>
      </c>
      <c r="G160" s="90">
        <v>2387</v>
      </c>
      <c r="H160" s="91">
        <v>0</v>
      </c>
      <c r="I160" s="96"/>
      <c r="J160" s="97"/>
      <c r="K160" s="93">
        <v>2387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1933</v>
      </c>
      <c r="D161" s="90">
        <v>1963</v>
      </c>
      <c r="E161" s="90">
        <v>1963</v>
      </c>
      <c r="F161" s="91">
        <v>30</v>
      </c>
      <c r="G161" s="90">
        <v>462</v>
      </c>
      <c r="H161" s="91">
        <v>1501</v>
      </c>
      <c r="I161" s="96"/>
      <c r="J161" s="97"/>
      <c r="K161" s="93">
        <v>1963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0.8098031001256808</v>
      </c>
      <c r="D162" s="86">
        <v>0.82237117720988684</v>
      </c>
      <c r="E162" s="86">
        <v>0.82237117720988684</v>
      </c>
      <c r="F162" s="100">
        <v>1.2568077084206042E-2</v>
      </c>
      <c r="G162" s="86">
        <v>0.19354838709677419</v>
      </c>
      <c r="H162" s="100">
        <v>0.62882279011311271</v>
      </c>
      <c r="I162" s="20">
        <v>1.5519917227108104E-2</v>
      </c>
      <c r="J162" s="86">
        <v>3.2489177489177488</v>
      </c>
      <c r="K162" s="101">
        <v>0.82237117720988684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3257.0000000000005</v>
      </c>
      <c r="D164" s="90">
        <v>3350</v>
      </c>
      <c r="E164" s="90">
        <v>3350</v>
      </c>
      <c r="F164" s="91">
        <v>92.999999999999545</v>
      </c>
      <c r="G164" s="90">
        <v>690</v>
      </c>
      <c r="H164" s="91">
        <v>2660</v>
      </c>
      <c r="I164" s="21"/>
      <c r="J164" s="92"/>
      <c r="K164" s="93">
        <v>3350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1.6849456802897054</v>
      </c>
      <c r="D165" s="105">
        <v>1.7065715741212431</v>
      </c>
      <c r="E165" s="105">
        <v>1.7065715741212431</v>
      </c>
      <c r="F165" s="106">
        <v>2.1625893831537679E-2</v>
      </c>
      <c r="G165" s="105">
        <v>1.4935064935064934</v>
      </c>
      <c r="H165" s="106">
        <v>0.2130650806147496</v>
      </c>
      <c r="I165" s="21"/>
      <c r="J165" s="92"/>
      <c r="K165" s="107">
        <v>1.7065715741212431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91.001220794102423</v>
      </c>
      <c r="D167" s="105">
        <v>74.348935303107481</v>
      </c>
      <c r="E167" s="105">
        <v>74.348935303107481</v>
      </c>
      <c r="F167" s="106">
        <v>-16.652285490994942</v>
      </c>
      <c r="G167" s="105">
        <v>58.072099567099571</v>
      </c>
      <c r="H167" s="106">
        <v>16.276835736007911</v>
      </c>
      <c r="I167" s="21">
        <v>-0.18298969338743354</v>
      </c>
      <c r="J167" s="92">
        <v>0.28028667565567855</v>
      </c>
      <c r="K167" s="107">
        <v>74.348928533849914</v>
      </c>
      <c r="L167" s="106">
        <v>6.7692575669298094E-6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73.69307071428571</v>
      </c>
      <c r="D168" s="108">
        <v>61.142421449518217</v>
      </c>
      <c r="E168" s="108">
        <v>61.142421449518217</v>
      </c>
      <c r="F168" s="109">
        <v>-12.550649264767493</v>
      </c>
      <c r="G168" s="108">
        <v>11.2397612065354</v>
      </c>
      <c r="H168" s="109">
        <v>49.902660242982819</v>
      </c>
      <c r="I168" s="20">
        <v>-0.17030976105511231</v>
      </c>
      <c r="J168" s="86">
        <v>4.4398327798963146</v>
      </c>
      <c r="K168" s="110">
        <v>61.142415882675905</v>
      </c>
      <c r="L168" s="109">
        <v>5.5668423115662335E-6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102.08821772891878</v>
      </c>
      <c r="D169" s="113">
        <v>86.521747325522142</v>
      </c>
      <c r="E169" s="113">
        <v>86.521747325522142</v>
      </c>
      <c r="F169" s="119">
        <v>-15.566470403396636</v>
      </c>
      <c r="G169" s="113">
        <v>70.881493506493513</v>
      </c>
      <c r="H169" s="119">
        <v>15.640253819028629</v>
      </c>
      <c r="I169" s="25">
        <v>-0.1524805775797875</v>
      </c>
      <c r="J169" s="120">
        <v>0.2206535591352321</v>
      </c>
      <c r="K169" s="115">
        <v>86.582213360613622</v>
      </c>
      <c r="L169" s="119">
        <v>-6.0466035091479853E-2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139199.34669999999</v>
      </c>
      <c r="D170" s="84">
        <v>99934.344625719459</v>
      </c>
      <c r="E170" s="84">
        <v>98278.972099567007</v>
      </c>
      <c r="F170" s="118">
        <v>-40920.374600433002</v>
      </c>
      <c r="G170" s="84">
        <v>346.22</v>
      </c>
      <c r="H170" s="118">
        <v>97932.752099567006</v>
      </c>
      <c r="I170" s="20">
        <v>-0.29396958800836803</v>
      </c>
      <c r="J170" s="86">
        <v>282.86278117834615</v>
      </c>
      <c r="K170" s="87">
        <v>139378.99617348739</v>
      </c>
      <c r="L170" s="118">
        <v>-41100.024073920365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119722.07640000001</v>
      </c>
      <c r="D171" s="90">
        <v>85519.107526152453</v>
      </c>
      <c r="E171" s="90">
        <v>83863.735000000001</v>
      </c>
      <c r="F171" s="91">
        <v>-35858.341400000005</v>
      </c>
      <c r="G171" s="90">
        <v>0</v>
      </c>
      <c r="H171" s="91">
        <v>83863.735000000001</v>
      </c>
      <c r="I171" s="21">
        <v>-0.29951319320753111</v>
      </c>
      <c r="J171" s="92">
        <v>0</v>
      </c>
      <c r="K171" s="93">
        <v>120025.55505591398</v>
      </c>
      <c r="L171" s="91">
        <v>-36161.82005591398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16370.455</v>
      </c>
      <c r="D172" s="90">
        <v>10699.428571428418</v>
      </c>
      <c r="E172" s="90">
        <v>10699.428571428418</v>
      </c>
      <c r="F172" s="91">
        <v>-5671.0264285715821</v>
      </c>
      <c r="G172" s="90">
        <v>0</v>
      </c>
      <c r="H172" s="91">
        <v>10699.428571428418</v>
      </c>
      <c r="I172" s="21">
        <v>-0.34641837557792876</v>
      </c>
      <c r="J172" s="92">
        <v>0</v>
      </c>
      <c r="K172" s="93">
        <v>15803.501973487364</v>
      </c>
      <c r="L172" s="91">
        <v>-5104.0734020589462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3106.8152999999998</v>
      </c>
      <c r="D173" s="90">
        <v>3715.8085281385843</v>
      </c>
      <c r="E173" s="90">
        <v>3715.8085281385843</v>
      </c>
      <c r="F173" s="91">
        <v>608.99322813858453</v>
      </c>
      <c r="G173" s="90">
        <v>346.22</v>
      </c>
      <c r="H173" s="91">
        <v>3369.5885281385845</v>
      </c>
      <c r="I173" s="21">
        <v>0.19601848495421814</v>
      </c>
      <c r="J173" s="92">
        <v>9.7325068688654142</v>
      </c>
      <c r="K173" s="93">
        <v>3549.9391440860218</v>
      </c>
      <c r="L173" s="91">
        <v>165.86938405256251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2310</v>
      </c>
      <c r="D175" s="90">
        <v>2310</v>
      </c>
      <c r="E175" s="90">
        <v>2310</v>
      </c>
      <c r="F175" s="91">
        <v>0</v>
      </c>
      <c r="G175" s="90">
        <v>2310</v>
      </c>
      <c r="H175" s="91">
        <v>0</v>
      </c>
      <c r="I175" s="96"/>
      <c r="J175" s="97"/>
      <c r="K175" s="93">
        <v>2310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1674</v>
      </c>
      <c r="D176" s="90">
        <v>1195</v>
      </c>
      <c r="E176" s="90">
        <v>1159</v>
      </c>
      <c r="F176" s="91">
        <v>-515</v>
      </c>
      <c r="G176" s="90">
        <v>0</v>
      </c>
      <c r="H176" s="91">
        <v>1159</v>
      </c>
      <c r="I176" s="96"/>
      <c r="J176" s="97"/>
      <c r="K176" s="93">
        <v>1624</v>
      </c>
      <c r="L176" s="91">
        <v>-465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0.72467532467532469</v>
      </c>
      <c r="D177" s="86">
        <v>0.51731601731601728</v>
      </c>
      <c r="E177" s="86">
        <v>0.5017316017316017</v>
      </c>
      <c r="F177" s="100">
        <v>-0.222943722943723</v>
      </c>
      <c r="G177" s="86">
        <v>0</v>
      </c>
      <c r="H177" s="100">
        <v>0.5017316017316017</v>
      </c>
      <c r="I177" s="20">
        <v>-0.30764635603345292</v>
      </c>
      <c r="J177" s="86">
        <v>0</v>
      </c>
      <c r="K177" s="101">
        <v>0.70303030303030301</v>
      </c>
      <c r="L177" s="100">
        <v>-0.20129870129870131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3001.2099999999996</v>
      </c>
      <c r="D179" s="90">
        <v>1921</v>
      </c>
      <c r="E179" s="90">
        <v>2068.1799999999998</v>
      </c>
      <c r="F179" s="91">
        <v>-933.02999999999975</v>
      </c>
      <c r="G179" s="90">
        <v>0</v>
      </c>
      <c r="H179" s="91">
        <v>2068.1799999999998</v>
      </c>
      <c r="I179" s="21"/>
      <c r="J179" s="92"/>
      <c r="K179" s="93">
        <v>2897.27</v>
      </c>
      <c r="L179" s="91">
        <v>-829.09000000000015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1.7928375149342888</v>
      </c>
      <c r="D180" s="105">
        <v>1.6075313807531382</v>
      </c>
      <c r="E180" s="105">
        <v>1.7844521138912854</v>
      </c>
      <c r="F180" s="106">
        <v>-8.3854010430033377E-3</v>
      </c>
      <c r="G180" s="105">
        <v>0</v>
      </c>
      <c r="H180" s="106">
        <v>1.7844521138912854</v>
      </c>
      <c r="I180" s="21"/>
      <c r="J180" s="92"/>
      <c r="K180" s="107">
        <v>1.7840332512315271</v>
      </c>
      <c r="L180" s="106">
        <v>4.1886265975832337E-4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71.518564157706095</v>
      </c>
      <c r="D182" s="105">
        <v>71.564106716445565</v>
      </c>
      <c r="E182" s="105">
        <v>72.35870146678171</v>
      </c>
      <c r="F182" s="106">
        <v>0.84013730907561524</v>
      </c>
      <c r="G182" s="105">
        <v>0</v>
      </c>
      <c r="H182" s="106">
        <v>72.35870146678171</v>
      </c>
      <c r="I182" s="21">
        <v>1.1747122148915379E-2</v>
      </c>
      <c r="J182" s="92">
        <v>0</v>
      </c>
      <c r="K182" s="107">
        <v>73.907361487631761</v>
      </c>
      <c r="L182" s="106">
        <v>-1.5486600208500505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51.827738701298706</v>
      </c>
      <c r="D183" s="108">
        <v>37.021258669330066</v>
      </c>
      <c r="E183" s="108">
        <v>36.304647186147186</v>
      </c>
      <c r="F183" s="109">
        <v>-15.523091515151521</v>
      </c>
      <c r="G183" s="108">
        <v>0</v>
      </c>
      <c r="H183" s="109">
        <v>36.304647186147186</v>
      </c>
      <c r="I183" s="20">
        <v>-0.29951319320753123</v>
      </c>
      <c r="J183" s="86">
        <v>0</v>
      </c>
      <c r="K183" s="110">
        <v>51.959114742819906</v>
      </c>
      <c r="L183" s="109">
        <v>-15.654467556672721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83.153731600955794</v>
      </c>
      <c r="D184" s="113">
        <v>83.627066632401224</v>
      </c>
      <c r="E184" s="113">
        <v>84.796352113517699</v>
      </c>
      <c r="F184" s="119">
        <v>1.6426205125619049</v>
      </c>
      <c r="G184" s="113">
        <v>0</v>
      </c>
      <c r="H184" s="119">
        <v>84.796352113517699</v>
      </c>
      <c r="I184" s="25">
        <v>1.9754020426222541E-2</v>
      </c>
      <c r="J184" s="120">
        <v>0</v>
      </c>
      <c r="K184" s="115">
        <v>85.824505032935591</v>
      </c>
      <c r="L184" s="119">
        <v>-1.0281529194178916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204842.2782</v>
      </c>
      <c r="D185" s="84">
        <v>57329.708546314345</v>
      </c>
      <c r="E185" s="84">
        <v>67131.614962715423</v>
      </c>
      <c r="F185" s="118">
        <v>-137710.66323728455</v>
      </c>
      <c r="G185" s="84">
        <v>-1210.8799999999999</v>
      </c>
      <c r="H185" s="118">
        <v>68342.494962715427</v>
      </c>
      <c r="I185" s="20">
        <v>-0.67227656540135361</v>
      </c>
      <c r="J185" s="86">
        <v>-56.440353265984598</v>
      </c>
      <c r="K185" s="87">
        <v>166910.39739373824</v>
      </c>
      <c r="L185" s="118">
        <v>-99778.782431022802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183826.32123</v>
      </c>
      <c r="D186" s="90">
        <v>57329.708546314345</v>
      </c>
      <c r="E186" s="90">
        <v>58425.810534867633</v>
      </c>
      <c r="F186" s="91">
        <v>-125400.51069513237</v>
      </c>
      <c r="G186" s="90">
        <v>-1401.59</v>
      </c>
      <c r="H186" s="91">
        <v>59827.400534867629</v>
      </c>
      <c r="I186" s="21">
        <v>-0.68216841775467851</v>
      </c>
      <c r="J186" s="92">
        <v>-42.685379130036338</v>
      </c>
      <c r="K186" s="93">
        <v>146890.53656251755</v>
      </c>
      <c r="L186" s="91">
        <v>-88464.726027649915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18121.509999999998</v>
      </c>
      <c r="D187" s="90">
        <v>0</v>
      </c>
      <c r="E187" s="90">
        <v>7289.301362715436</v>
      </c>
      <c r="F187" s="91">
        <v>-10832.208637284562</v>
      </c>
      <c r="G187" s="90">
        <v>-34.290000000000013</v>
      </c>
      <c r="H187" s="91">
        <v>7323.5913627154359</v>
      </c>
      <c r="I187" s="21">
        <v>-0.59775419583051104</v>
      </c>
      <c r="J187" s="92">
        <v>-213.57805082284727</v>
      </c>
      <c r="K187" s="93">
        <v>16774.023593738239</v>
      </c>
      <c r="L187" s="91">
        <v>-9484.7222310228026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2894.44697</v>
      </c>
      <c r="D188" s="90">
        <v>0</v>
      </c>
      <c r="E188" s="90">
        <v>1416.5030651323609</v>
      </c>
      <c r="F188" s="91">
        <v>-1477.943904867639</v>
      </c>
      <c r="G188" s="90">
        <v>225</v>
      </c>
      <c r="H188" s="91">
        <v>1191.5030651323609</v>
      </c>
      <c r="I188" s="21">
        <v>-0.51061357149951137</v>
      </c>
      <c r="J188" s="92">
        <v>5.2955691783660486</v>
      </c>
      <c r="K188" s="93">
        <v>3245.8372374824417</v>
      </c>
      <c r="L188" s="91">
        <v>-1829.3341723500807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2387</v>
      </c>
      <c r="D190" s="90">
        <v>2387</v>
      </c>
      <c r="E190" s="90">
        <v>2387</v>
      </c>
      <c r="F190" s="91">
        <v>0</v>
      </c>
      <c r="G190" s="90">
        <v>2387</v>
      </c>
      <c r="H190" s="91">
        <v>0</v>
      </c>
      <c r="I190" s="96"/>
      <c r="J190" s="97"/>
      <c r="K190" s="93">
        <v>2387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1851</v>
      </c>
      <c r="D191" s="90">
        <v>663</v>
      </c>
      <c r="E191" s="90">
        <v>748</v>
      </c>
      <c r="F191" s="91">
        <v>-1103</v>
      </c>
      <c r="G191" s="90">
        <v>0</v>
      </c>
      <c r="H191" s="91">
        <v>748</v>
      </c>
      <c r="I191" s="96"/>
      <c r="J191" s="97"/>
      <c r="K191" s="93">
        <v>1714</v>
      </c>
      <c r="L191" s="91">
        <v>-966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0.77545035609551738</v>
      </c>
      <c r="D192" s="86">
        <v>0.27775450356095516</v>
      </c>
      <c r="E192" s="86">
        <v>0.31336405529953915</v>
      </c>
      <c r="F192" s="100">
        <v>-0.46208630079597823</v>
      </c>
      <c r="G192" s="86">
        <v>0</v>
      </c>
      <c r="H192" s="100">
        <v>0.31336405529953915</v>
      </c>
      <c r="I192" s="20">
        <v>-0.59589411129119396</v>
      </c>
      <c r="J192" s="86">
        <v>0</v>
      </c>
      <c r="K192" s="101">
        <v>0.71805613741097607</v>
      </c>
      <c r="L192" s="100">
        <v>-0.40469208211143692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3321.75</v>
      </c>
      <c r="D194" s="90">
        <v>1217</v>
      </c>
      <c r="E194" s="90">
        <v>1336.16</v>
      </c>
      <c r="F194" s="91">
        <v>-1985.59</v>
      </c>
      <c r="G194" s="90">
        <v>0</v>
      </c>
      <c r="H194" s="91">
        <v>1336.16</v>
      </c>
      <c r="I194" s="21"/>
      <c r="J194" s="92"/>
      <c r="K194" s="93">
        <v>3074.75</v>
      </c>
      <c r="L194" s="91">
        <v>-1738.59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1.7945705024311183</v>
      </c>
      <c r="D195" s="105">
        <v>1.8355957767722473</v>
      </c>
      <c r="E195" s="105">
        <v>1.7863101604278075</v>
      </c>
      <c r="F195" s="106">
        <v>-8.2603420033107167E-3</v>
      </c>
      <c r="G195" s="105">
        <v>0</v>
      </c>
      <c r="H195" s="106">
        <v>1.7863101604278075</v>
      </c>
      <c r="I195" s="21"/>
      <c r="J195" s="92"/>
      <c r="K195" s="107">
        <v>1.7939031505250875</v>
      </c>
      <c r="L195" s="106">
        <v>-7.5929900972799835E-3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99.31189693679093</v>
      </c>
      <c r="D197" s="105">
        <v>86.470148636974884</v>
      </c>
      <c r="E197" s="105">
        <v>78.109372372817688</v>
      </c>
      <c r="F197" s="106">
        <v>-21.202524563973242</v>
      </c>
      <c r="G197" s="105">
        <v>0</v>
      </c>
      <c r="H197" s="106">
        <v>78.109372372817688</v>
      </c>
      <c r="I197" s="21">
        <v>-0.21349430650255341</v>
      </c>
      <c r="J197" s="92">
        <v>0</v>
      </c>
      <c r="K197" s="107">
        <v>85.700429733090758</v>
      </c>
      <c r="L197" s="106">
        <v>-7.5910573602730693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77.011445844155844</v>
      </c>
      <c r="D198" s="108">
        <v>24.017473207504963</v>
      </c>
      <c r="E198" s="108">
        <v>24.476669683647941</v>
      </c>
      <c r="F198" s="109">
        <v>-52.534776160507903</v>
      </c>
      <c r="G198" s="108">
        <v>-0.58717637201508166</v>
      </c>
      <c r="H198" s="109">
        <v>25.063846055663024</v>
      </c>
      <c r="I198" s="20">
        <v>-0.68216841775467851</v>
      </c>
      <c r="J198" s="86">
        <v>-42.685379130036345</v>
      </c>
      <c r="K198" s="110">
        <v>61.537719548603917</v>
      </c>
      <c r="L198" s="109">
        <v>-37.061049864955976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110.66573646677472</v>
      </c>
      <c r="D199" s="113">
        <v>86.470148636974884</v>
      </c>
      <c r="E199" s="113">
        <v>89.748148345876231</v>
      </c>
      <c r="F199" s="119">
        <v>-20.917588120898486</v>
      </c>
      <c r="G199" s="113">
        <v>0</v>
      </c>
      <c r="H199" s="119">
        <v>89.748148345876231</v>
      </c>
      <c r="I199" s="25">
        <v>-0.18901593924853688</v>
      </c>
      <c r="J199" s="120">
        <v>0</v>
      </c>
      <c r="K199" s="115">
        <v>97.380628584444707</v>
      </c>
      <c r="L199" s="119">
        <v>-7.6324802385684762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1098038.5092500001</v>
      </c>
      <c r="D200" s="84">
        <v>898791.12317203404</v>
      </c>
      <c r="E200" s="84">
        <v>906937.65706228255</v>
      </c>
      <c r="F200" s="118">
        <v>-191100.85218771739</v>
      </c>
      <c r="G200" s="84">
        <v>610197.61</v>
      </c>
      <c r="H200" s="118">
        <v>296740.04706228257</v>
      </c>
      <c r="I200" s="20">
        <v>-0.17403838806914551</v>
      </c>
      <c r="J200" s="86">
        <v>0.48630155575713019</v>
      </c>
      <c r="K200" s="87">
        <v>1047935.1583941103</v>
      </c>
      <c r="L200" s="118">
        <v>-140997.5013318276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973238.08096499997</v>
      </c>
      <c r="D201" s="90">
        <v>766352.32607246703</v>
      </c>
      <c r="E201" s="90">
        <v>765793.0555348678</v>
      </c>
      <c r="F201" s="91">
        <v>-207445.02543013217</v>
      </c>
      <c r="G201" s="90">
        <v>504369.23</v>
      </c>
      <c r="H201" s="91">
        <v>261423.82553486782</v>
      </c>
      <c r="I201" s="21">
        <v>-0.21314931000690307</v>
      </c>
      <c r="J201" s="92">
        <v>0.51831834692784051</v>
      </c>
      <c r="K201" s="93">
        <v>890419.58833037899</v>
      </c>
      <c r="L201" s="91">
        <v>-124626.53279551119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106121.56999999999</v>
      </c>
      <c r="D202" s="90">
        <v>99361.818571428419</v>
      </c>
      <c r="E202" s="90">
        <v>106651.11993414385</v>
      </c>
      <c r="F202" s="91">
        <v>529.54993414385535</v>
      </c>
      <c r="G202" s="90">
        <v>75012.12</v>
      </c>
      <c r="H202" s="91">
        <v>31638.999934143852</v>
      </c>
      <c r="I202" s="21">
        <v>4.9900310949400062E-3</v>
      </c>
      <c r="J202" s="92">
        <v>0.4217851719714607</v>
      </c>
      <c r="K202" s="93">
        <v>121186.68526224927</v>
      </c>
      <c r="L202" s="91">
        <v>-14535.565328105426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18678.858284999998</v>
      </c>
      <c r="D203" s="90">
        <v>33076.978528138578</v>
      </c>
      <c r="E203" s="90">
        <v>34493.481593270939</v>
      </c>
      <c r="F203" s="91">
        <v>15814.62330827094</v>
      </c>
      <c r="G203" s="90">
        <v>30816.26</v>
      </c>
      <c r="H203" s="91">
        <v>3677.2215932709405</v>
      </c>
      <c r="I203" s="21">
        <v>0.84665899098184316</v>
      </c>
      <c r="J203" s="92">
        <v>0.11932731594524904</v>
      </c>
      <c r="K203" s="93">
        <v>36328.884801481945</v>
      </c>
      <c r="L203" s="91">
        <v>-1835.4032082110061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28105</v>
      </c>
      <c r="D205" s="90">
        <v>28105</v>
      </c>
      <c r="E205" s="90">
        <v>28105</v>
      </c>
      <c r="F205" s="91">
        <v>0</v>
      </c>
      <c r="G205" s="90">
        <v>28182</v>
      </c>
      <c r="H205" s="91">
        <v>-77</v>
      </c>
      <c r="I205" s="96"/>
      <c r="J205" s="97"/>
      <c r="K205" s="93">
        <v>28105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11446</v>
      </c>
      <c r="D206" s="90">
        <v>10911</v>
      </c>
      <c r="E206" s="90">
        <v>10960</v>
      </c>
      <c r="F206" s="91">
        <v>-486</v>
      </c>
      <c r="G206" s="90">
        <v>8121</v>
      </c>
      <c r="H206" s="91">
        <v>2839</v>
      </c>
      <c r="I206" s="96"/>
      <c r="J206" s="97"/>
      <c r="K206" s="93">
        <v>12391</v>
      </c>
      <c r="L206" s="91">
        <v>-1431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0.40725849492972782</v>
      </c>
      <c r="D207" s="86">
        <v>0.38822273616794167</v>
      </c>
      <c r="E207" s="86">
        <v>0.38996619818537626</v>
      </c>
      <c r="F207" s="100">
        <v>-1.7292296744351565E-2</v>
      </c>
      <c r="G207" s="86">
        <v>0.28816265701511601</v>
      </c>
      <c r="H207" s="100">
        <v>0.10180354117026025</v>
      </c>
      <c r="I207" s="20">
        <v>-4.2460248121614641E-2</v>
      </c>
      <c r="J207" s="86">
        <v>0.35328498919594553</v>
      </c>
      <c r="K207" s="101">
        <v>0.44088240526596689</v>
      </c>
      <c r="L207" s="100">
        <v>-5.0916207080590636E-2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19454.289983999999</v>
      </c>
      <c r="D209" s="90">
        <v>18455</v>
      </c>
      <c r="E209" s="90">
        <v>18721.34</v>
      </c>
      <c r="F209" s="91">
        <v>-732.94998399999895</v>
      </c>
      <c r="G209" s="90">
        <v>13116</v>
      </c>
      <c r="H209" s="91">
        <v>5605.34</v>
      </c>
      <c r="I209" s="21">
        <v>-3.767549391948033E-2</v>
      </c>
      <c r="J209" s="92">
        <v>0.42736657517535837</v>
      </c>
      <c r="K209" s="93">
        <v>21289.02</v>
      </c>
      <c r="L209" s="91">
        <v>-2567.6800000000003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1.6996583945483137</v>
      </c>
      <c r="D210" s="105">
        <v>1.6914123361745028</v>
      </c>
      <c r="E210" s="105">
        <v>1.7081514598540146</v>
      </c>
      <c r="F210" s="106">
        <v>8.4930653057009309E-3</v>
      </c>
      <c r="G210" s="105">
        <v>1.6150720354636128</v>
      </c>
      <c r="H210" s="106">
        <v>9.3079424390401844E-2</v>
      </c>
      <c r="I210" s="21"/>
      <c r="J210" s="92"/>
      <c r="K210" s="107">
        <v>1.7181034621902995</v>
      </c>
      <c r="L210" s="106">
        <v>-9.9520023362849042E-3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85.028663372793986</v>
      </c>
      <c r="D212" s="105">
        <v>70.23667180574347</v>
      </c>
      <c r="E212" s="105">
        <v>69.871629154641226</v>
      </c>
      <c r="F212" s="106">
        <v>-15.157034218152759</v>
      </c>
      <c r="G212" s="105">
        <v>62.106788572835853</v>
      </c>
      <c r="H212" s="106">
        <v>7.7648405818053732</v>
      </c>
      <c r="I212" s="21">
        <v>-0.17825793816961788</v>
      </c>
      <c r="J212" s="92">
        <v>0.12502402330301043</v>
      </c>
      <c r="K212" s="107">
        <v>71.860187904961577</v>
      </c>
      <c r="L212" s="106">
        <v>-1.988558750320351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34.62864547109055</v>
      </c>
      <c r="D213" s="108">
        <v>27.267472907755455</v>
      </c>
      <c r="E213" s="108">
        <v>27.247573582453935</v>
      </c>
      <c r="F213" s="109">
        <v>-7.3810718886366153</v>
      </c>
      <c r="G213" s="108">
        <v>17.896857213824426</v>
      </c>
      <c r="H213" s="109">
        <v>9.3507163686295094</v>
      </c>
      <c r="I213" s="20">
        <v>-0.21314931000690296</v>
      </c>
      <c r="J213" s="86">
        <v>0.52247812322079379</v>
      </c>
      <c r="K213" s="110">
        <v>31.681892486403807</v>
      </c>
      <c r="L213" s="109">
        <v>-4.4343189039498725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95.932073147824582</v>
      </c>
      <c r="D214" s="113">
        <v>82.374770705896253</v>
      </c>
      <c r="E214" s="113">
        <v>82.749786228310455</v>
      </c>
      <c r="F214" s="119">
        <v>-13.182286919514127</v>
      </c>
      <c r="G214" s="113">
        <v>75.138235438985348</v>
      </c>
      <c r="H214" s="119">
        <v>7.6115507893251078</v>
      </c>
      <c r="I214" s="25">
        <v>-0.13741271805104383</v>
      </c>
      <c r="J214" s="120">
        <v>0.10130063269193923</v>
      </c>
      <c r="K214" s="115">
        <v>84.572282979106632</v>
      </c>
      <c r="L214" s="119">
        <v>-1.8224967507961765</v>
      </c>
      <c r="M214" s="142"/>
      <c r="N214" s="143"/>
    </row>
  </sheetData>
  <sheetProtection algorithmName="SHA-512" hashValue="ss1eUARST0T+gvuk62si/qxk8kuWV+7tMjlEqdXTErQB1Mmz5PD7TNDBddi7Okzuxs/MP/udFZW4QRjxV0vzuA==" saltValue="IPrkl2RLQNW3u86jO69wz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6459" priority="58">
      <formula>$I155&gt;=0</formula>
    </cfRule>
    <cfRule type="expression" dxfId="6458" priority="59">
      <formula>$I155&lt;0</formula>
    </cfRule>
  </conditionalFormatting>
  <conditionalFormatting sqref="J159">
    <cfRule type="expression" dxfId="6457" priority="56">
      <formula>$J155&gt;=0</formula>
    </cfRule>
    <cfRule type="expression" dxfId="6456" priority="57">
      <formula>$J155&lt;0</formula>
    </cfRule>
  </conditionalFormatting>
  <conditionalFormatting sqref="I174">
    <cfRule type="expression" dxfId="6455" priority="54">
      <formula>$I170&gt;=0</formula>
    </cfRule>
    <cfRule type="expression" dxfId="6454" priority="55">
      <formula>$I170&lt;0</formula>
    </cfRule>
  </conditionalFormatting>
  <conditionalFormatting sqref="J174">
    <cfRule type="expression" dxfId="6453" priority="52">
      <formula>$J170&gt;=0</formula>
    </cfRule>
    <cfRule type="expression" dxfId="6452" priority="53">
      <formula>$J170&lt;0</formula>
    </cfRule>
  </conditionalFormatting>
  <conditionalFormatting sqref="I24">
    <cfRule type="expression" dxfId="6451" priority="94">
      <formula>$I20&gt;=0</formula>
    </cfRule>
    <cfRule type="expression" dxfId="6450" priority="95">
      <formula>$I20&lt;0</formula>
    </cfRule>
  </conditionalFormatting>
  <conditionalFormatting sqref="J24">
    <cfRule type="expression" dxfId="6449" priority="92">
      <formula>$J20&gt;=0</formula>
    </cfRule>
    <cfRule type="expression" dxfId="6448" priority="93">
      <formula>$J20&lt;0</formula>
    </cfRule>
  </conditionalFormatting>
  <conditionalFormatting sqref="I39">
    <cfRule type="expression" dxfId="6447" priority="90">
      <formula>$I35&gt;=0</formula>
    </cfRule>
    <cfRule type="expression" dxfId="6446" priority="91">
      <formula>$I35&lt;0</formula>
    </cfRule>
  </conditionalFormatting>
  <conditionalFormatting sqref="J39">
    <cfRule type="expression" dxfId="6445" priority="88">
      <formula>$J35&gt;=0</formula>
    </cfRule>
    <cfRule type="expression" dxfId="6444" priority="89">
      <formula>$J35&lt;0</formula>
    </cfRule>
  </conditionalFormatting>
  <conditionalFormatting sqref="I54">
    <cfRule type="expression" dxfId="6443" priority="86">
      <formula>$I50&gt;=0</formula>
    </cfRule>
    <cfRule type="expression" dxfId="6442" priority="87">
      <formula>$I50&lt;0</formula>
    </cfRule>
  </conditionalFormatting>
  <conditionalFormatting sqref="J54">
    <cfRule type="expression" dxfId="6441" priority="84">
      <formula>$J50&gt;=0</formula>
    </cfRule>
    <cfRule type="expression" dxfId="6440" priority="85">
      <formula>$J50&lt;0</formula>
    </cfRule>
  </conditionalFormatting>
  <conditionalFormatting sqref="I69">
    <cfRule type="expression" dxfId="6439" priority="82">
      <formula>$I65&gt;=0</formula>
    </cfRule>
    <cfRule type="expression" dxfId="6438" priority="83">
      <formula>$I65&lt;0</formula>
    </cfRule>
  </conditionalFormatting>
  <conditionalFormatting sqref="J69">
    <cfRule type="expression" dxfId="6437" priority="80">
      <formula>$J65&gt;=0</formula>
    </cfRule>
    <cfRule type="expression" dxfId="6436" priority="81">
      <formula>$J65&lt;0</formula>
    </cfRule>
  </conditionalFormatting>
  <conditionalFormatting sqref="I84">
    <cfRule type="expression" dxfId="6435" priority="78">
      <formula>$I80&gt;=0</formula>
    </cfRule>
    <cfRule type="expression" dxfId="6434" priority="79">
      <formula>$I80&lt;0</formula>
    </cfRule>
  </conditionalFormatting>
  <conditionalFormatting sqref="J84">
    <cfRule type="expression" dxfId="6433" priority="76">
      <formula>$J80&gt;=0</formula>
    </cfRule>
    <cfRule type="expression" dxfId="6432" priority="77">
      <formula>$J80&lt;0</formula>
    </cfRule>
  </conditionalFormatting>
  <conditionalFormatting sqref="I99">
    <cfRule type="expression" dxfId="6431" priority="74">
      <formula>$I95&gt;=0</formula>
    </cfRule>
    <cfRule type="expression" dxfId="6430" priority="75">
      <formula>$I95&lt;0</formula>
    </cfRule>
  </conditionalFormatting>
  <conditionalFormatting sqref="J99">
    <cfRule type="expression" dxfId="6429" priority="72">
      <formula>$J95&gt;=0</formula>
    </cfRule>
    <cfRule type="expression" dxfId="6428" priority="73">
      <formula>$J95&lt;0</formula>
    </cfRule>
  </conditionalFormatting>
  <conditionalFormatting sqref="I114">
    <cfRule type="expression" dxfId="6427" priority="70">
      <formula>$I110&gt;=0</formula>
    </cfRule>
    <cfRule type="expression" dxfId="6426" priority="71">
      <formula>$I110&lt;0</formula>
    </cfRule>
  </conditionalFormatting>
  <conditionalFormatting sqref="J114">
    <cfRule type="expression" dxfId="6425" priority="68">
      <formula>$J110&gt;=0</formula>
    </cfRule>
    <cfRule type="expression" dxfId="6424" priority="69">
      <formula>$J110&lt;0</formula>
    </cfRule>
  </conditionalFormatting>
  <conditionalFormatting sqref="I129">
    <cfRule type="expression" dxfId="6423" priority="66">
      <formula>$I125&gt;=0</formula>
    </cfRule>
    <cfRule type="expression" dxfId="6422" priority="67">
      <formula>$I125&lt;0</formula>
    </cfRule>
  </conditionalFormatting>
  <conditionalFormatting sqref="J129">
    <cfRule type="expression" dxfId="6421" priority="64">
      <formula>$J125&gt;=0</formula>
    </cfRule>
    <cfRule type="expression" dxfId="6420" priority="65">
      <formula>$J125&lt;0</formula>
    </cfRule>
  </conditionalFormatting>
  <conditionalFormatting sqref="I144">
    <cfRule type="expression" dxfId="6419" priority="62">
      <formula>$I140&gt;=0</formula>
    </cfRule>
    <cfRule type="expression" dxfId="6418" priority="63">
      <formula>$I140&lt;0</formula>
    </cfRule>
  </conditionalFormatting>
  <conditionalFormatting sqref="J144">
    <cfRule type="expression" dxfId="6417" priority="60">
      <formula>$J140&gt;=0</formula>
    </cfRule>
    <cfRule type="expression" dxfId="6416" priority="61">
      <formula>$J140&lt;0</formula>
    </cfRule>
  </conditionalFormatting>
  <conditionalFormatting sqref="I189">
    <cfRule type="expression" dxfId="6415" priority="50">
      <formula>$I185&gt;=0</formula>
    </cfRule>
    <cfRule type="expression" dxfId="6414" priority="51">
      <formula>$I185&lt;0</formula>
    </cfRule>
  </conditionalFormatting>
  <conditionalFormatting sqref="J189">
    <cfRule type="expression" dxfId="6413" priority="48">
      <formula>$J185&gt;=0</formula>
    </cfRule>
    <cfRule type="expression" dxfId="6412" priority="49">
      <formula>$J185&lt;0</formula>
    </cfRule>
  </conditionalFormatting>
  <conditionalFormatting sqref="I204">
    <cfRule type="expression" dxfId="6411" priority="46">
      <formula>$I200&gt;=0</formula>
    </cfRule>
    <cfRule type="expression" dxfId="6410" priority="47">
      <formula>$I200&lt;0</formula>
    </cfRule>
  </conditionalFormatting>
  <conditionalFormatting sqref="J204">
    <cfRule type="expression" dxfId="6409" priority="44">
      <formula>$J200&gt;=0</formula>
    </cfRule>
    <cfRule type="expression" dxfId="6408" priority="45">
      <formula>$J200&lt;0</formula>
    </cfRule>
  </conditionalFormatting>
  <conditionalFormatting sqref="I9">
    <cfRule type="expression" dxfId="6407" priority="42">
      <formula>$I5&gt;=0</formula>
    </cfRule>
    <cfRule type="expression" dxfId="6406" priority="43">
      <formula>$I5&lt;0</formula>
    </cfRule>
  </conditionalFormatting>
  <conditionalFormatting sqref="J9">
    <cfRule type="expression" dxfId="6405" priority="40">
      <formula>$J5&gt;=0</formula>
    </cfRule>
    <cfRule type="expression" dxfId="6404" priority="41">
      <formula>$J5&lt;0</formula>
    </cfRule>
  </conditionalFormatting>
  <conditionalFormatting sqref="L207">
    <cfRule type="cellIs" dxfId="6403" priority="39" operator="lessThan">
      <formula>0</formula>
    </cfRule>
  </conditionalFormatting>
  <conditionalFormatting sqref="H207">
    <cfRule type="cellIs" dxfId="6402" priority="38" operator="lessThan">
      <formula>0</formula>
    </cfRule>
  </conditionalFormatting>
  <conditionalFormatting sqref="F207">
    <cfRule type="cellIs" dxfId="6401" priority="37" operator="lessThan">
      <formula>0</formula>
    </cfRule>
  </conditionalFormatting>
  <conditionalFormatting sqref="F192">
    <cfRule type="cellIs" dxfId="6400" priority="36" operator="lessThan">
      <formula>0</formula>
    </cfRule>
  </conditionalFormatting>
  <conditionalFormatting sqref="H192">
    <cfRule type="cellIs" dxfId="6399" priority="35" operator="lessThan">
      <formula>0</formula>
    </cfRule>
  </conditionalFormatting>
  <conditionalFormatting sqref="L192">
    <cfRule type="cellIs" dxfId="6398" priority="34" operator="lessThan">
      <formula>0</formula>
    </cfRule>
  </conditionalFormatting>
  <conditionalFormatting sqref="L177">
    <cfRule type="cellIs" dxfId="6397" priority="33" operator="lessThan">
      <formula>0</formula>
    </cfRule>
  </conditionalFormatting>
  <conditionalFormatting sqref="H177">
    <cfRule type="cellIs" dxfId="6396" priority="32" operator="lessThan">
      <formula>0</formula>
    </cfRule>
  </conditionalFormatting>
  <conditionalFormatting sqref="F177">
    <cfRule type="cellIs" dxfId="6395" priority="31" operator="lessThan">
      <formula>0</formula>
    </cfRule>
  </conditionalFormatting>
  <conditionalFormatting sqref="F162">
    <cfRule type="cellIs" dxfId="6394" priority="30" operator="lessThan">
      <formula>0</formula>
    </cfRule>
  </conditionalFormatting>
  <conditionalFormatting sqref="H162">
    <cfRule type="cellIs" dxfId="6393" priority="29" operator="lessThan">
      <formula>0</formula>
    </cfRule>
  </conditionalFormatting>
  <conditionalFormatting sqref="L162">
    <cfRule type="cellIs" dxfId="6392" priority="28" operator="lessThan">
      <formula>0</formula>
    </cfRule>
  </conditionalFormatting>
  <conditionalFormatting sqref="L147">
    <cfRule type="cellIs" dxfId="6391" priority="27" operator="lessThan">
      <formula>0</formula>
    </cfRule>
  </conditionalFormatting>
  <conditionalFormatting sqref="H147">
    <cfRule type="cellIs" dxfId="6390" priority="26" operator="lessThan">
      <formula>0</formula>
    </cfRule>
  </conditionalFormatting>
  <conditionalFormatting sqref="F147">
    <cfRule type="cellIs" dxfId="6389" priority="25" operator="lessThan">
      <formula>0</formula>
    </cfRule>
  </conditionalFormatting>
  <conditionalFormatting sqref="F132">
    <cfRule type="cellIs" dxfId="6388" priority="24" operator="lessThan">
      <formula>0</formula>
    </cfRule>
  </conditionalFormatting>
  <conditionalFormatting sqref="H132">
    <cfRule type="cellIs" dxfId="6387" priority="23" operator="lessThan">
      <formula>0</formula>
    </cfRule>
  </conditionalFormatting>
  <conditionalFormatting sqref="L132">
    <cfRule type="cellIs" dxfId="6386" priority="22" operator="lessThan">
      <formula>0</formula>
    </cfRule>
  </conditionalFormatting>
  <conditionalFormatting sqref="L117">
    <cfRule type="cellIs" dxfId="6385" priority="21" operator="lessThan">
      <formula>0</formula>
    </cfRule>
  </conditionalFormatting>
  <conditionalFormatting sqref="H117">
    <cfRule type="cellIs" dxfId="6384" priority="20" operator="lessThan">
      <formula>0</formula>
    </cfRule>
  </conditionalFormatting>
  <conditionalFormatting sqref="F117">
    <cfRule type="cellIs" dxfId="6383" priority="19" operator="lessThan">
      <formula>0</formula>
    </cfRule>
  </conditionalFormatting>
  <conditionalFormatting sqref="F102">
    <cfRule type="cellIs" dxfId="6382" priority="18" operator="lessThan">
      <formula>0</formula>
    </cfRule>
  </conditionalFormatting>
  <conditionalFormatting sqref="H102">
    <cfRule type="cellIs" dxfId="6381" priority="17" operator="lessThan">
      <formula>0</formula>
    </cfRule>
  </conditionalFormatting>
  <conditionalFormatting sqref="L102">
    <cfRule type="cellIs" dxfId="6380" priority="16" operator="lessThan">
      <formula>0</formula>
    </cfRule>
  </conditionalFormatting>
  <conditionalFormatting sqref="L87">
    <cfRule type="cellIs" dxfId="6379" priority="15" operator="lessThan">
      <formula>0</formula>
    </cfRule>
  </conditionalFormatting>
  <conditionalFormatting sqref="H87">
    <cfRule type="cellIs" dxfId="6378" priority="14" operator="lessThan">
      <formula>0</formula>
    </cfRule>
  </conditionalFormatting>
  <conditionalFormatting sqref="F87">
    <cfRule type="cellIs" dxfId="6377" priority="13" operator="lessThan">
      <formula>0</formula>
    </cfRule>
  </conditionalFormatting>
  <conditionalFormatting sqref="F72">
    <cfRule type="cellIs" dxfId="6376" priority="12" operator="lessThan">
      <formula>0</formula>
    </cfRule>
  </conditionalFormatting>
  <conditionalFormatting sqref="H72">
    <cfRule type="cellIs" dxfId="6375" priority="11" operator="lessThan">
      <formula>0</formula>
    </cfRule>
  </conditionalFormatting>
  <conditionalFormatting sqref="L72">
    <cfRule type="cellIs" dxfId="6374" priority="10" operator="lessThan">
      <formula>0</formula>
    </cfRule>
  </conditionalFormatting>
  <conditionalFormatting sqref="L57">
    <cfRule type="cellIs" dxfId="6373" priority="9" operator="lessThan">
      <formula>0</formula>
    </cfRule>
  </conditionalFormatting>
  <conditionalFormatting sqref="H57">
    <cfRule type="cellIs" dxfId="6372" priority="8" operator="lessThan">
      <formula>0</formula>
    </cfRule>
  </conditionalFormatting>
  <conditionalFormatting sqref="F57">
    <cfRule type="cellIs" dxfId="6371" priority="7" operator="lessThan">
      <formula>0</formula>
    </cfRule>
  </conditionalFormatting>
  <conditionalFormatting sqref="F42">
    <cfRule type="cellIs" dxfId="6370" priority="6" operator="lessThan">
      <formula>0</formula>
    </cfRule>
  </conditionalFormatting>
  <conditionalFormatting sqref="H42">
    <cfRule type="cellIs" dxfId="6369" priority="5" operator="lessThan">
      <formula>0</formula>
    </cfRule>
  </conditionalFormatting>
  <conditionalFormatting sqref="L42">
    <cfRule type="cellIs" dxfId="6368" priority="4" operator="lessThan">
      <formula>0</formula>
    </cfRule>
  </conditionalFormatting>
  <conditionalFormatting sqref="L27">
    <cfRule type="cellIs" dxfId="6367" priority="3" operator="lessThan">
      <formula>0</formula>
    </cfRule>
  </conditionalFormatting>
  <conditionalFormatting sqref="H27">
    <cfRule type="cellIs" dxfId="6366" priority="2" operator="lessThan">
      <formula>0</formula>
    </cfRule>
  </conditionalFormatting>
  <conditionalFormatting sqref="F27">
    <cfRule type="cellIs" dxfId="6365" priority="1" operator="lessThan">
      <formula>0</formula>
    </cfRule>
  </conditionalFormatting>
  <dataValidations count="1">
    <dataValidation type="list" allowBlank="1" showInputMessage="1" showErrorMessage="1" sqref="B3:B4" xr:uid="{B3946F0C-C6FC-4C82-87F0-E2F284E3BC91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FD57-7AB0-4509-B24C-7A829FC8A4E3}">
  <sheetPr codeName="Tabelle67">
    <tabColor rgb="FFFF99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120</v>
      </c>
      <c r="N1" s="73" t="s">
        <v>28</v>
      </c>
    </row>
    <row r="2" spans="1:14" ht="15.75" thickBot="1" x14ac:dyDescent="0.3">
      <c r="M2" s="72">
        <v>250</v>
      </c>
      <c r="N2" s="73" t="s">
        <v>29</v>
      </c>
    </row>
    <row r="3" spans="1:14" s="70" customFormat="1" ht="13.5" customHeight="1" thickBot="1" x14ac:dyDescent="0.25">
      <c r="A3" s="144"/>
      <c r="B3" s="146" t="s">
        <v>33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75.708477434729815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3620723</v>
      </c>
      <c r="D5" s="84">
        <v>1984883</v>
      </c>
      <c r="E5" s="84">
        <v>1993985</v>
      </c>
      <c r="F5" s="85">
        <v>-1626738</v>
      </c>
      <c r="G5" s="84">
        <v>1769314</v>
      </c>
      <c r="H5" s="85">
        <v>224671</v>
      </c>
      <c r="I5" s="20">
        <v>-0.44928540515250681</v>
      </c>
      <c r="J5" s="86">
        <v>0.12698198284758955</v>
      </c>
      <c r="K5" s="87">
        <v>2280362</v>
      </c>
      <c r="L5" s="85">
        <v>-286377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3367419</v>
      </c>
      <c r="D6" s="90">
        <v>1774739</v>
      </c>
      <c r="E6" s="90">
        <v>1776577</v>
      </c>
      <c r="F6" s="91">
        <v>-1590842</v>
      </c>
      <c r="G6" s="90">
        <v>1550360</v>
      </c>
      <c r="H6" s="91">
        <v>226217</v>
      </c>
      <c r="I6" s="21">
        <v>-0.47242175684107024</v>
      </c>
      <c r="J6" s="92">
        <v>0.14591256224360794</v>
      </c>
      <c r="K6" s="93">
        <v>2040904</v>
      </c>
      <c r="L6" s="91">
        <v>-264327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191701</v>
      </c>
      <c r="D7" s="90">
        <v>165479</v>
      </c>
      <c r="E7" s="90">
        <v>171532</v>
      </c>
      <c r="F7" s="91">
        <v>-20169</v>
      </c>
      <c r="G7" s="90">
        <v>132173</v>
      </c>
      <c r="H7" s="91">
        <v>39359</v>
      </c>
      <c r="I7" s="21">
        <v>-0.10521071877559329</v>
      </c>
      <c r="J7" s="92">
        <v>0.29778396495502113</v>
      </c>
      <c r="K7" s="93">
        <v>191801</v>
      </c>
      <c r="L7" s="91">
        <v>-20269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61603</v>
      </c>
      <c r="D8" s="90">
        <v>44665</v>
      </c>
      <c r="E8" s="90">
        <v>45876</v>
      </c>
      <c r="F8" s="91">
        <v>-15727</v>
      </c>
      <c r="G8" s="90">
        <v>86781</v>
      </c>
      <c r="H8" s="91">
        <v>-40905</v>
      </c>
      <c r="I8" s="21">
        <v>-0.25529600831128352</v>
      </c>
      <c r="J8" s="92">
        <v>-0.47135893801638606</v>
      </c>
      <c r="K8" s="93">
        <v>47657</v>
      </c>
      <c r="L8" s="91">
        <v>-1781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43800</v>
      </c>
      <c r="D10" s="90">
        <v>43800</v>
      </c>
      <c r="E10" s="90">
        <v>43800</v>
      </c>
      <c r="F10" s="91">
        <v>0</v>
      </c>
      <c r="G10" s="90">
        <v>43920</v>
      </c>
      <c r="H10" s="91">
        <v>-120</v>
      </c>
      <c r="I10" s="96"/>
      <c r="J10" s="97"/>
      <c r="K10" s="93">
        <v>43800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28190</v>
      </c>
      <c r="D11" s="90">
        <v>19570</v>
      </c>
      <c r="E11" s="90">
        <v>19713</v>
      </c>
      <c r="F11" s="91">
        <v>-8477</v>
      </c>
      <c r="G11" s="90">
        <v>19429</v>
      </c>
      <c r="H11" s="91">
        <v>284</v>
      </c>
      <c r="I11" s="96"/>
      <c r="J11" s="97"/>
      <c r="K11" s="93">
        <v>22263</v>
      </c>
      <c r="L11" s="91">
        <v>-2550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0.64360730593607307</v>
      </c>
      <c r="D12" s="86">
        <v>0.44680365296803654</v>
      </c>
      <c r="E12" s="86">
        <v>0.45006849315068492</v>
      </c>
      <c r="F12" s="100">
        <v>-0.19353881278538815</v>
      </c>
      <c r="G12" s="86">
        <v>0.44237249544626595</v>
      </c>
      <c r="H12" s="100">
        <v>7.6959977044189776E-3</v>
      </c>
      <c r="I12" s="20">
        <v>-0.30070947144377447</v>
      </c>
      <c r="J12" s="86">
        <v>1.7397098109942943E-2</v>
      </c>
      <c r="K12" s="101">
        <v>0.50828767123287666</v>
      </c>
      <c r="L12" s="100">
        <v>-5.8219178082191736E-2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50371</v>
      </c>
      <c r="D14" s="90">
        <v>33288</v>
      </c>
      <c r="E14" s="90">
        <v>33698</v>
      </c>
      <c r="F14" s="91">
        <v>-16673</v>
      </c>
      <c r="G14" s="90">
        <v>33294</v>
      </c>
      <c r="H14" s="91">
        <v>404</v>
      </c>
      <c r="I14" s="21">
        <v>-0.3310039506859106</v>
      </c>
      <c r="J14" s="92">
        <v>1.2134318495825136E-2</v>
      </c>
      <c r="K14" s="93">
        <v>38255</v>
      </c>
      <c r="L14" s="91">
        <v>-4557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1.7868393047179851</v>
      </c>
      <c r="D15" s="105">
        <v>1.7009708737864078</v>
      </c>
      <c r="E15" s="105">
        <v>1.709430325166134</v>
      </c>
      <c r="F15" s="106">
        <v>-7.7408979551851109E-2</v>
      </c>
      <c r="G15" s="105">
        <v>1.7136239641772608</v>
      </c>
      <c r="H15" s="106">
        <v>-4.1936390111267929E-3</v>
      </c>
      <c r="I15" s="21"/>
      <c r="J15" s="92"/>
      <c r="K15" s="107">
        <v>1.7183218793513901</v>
      </c>
      <c r="L15" s="106">
        <v>-8.891554185256112E-3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119.4543809861653</v>
      </c>
      <c r="D17" s="105">
        <v>90.686714358712308</v>
      </c>
      <c r="E17" s="105">
        <v>90.122102166083295</v>
      </c>
      <c r="F17" s="106">
        <v>-29.33227882008201</v>
      </c>
      <c r="G17" s="105">
        <v>79.796180966596324</v>
      </c>
      <c r="H17" s="106">
        <v>10.32592119948697</v>
      </c>
      <c r="I17" s="20">
        <v>-0.24555213946886678</v>
      </c>
      <c r="J17" s="86">
        <v>0.12940370171110738</v>
      </c>
      <c r="K17" s="107">
        <v>91.672461034002609</v>
      </c>
      <c r="L17" s="106">
        <v>-1.5503588679193143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76.881712328767122</v>
      </c>
      <c r="D18" s="108">
        <v>40.519155251141555</v>
      </c>
      <c r="E18" s="108">
        <v>40.561118721461185</v>
      </c>
      <c r="F18" s="109">
        <v>-36.320593607305938</v>
      </c>
      <c r="G18" s="108">
        <v>35.299635701275044</v>
      </c>
      <c r="H18" s="109">
        <v>5.2614830201861409</v>
      </c>
      <c r="I18" s="20">
        <v>-0.47242175684107024</v>
      </c>
      <c r="J18" s="86">
        <v>0.14905204871550826</v>
      </c>
      <c r="K18" s="110">
        <v>46.595981735159818</v>
      </c>
      <c r="L18" s="109">
        <v>-6.034863013698633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128.43997871585668</v>
      </c>
      <c r="D19" s="113">
        <v>101.42478283086356</v>
      </c>
      <c r="E19" s="113">
        <v>101.15076345558768</v>
      </c>
      <c r="F19" s="106">
        <v>-27.289215260269003</v>
      </c>
      <c r="G19" s="113">
        <v>91.065623552421641</v>
      </c>
      <c r="H19" s="106">
        <v>10.085139903166038</v>
      </c>
      <c r="I19" s="38">
        <v>-0.21246667535378516</v>
      </c>
      <c r="J19" s="114">
        <v>0.11074585018748118</v>
      </c>
      <c r="K19" s="115">
        <v>102.42833400709698</v>
      </c>
      <c r="L19" s="106">
        <v>-1.2775705515092994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311183.42</v>
      </c>
      <c r="H20" s="118">
        <v>-311183.42</v>
      </c>
      <c r="I20" s="20">
        <v>0</v>
      </c>
      <c r="J20" s="86">
        <v>-1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278735.96000000002</v>
      </c>
      <c r="H21" s="91">
        <v>-278735.96000000002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22038.78</v>
      </c>
      <c r="H22" s="91">
        <v>-22038.78</v>
      </c>
      <c r="I22" s="21">
        <v>0</v>
      </c>
      <c r="J22" s="92">
        <v>-1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10408.68</v>
      </c>
      <c r="H23" s="91">
        <v>-10408.68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3720</v>
      </c>
      <c r="D25" s="90">
        <v>3720</v>
      </c>
      <c r="E25" s="90">
        <v>3720</v>
      </c>
      <c r="F25" s="91">
        <v>0</v>
      </c>
      <c r="G25" s="90">
        <v>3720</v>
      </c>
      <c r="H25" s="91">
        <v>0</v>
      </c>
      <c r="I25" s="96"/>
      <c r="J25" s="97"/>
      <c r="K25" s="93">
        <v>3720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3542</v>
      </c>
      <c r="H26" s="91">
        <v>-3542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0.9521505376344086</v>
      </c>
      <c r="H27" s="100">
        <v>-0.9521505376344086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6065</v>
      </c>
      <c r="H29" s="91">
        <v>-6065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1.712309429700734</v>
      </c>
      <c r="H30" s="106">
        <v>-1.712309429700734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78.694511575381142</v>
      </c>
      <c r="H32" s="106">
        <v>-78.694511575381142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74.929021505376355</v>
      </c>
      <c r="H33" s="109">
        <v>-74.929021505376355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87.855285149632977</v>
      </c>
      <c r="H34" s="119">
        <v>-87.855285149632977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294631.65000000002</v>
      </c>
      <c r="H35" s="118">
        <v>-294631.65000000002</v>
      </c>
      <c r="I35" s="20">
        <v>0</v>
      </c>
      <c r="J35" s="86">
        <v>-1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257157.25</v>
      </c>
      <c r="H36" s="91">
        <v>-257157.25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21541.32</v>
      </c>
      <c r="H37" s="91">
        <v>-21541.32</v>
      </c>
      <c r="I37" s="21">
        <v>0</v>
      </c>
      <c r="J37" s="92">
        <v>-1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15933.08</v>
      </c>
      <c r="H38" s="91">
        <v>-15933.08</v>
      </c>
      <c r="I38" s="21">
        <v>0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3360</v>
      </c>
      <c r="D40" s="90">
        <v>3360</v>
      </c>
      <c r="E40" s="90">
        <v>3360</v>
      </c>
      <c r="F40" s="91">
        <v>0</v>
      </c>
      <c r="G40" s="90">
        <v>3480</v>
      </c>
      <c r="H40" s="91">
        <v>-120</v>
      </c>
      <c r="I40" s="96"/>
      <c r="J40" s="97"/>
      <c r="K40" s="93">
        <v>3360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3258</v>
      </c>
      <c r="H41" s="91">
        <v>-3258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0.93620689655172418</v>
      </c>
      <c r="H42" s="100">
        <v>-0.93620689655172418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5403</v>
      </c>
      <c r="H44" s="91">
        <v>-5403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1.6583793738489871</v>
      </c>
      <c r="H45" s="106">
        <v>-1.6583793738489871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78.931015960712088</v>
      </c>
      <c r="H47" s="106">
        <v>-78.931015960712088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73.895761494252881</v>
      </c>
      <c r="H48" s="109">
        <v>-73.895761494252881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90.433287292817681</v>
      </c>
      <c r="H49" s="119">
        <v>-90.433287292817681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113442.31999999999</v>
      </c>
      <c r="H50" s="118">
        <v>-113442.31999999999</v>
      </c>
      <c r="I50" s="20">
        <v>0</v>
      </c>
      <c r="J50" s="86">
        <v>-1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96793.739999999991</v>
      </c>
      <c r="H51" s="91">
        <v>-96793.739999999991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7643.3</v>
      </c>
      <c r="H52" s="91">
        <v>-7643.3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9005.2799999999952</v>
      </c>
      <c r="H53" s="91">
        <v>-9005.2799999999952</v>
      </c>
      <c r="I53" s="21">
        <v>0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3720</v>
      </c>
      <c r="D55" s="90">
        <v>3720</v>
      </c>
      <c r="E55" s="90">
        <v>3720</v>
      </c>
      <c r="F55" s="91">
        <v>0</v>
      </c>
      <c r="G55" s="90">
        <v>3720</v>
      </c>
      <c r="H55" s="91">
        <v>0</v>
      </c>
      <c r="I55" s="96"/>
      <c r="J55" s="97"/>
      <c r="K55" s="93">
        <v>3720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1290</v>
      </c>
      <c r="H56" s="91">
        <v>-1290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0.34677419354838712</v>
      </c>
      <c r="H57" s="100">
        <v>-0.34677419354838712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2056</v>
      </c>
      <c r="H59" s="91">
        <v>-2056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1.5937984496124031</v>
      </c>
      <c r="H60" s="106">
        <v>-1.5937984496124031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75.033906976744177</v>
      </c>
      <c r="H62" s="106">
        <v>-75.033906976744177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26.019822580645158</v>
      </c>
      <c r="H63" s="109">
        <v>-26.019822580645158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87.939782945736425</v>
      </c>
      <c r="H64" s="119">
        <v>-87.939782945736425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276908.6416671357</v>
      </c>
      <c r="D65" s="84">
        <v>-97.139999999999986</v>
      </c>
      <c r="E65" s="84">
        <v>-97.139999999999986</v>
      </c>
      <c r="F65" s="118">
        <v>-277005.78166713571</v>
      </c>
      <c r="G65" s="84">
        <v>-280</v>
      </c>
      <c r="H65" s="118">
        <v>182.86</v>
      </c>
      <c r="I65" s="20">
        <v>-1.0003508016196792</v>
      </c>
      <c r="J65" s="86">
        <v>-0.65307142857142864</v>
      </c>
      <c r="K65" s="87">
        <v>-97.139999999999986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255692.276637073</v>
      </c>
      <c r="D66" s="90">
        <v>-97.139999999999986</v>
      </c>
      <c r="E66" s="90">
        <v>-97.139999999999986</v>
      </c>
      <c r="F66" s="91">
        <v>-255789.41663707301</v>
      </c>
      <c r="G66" s="90">
        <v>0</v>
      </c>
      <c r="H66" s="91">
        <v>-97.139999999999986</v>
      </c>
      <c r="I66" s="21">
        <v>-1.0003799097934345</v>
      </c>
      <c r="J66" s="92">
        <v>0</v>
      </c>
      <c r="K66" s="93">
        <v>-97.139999999999986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15158.519088412</v>
      </c>
      <c r="D67" s="90">
        <v>0</v>
      </c>
      <c r="E67" s="90">
        <v>0</v>
      </c>
      <c r="F67" s="91">
        <v>-15158.519088412</v>
      </c>
      <c r="G67" s="90">
        <v>0</v>
      </c>
      <c r="H67" s="91">
        <v>0</v>
      </c>
      <c r="I67" s="21">
        <v>-1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6057.8459416506594</v>
      </c>
      <c r="D68" s="90">
        <v>0</v>
      </c>
      <c r="E68" s="90">
        <v>0</v>
      </c>
      <c r="F68" s="91">
        <v>-6057.8459416506594</v>
      </c>
      <c r="G68" s="90">
        <v>-280</v>
      </c>
      <c r="H68" s="91">
        <v>280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3600</v>
      </c>
      <c r="D70" s="90">
        <v>3600</v>
      </c>
      <c r="E70" s="90">
        <v>3600</v>
      </c>
      <c r="F70" s="91">
        <v>0</v>
      </c>
      <c r="G70" s="90">
        <v>3600</v>
      </c>
      <c r="H70" s="91">
        <v>0</v>
      </c>
      <c r="I70" s="96"/>
      <c r="J70" s="97"/>
      <c r="K70" s="93">
        <v>3600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2572</v>
      </c>
      <c r="D71" s="90">
        <v>0</v>
      </c>
      <c r="E71" s="90">
        <v>0</v>
      </c>
      <c r="F71" s="91">
        <v>-2572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0.71444444444444444</v>
      </c>
      <c r="D72" s="86">
        <v>0</v>
      </c>
      <c r="E72" s="86">
        <v>0</v>
      </c>
      <c r="F72" s="100">
        <v>-0.71444444444444444</v>
      </c>
      <c r="G72" s="86">
        <v>0</v>
      </c>
      <c r="H72" s="100">
        <v>0</v>
      </c>
      <c r="I72" s="20">
        <v>-1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4649.16</v>
      </c>
      <c r="D74" s="90">
        <v>0</v>
      </c>
      <c r="E74" s="90">
        <v>0</v>
      </c>
      <c r="F74" s="91">
        <v>-4649.16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1.8076049766718507</v>
      </c>
      <c r="D75" s="105">
        <v>0</v>
      </c>
      <c r="E75" s="105">
        <v>0</v>
      </c>
      <c r="F75" s="106">
        <v>-1.8076049766718507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99.413793404771766</v>
      </c>
      <c r="D77" s="105">
        <v>0</v>
      </c>
      <c r="E77" s="105">
        <v>0</v>
      </c>
      <c r="F77" s="106">
        <v>-99.413793404771766</v>
      </c>
      <c r="G77" s="105">
        <v>0</v>
      </c>
      <c r="H77" s="106">
        <v>0</v>
      </c>
      <c r="I77" s="21">
        <v>-1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71.025632399186946</v>
      </c>
      <c r="D78" s="108">
        <v>-2.6983333333333328E-2</v>
      </c>
      <c r="E78" s="108">
        <v>-2.6983333333333328E-2</v>
      </c>
      <c r="F78" s="109">
        <v>-71.05261573252028</v>
      </c>
      <c r="G78" s="108">
        <v>0</v>
      </c>
      <c r="H78" s="109">
        <v>-2.6983333333333328E-2</v>
      </c>
      <c r="I78" s="20">
        <v>-1.0003799097934345</v>
      </c>
      <c r="J78" s="86">
        <v>0</v>
      </c>
      <c r="K78" s="110">
        <v>-2.6983333333333328E-2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107.66276892190346</v>
      </c>
      <c r="D79" s="113">
        <v>0</v>
      </c>
      <c r="E79" s="113">
        <v>0</v>
      </c>
      <c r="F79" s="119">
        <v>-107.66276892190346</v>
      </c>
      <c r="G79" s="113">
        <v>0</v>
      </c>
      <c r="H79" s="119">
        <v>0</v>
      </c>
      <c r="I79" s="25">
        <v>-1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306321.7115452197</v>
      </c>
      <c r="D80" s="84">
        <v>59393.880000000012</v>
      </c>
      <c r="E80" s="84">
        <v>59393.880000000012</v>
      </c>
      <c r="F80" s="118">
        <v>-246927.83154521976</v>
      </c>
      <c r="G80" s="84">
        <v>5391.4000000000005</v>
      </c>
      <c r="H80" s="118">
        <v>54002.48000000001</v>
      </c>
      <c r="I80" s="20">
        <v>-0.80610620220032236</v>
      </c>
      <c r="J80" s="86">
        <v>10.016411321734616</v>
      </c>
      <c r="K80" s="87">
        <v>59393.880000000012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284341.45197144221</v>
      </c>
      <c r="D81" s="90">
        <v>51834.850000000013</v>
      </c>
      <c r="E81" s="90">
        <v>51834.850000000013</v>
      </c>
      <c r="F81" s="91">
        <v>-232506.6019714422</v>
      </c>
      <c r="G81" s="90">
        <v>4901.8200000000006</v>
      </c>
      <c r="H81" s="91">
        <v>46933.030000000013</v>
      </c>
      <c r="I81" s="21">
        <v>-0.81770209851356446</v>
      </c>
      <c r="J81" s="92">
        <v>9.5746131028883159</v>
      </c>
      <c r="K81" s="93">
        <v>51834.850000000013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16316.352446428</v>
      </c>
      <c r="D82" s="90">
        <v>6096.1999999999989</v>
      </c>
      <c r="E82" s="90">
        <v>6096.1999999999989</v>
      </c>
      <c r="F82" s="91">
        <v>-10220.152446428001</v>
      </c>
      <c r="G82" s="90">
        <v>407.91</v>
      </c>
      <c r="H82" s="91">
        <v>5688.2899999999991</v>
      </c>
      <c r="I82" s="21">
        <v>-0.62637482733865624</v>
      </c>
      <c r="J82" s="92">
        <v>13.944963349758522</v>
      </c>
      <c r="K82" s="93">
        <v>6096.1999999999989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5663.9071273495492</v>
      </c>
      <c r="D83" s="90">
        <v>1462.83</v>
      </c>
      <c r="E83" s="90">
        <v>1462.83</v>
      </c>
      <c r="F83" s="91">
        <v>-4201.0771273495493</v>
      </c>
      <c r="G83" s="90">
        <v>81.669999999999987</v>
      </c>
      <c r="H83" s="91">
        <v>1381.1599999999999</v>
      </c>
      <c r="I83" s="21">
        <v>-0.74172775663351354</v>
      </c>
      <c r="J83" s="92">
        <v>16.911473001101999</v>
      </c>
      <c r="K83" s="93">
        <v>1462.83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3720</v>
      </c>
      <c r="D85" s="90">
        <v>3720</v>
      </c>
      <c r="E85" s="90">
        <v>3720</v>
      </c>
      <c r="F85" s="91">
        <v>0</v>
      </c>
      <c r="G85" s="90">
        <v>3720</v>
      </c>
      <c r="H85" s="91">
        <v>0</v>
      </c>
      <c r="I85" s="96"/>
      <c r="J85" s="97"/>
      <c r="K85" s="93">
        <v>3720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2726</v>
      </c>
      <c r="D86" s="90">
        <v>707</v>
      </c>
      <c r="E86" s="90">
        <v>707</v>
      </c>
      <c r="F86" s="91">
        <v>-2019</v>
      </c>
      <c r="G86" s="90">
        <v>60</v>
      </c>
      <c r="H86" s="91">
        <v>647</v>
      </c>
      <c r="I86" s="96"/>
      <c r="J86" s="97"/>
      <c r="K86" s="93">
        <v>707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0.73279569892473118</v>
      </c>
      <c r="D87" s="86">
        <v>0.19005376344086022</v>
      </c>
      <c r="E87" s="86">
        <v>0.19005376344086022</v>
      </c>
      <c r="F87" s="100">
        <v>-0.54274193548387095</v>
      </c>
      <c r="G87" s="86">
        <v>1.6129032258064516E-2</v>
      </c>
      <c r="H87" s="100">
        <v>0.17392473118279572</v>
      </c>
      <c r="I87" s="20">
        <v>-0.74064563462949373</v>
      </c>
      <c r="J87" s="86">
        <v>10.783333333333335</v>
      </c>
      <c r="K87" s="101">
        <v>0.19005376344086022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4880.97</v>
      </c>
      <c r="D89" s="90">
        <v>1189</v>
      </c>
      <c r="E89" s="90">
        <v>1189</v>
      </c>
      <c r="F89" s="91">
        <v>-3691.9700000000003</v>
      </c>
      <c r="G89" s="90">
        <v>106</v>
      </c>
      <c r="H89" s="91">
        <v>1083</v>
      </c>
      <c r="I89" s="21"/>
      <c r="J89" s="92"/>
      <c r="K89" s="93">
        <v>1189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1.7905245781364638</v>
      </c>
      <c r="D90" s="105">
        <v>1.6817538896746818</v>
      </c>
      <c r="E90" s="105">
        <v>1.6817538896746818</v>
      </c>
      <c r="F90" s="106">
        <v>-0.10877068846178206</v>
      </c>
      <c r="G90" s="105">
        <v>1.7666666666666666</v>
      </c>
      <c r="H90" s="106">
        <v>-8.4912776991984851E-2</v>
      </c>
      <c r="I90" s="21"/>
      <c r="J90" s="92"/>
      <c r="K90" s="107">
        <v>1.6817538896746818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104.30720908710279</v>
      </c>
      <c r="D92" s="105">
        <v>73.316619519094786</v>
      </c>
      <c r="E92" s="105">
        <v>73.316619519094786</v>
      </c>
      <c r="F92" s="106">
        <v>-30.990589568008005</v>
      </c>
      <c r="G92" s="105">
        <v>81.697000000000017</v>
      </c>
      <c r="H92" s="106">
        <v>-8.3803804809052309</v>
      </c>
      <c r="I92" s="21">
        <v>-0.29710879851198968</v>
      </c>
      <c r="J92" s="92">
        <v>-0.1025788031495064</v>
      </c>
      <c r="K92" s="107">
        <v>73.316619519094786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76.435874185871555</v>
      </c>
      <c r="D93" s="108">
        <v>13.934099462365594</v>
      </c>
      <c r="E93" s="108">
        <v>13.934099462365594</v>
      </c>
      <c r="F93" s="109">
        <v>-62.50177472350596</v>
      </c>
      <c r="G93" s="108">
        <v>1.3176935483870968</v>
      </c>
      <c r="H93" s="109">
        <v>12.616405913978497</v>
      </c>
      <c r="I93" s="20">
        <v>-0.81770209851356446</v>
      </c>
      <c r="J93" s="86">
        <v>9.5746131028883159</v>
      </c>
      <c r="K93" s="110">
        <v>13.934099462365594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112.37040042010995</v>
      </c>
      <c r="D94" s="113">
        <v>84.008316831683189</v>
      </c>
      <c r="E94" s="113">
        <v>84.008316831683189</v>
      </c>
      <c r="F94" s="119">
        <v>-28.362083588426756</v>
      </c>
      <c r="G94" s="113">
        <v>89.856666666666669</v>
      </c>
      <c r="H94" s="119">
        <v>-5.8483498349834804</v>
      </c>
      <c r="I94" s="25">
        <v>-0.25239817142585386</v>
      </c>
      <c r="J94" s="120">
        <v>-6.5085319230442695E-2</v>
      </c>
      <c r="K94" s="115">
        <v>84.008316831683189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379255.54689394397</v>
      </c>
      <c r="D95" s="84">
        <v>160425.45000000001</v>
      </c>
      <c r="E95" s="84">
        <v>160425.45000000001</v>
      </c>
      <c r="F95" s="118">
        <v>-218830.09689394402</v>
      </c>
      <c r="G95" s="84">
        <v>107697.19</v>
      </c>
      <c r="H95" s="118">
        <v>52728.260000000009</v>
      </c>
      <c r="I95" s="20">
        <v>-0.57699906747873664</v>
      </c>
      <c r="J95" s="86">
        <v>0.48959736089678851</v>
      </c>
      <c r="K95" s="87">
        <v>160425.45000000001</v>
      </c>
      <c r="L95" s="118">
        <v>-9.0949470177292824E-13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355826.67089336307</v>
      </c>
      <c r="D96" s="90">
        <v>139217.54999999999</v>
      </c>
      <c r="E96" s="90">
        <v>139217.54999999999</v>
      </c>
      <c r="F96" s="91">
        <v>-216609.12089336308</v>
      </c>
      <c r="G96" s="90">
        <v>94738.93</v>
      </c>
      <c r="H96" s="91">
        <v>44478.619999999995</v>
      </c>
      <c r="I96" s="21">
        <v>-0.60874897418321461</v>
      </c>
      <c r="J96" s="92">
        <v>0.46948619749030307</v>
      </c>
      <c r="K96" s="93">
        <v>139217.54999999999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18190.476103023</v>
      </c>
      <c r="D97" s="90">
        <v>15806.48</v>
      </c>
      <c r="E97" s="90">
        <v>15806.48</v>
      </c>
      <c r="F97" s="91">
        <v>-2383.9961030230006</v>
      </c>
      <c r="G97" s="90">
        <v>7453.63</v>
      </c>
      <c r="H97" s="91">
        <v>8352.8499999999985</v>
      </c>
      <c r="I97" s="21">
        <v>-0.13105737802139295</v>
      </c>
      <c r="J97" s="92">
        <v>1.1206418885831466</v>
      </c>
      <c r="K97" s="93">
        <v>15806.48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5238.3998975579398</v>
      </c>
      <c r="D98" s="90">
        <v>5401.42</v>
      </c>
      <c r="E98" s="90">
        <v>5401.42</v>
      </c>
      <c r="F98" s="91">
        <v>163.02010244206031</v>
      </c>
      <c r="G98" s="90">
        <v>5504.63</v>
      </c>
      <c r="H98" s="91">
        <v>-103.21000000000004</v>
      </c>
      <c r="I98" s="21">
        <v>3.1120209535369314E-2</v>
      </c>
      <c r="J98" s="92">
        <v>-1.8749670731729506E-2</v>
      </c>
      <c r="K98" s="93">
        <v>5401.420000000001</v>
      </c>
      <c r="L98" s="91">
        <v>-9.0949470177292824E-13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3600</v>
      </c>
      <c r="D100" s="90">
        <v>3600</v>
      </c>
      <c r="E100" s="90">
        <v>3600</v>
      </c>
      <c r="F100" s="91">
        <v>0</v>
      </c>
      <c r="G100" s="90">
        <v>3600</v>
      </c>
      <c r="H100" s="91">
        <v>0</v>
      </c>
      <c r="I100" s="96"/>
      <c r="J100" s="97"/>
      <c r="K100" s="93">
        <v>3600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2775</v>
      </c>
      <c r="D101" s="90">
        <v>1873</v>
      </c>
      <c r="E101" s="90">
        <v>1873</v>
      </c>
      <c r="F101" s="91">
        <v>-902</v>
      </c>
      <c r="G101" s="90">
        <v>1254</v>
      </c>
      <c r="H101" s="91">
        <v>619</v>
      </c>
      <c r="I101" s="96"/>
      <c r="J101" s="97"/>
      <c r="K101" s="93">
        <v>1873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0.77083333333333337</v>
      </c>
      <c r="D102" s="86">
        <v>0.52027777777777773</v>
      </c>
      <c r="E102" s="86">
        <v>0.52027777777777773</v>
      </c>
      <c r="F102" s="100">
        <v>-0.25055555555555564</v>
      </c>
      <c r="G102" s="86">
        <v>0.34833333333333333</v>
      </c>
      <c r="H102" s="100">
        <v>0.1719444444444444</v>
      </c>
      <c r="I102" s="20">
        <v>-0.32504504504504517</v>
      </c>
      <c r="J102" s="86">
        <v>0.49362041467304607</v>
      </c>
      <c r="K102" s="101">
        <v>0.52027777777777773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4893.7300000000014</v>
      </c>
      <c r="D104" s="90">
        <v>3143</v>
      </c>
      <c r="E104" s="90">
        <v>3143</v>
      </c>
      <c r="F104" s="91">
        <v>-1750.7300000000014</v>
      </c>
      <c r="G104" s="90">
        <v>2119</v>
      </c>
      <c r="H104" s="91">
        <v>1024</v>
      </c>
      <c r="I104" s="21"/>
      <c r="J104" s="92"/>
      <c r="K104" s="93">
        <v>3143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1.7635063063063068</v>
      </c>
      <c r="D105" s="105">
        <v>1.6780565936999465</v>
      </c>
      <c r="E105" s="105">
        <v>1.6780565936999465</v>
      </c>
      <c r="F105" s="106">
        <v>-8.5449712606360251E-2</v>
      </c>
      <c r="G105" s="105">
        <v>1.6897926634768741</v>
      </c>
      <c r="H105" s="106">
        <v>-1.1736069776927538E-2</v>
      </c>
      <c r="I105" s="21"/>
      <c r="J105" s="92"/>
      <c r="K105" s="107">
        <v>1.6780565936999465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128.22582734895965</v>
      </c>
      <c r="D107" s="105">
        <v>74.3286438868126</v>
      </c>
      <c r="E107" s="105">
        <v>74.3286438868126</v>
      </c>
      <c r="F107" s="106">
        <v>-53.897183462147055</v>
      </c>
      <c r="G107" s="105">
        <v>75.549385964912275</v>
      </c>
      <c r="H107" s="106">
        <v>-1.2207420780996756</v>
      </c>
      <c r="I107" s="21">
        <v>-0.42033016730294737</v>
      </c>
      <c r="J107" s="92">
        <v>-1.6158199865007883E-2</v>
      </c>
      <c r="K107" s="107">
        <v>74.3286438868126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98.84074191482307</v>
      </c>
      <c r="D108" s="108">
        <v>38.671541666666663</v>
      </c>
      <c r="E108" s="108">
        <v>38.671541666666663</v>
      </c>
      <c r="F108" s="109">
        <v>-60.169200248156407</v>
      </c>
      <c r="G108" s="108">
        <v>26.316369444444444</v>
      </c>
      <c r="H108" s="109">
        <v>12.355172222222219</v>
      </c>
      <c r="I108" s="20">
        <v>-0.60874897418321461</v>
      </c>
      <c r="J108" s="86">
        <v>0.46948619749030307</v>
      </c>
      <c r="K108" s="110">
        <v>38.671541666666663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136.6686655473672</v>
      </c>
      <c r="D109" s="113">
        <v>85.651601708489068</v>
      </c>
      <c r="E109" s="113">
        <v>85.651601708489068</v>
      </c>
      <c r="F109" s="119">
        <v>-51.01706383887813</v>
      </c>
      <c r="G109" s="113">
        <v>85.882926634768737</v>
      </c>
      <c r="H109" s="119">
        <v>-0.23132492627966883</v>
      </c>
      <c r="I109" s="25">
        <v>-0.37329012933982608</v>
      </c>
      <c r="J109" s="120">
        <v>-2.6934914230789531E-3</v>
      </c>
      <c r="K109" s="115">
        <v>85.651601708489068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457018.35325290001</v>
      </c>
      <c r="D110" s="123">
        <v>338810.03</v>
      </c>
      <c r="E110" s="123">
        <v>338810.03</v>
      </c>
      <c r="F110" s="118">
        <v>-118208.32325290001</v>
      </c>
      <c r="G110" s="123">
        <v>266948.44</v>
      </c>
      <c r="H110" s="118">
        <v>71861.590000000026</v>
      </c>
      <c r="I110" s="59">
        <v>-0.25865115134115213</v>
      </c>
      <c r="J110" s="124">
        <v>0.26919651600136718</v>
      </c>
      <c r="K110" s="125">
        <v>338810.03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432209.39120000001</v>
      </c>
      <c r="D111" s="90">
        <v>298961.05</v>
      </c>
      <c r="E111" s="90">
        <v>298961.05</v>
      </c>
      <c r="F111" s="91">
        <v>-133248.34120000002</v>
      </c>
      <c r="G111" s="90">
        <v>238801.44</v>
      </c>
      <c r="H111" s="91">
        <v>60159.609999999986</v>
      </c>
      <c r="I111" s="21">
        <v>-0.30829580271276624</v>
      </c>
      <c r="J111" s="92">
        <v>0.25192314585707676</v>
      </c>
      <c r="K111" s="93">
        <v>298961.05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18403.760052899997</v>
      </c>
      <c r="D112" s="90">
        <v>31750.340000000011</v>
      </c>
      <c r="E112" s="90">
        <v>31750.340000000011</v>
      </c>
      <c r="F112" s="91">
        <v>13346.579947100014</v>
      </c>
      <c r="G112" s="90">
        <v>18649.239999999991</v>
      </c>
      <c r="H112" s="91">
        <v>13101.10000000002</v>
      </c>
      <c r="I112" s="21">
        <v>0.72520940876953621</v>
      </c>
      <c r="J112" s="92">
        <v>0.70250047723124509</v>
      </c>
      <c r="K112" s="93">
        <v>31750.340000000011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6405.2020000000002</v>
      </c>
      <c r="D113" s="90">
        <v>8098.6399999999976</v>
      </c>
      <c r="E113" s="90">
        <v>8098.6399999999976</v>
      </c>
      <c r="F113" s="91">
        <v>1693.4379999999974</v>
      </c>
      <c r="G113" s="90">
        <v>9497.76</v>
      </c>
      <c r="H113" s="91">
        <v>-1399.1200000000026</v>
      </c>
      <c r="I113" s="21">
        <v>0.26438479223606026</v>
      </c>
      <c r="J113" s="92">
        <v>-0.14731052374454634</v>
      </c>
      <c r="K113" s="93">
        <v>8098.6399999999976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3720</v>
      </c>
      <c r="D115" s="90">
        <v>3720</v>
      </c>
      <c r="E115" s="90">
        <v>3720</v>
      </c>
      <c r="F115" s="91">
        <v>0</v>
      </c>
      <c r="G115" s="90">
        <v>3720</v>
      </c>
      <c r="H115" s="91">
        <v>0</v>
      </c>
      <c r="I115" s="96"/>
      <c r="J115" s="97"/>
      <c r="K115" s="93">
        <v>3720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3356</v>
      </c>
      <c r="D116" s="90">
        <v>3643</v>
      </c>
      <c r="E116" s="90">
        <v>3643</v>
      </c>
      <c r="F116" s="91">
        <v>287</v>
      </c>
      <c r="G116" s="90">
        <v>3022</v>
      </c>
      <c r="H116" s="91">
        <v>621</v>
      </c>
      <c r="I116" s="96"/>
      <c r="J116" s="97"/>
      <c r="K116" s="93">
        <v>3643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0.90215053763440856</v>
      </c>
      <c r="D117" s="86">
        <v>0.97930107526881716</v>
      </c>
      <c r="E117" s="86">
        <v>0.97930107526881716</v>
      </c>
      <c r="F117" s="100">
        <v>7.71505376344086E-2</v>
      </c>
      <c r="G117" s="86">
        <v>0.81236559139784947</v>
      </c>
      <c r="H117" s="100">
        <v>0.16693548387096768</v>
      </c>
      <c r="I117" s="20">
        <v>8.5518474374254971E-2</v>
      </c>
      <c r="J117" s="86">
        <v>0.20549305095962933</v>
      </c>
      <c r="K117" s="101">
        <v>0.97930107526881716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6237.3200000000006</v>
      </c>
      <c r="D119" s="90">
        <v>6266</v>
      </c>
      <c r="E119" s="90">
        <v>6266</v>
      </c>
      <c r="F119" s="91">
        <v>28.679999999999382</v>
      </c>
      <c r="G119" s="90">
        <v>5325</v>
      </c>
      <c r="H119" s="91">
        <v>941</v>
      </c>
      <c r="I119" s="21"/>
      <c r="J119" s="92"/>
      <c r="K119" s="93">
        <v>6266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1.8585578069129918</v>
      </c>
      <c r="D120" s="105">
        <v>1.7200109799615702</v>
      </c>
      <c r="E120" s="105">
        <v>1.7200109799615702</v>
      </c>
      <c r="F120" s="106">
        <v>-0.13854682695142162</v>
      </c>
      <c r="G120" s="105">
        <v>1.7620780939774983</v>
      </c>
      <c r="H120" s="106">
        <v>-4.2067114015928109E-2</v>
      </c>
      <c r="I120" s="21"/>
      <c r="J120" s="92"/>
      <c r="K120" s="107">
        <v>1.7200109799615702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128.7870653158522</v>
      </c>
      <c r="D122" s="105">
        <v>82.064520999176494</v>
      </c>
      <c r="E122" s="105">
        <v>82.064520999176494</v>
      </c>
      <c r="F122" s="106">
        <v>-46.722544316675709</v>
      </c>
      <c r="G122" s="105">
        <v>79.020992720052945</v>
      </c>
      <c r="H122" s="106">
        <v>3.0435282791235494</v>
      </c>
      <c r="I122" s="21">
        <v>-0.36278910620478833</v>
      </c>
      <c r="J122" s="92">
        <v>3.851543968709481E-2</v>
      </c>
      <c r="K122" s="107">
        <v>82.064520999176494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116.18532021505376</v>
      </c>
      <c r="D123" s="108">
        <v>80.365873655913973</v>
      </c>
      <c r="E123" s="108">
        <v>80.365873655913973</v>
      </c>
      <c r="F123" s="109">
        <v>-35.819446559139791</v>
      </c>
      <c r="G123" s="108">
        <v>64.193935483870973</v>
      </c>
      <c r="H123" s="109">
        <v>16.171938172042999</v>
      </c>
      <c r="I123" s="20">
        <v>-0.30829580271276624</v>
      </c>
      <c r="J123" s="86">
        <v>0.25192314585707676</v>
      </c>
      <c r="K123" s="110">
        <v>80.365873655913973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136.17948547464243</v>
      </c>
      <c r="D124" s="113">
        <v>93.003027724402969</v>
      </c>
      <c r="E124" s="113">
        <v>93.003027724402969</v>
      </c>
      <c r="F124" s="119">
        <v>-43.176457750239464</v>
      </c>
      <c r="G124" s="113">
        <v>88.335023163467909</v>
      </c>
      <c r="H124" s="119">
        <v>4.66800456093506</v>
      </c>
      <c r="I124" s="25">
        <v>-0.31705552124647451</v>
      </c>
      <c r="J124" s="120">
        <v>5.2844323732124998E-2</v>
      </c>
      <c r="K124" s="115">
        <v>93.003027724402969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516632.22787802998</v>
      </c>
      <c r="D125" s="84">
        <v>469753.10000000003</v>
      </c>
      <c r="E125" s="84">
        <v>469753.10000000003</v>
      </c>
      <c r="F125" s="118">
        <v>-46879.127878029984</v>
      </c>
      <c r="G125" s="84">
        <v>315150.25</v>
      </c>
      <c r="H125" s="118">
        <v>154602.85000000003</v>
      </c>
      <c r="I125" s="20">
        <v>-9.0739844222605281E-2</v>
      </c>
      <c r="J125" s="86">
        <v>0.49056870492725313</v>
      </c>
      <c r="K125" s="87">
        <v>469753.09999999992</v>
      </c>
      <c r="L125" s="118">
        <v>1.1641532182693481E-10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485129.86969999998</v>
      </c>
      <c r="D126" s="90">
        <v>427403.44</v>
      </c>
      <c r="E126" s="90">
        <v>427403.44</v>
      </c>
      <c r="F126" s="91">
        <v>-57726.429699999979</v>
      </c>
      <c r="G126" s="90">
        <v>282356.64</v>
      </c>
      <c r="H126" s="91">
        <v>145046.79999999999</v>
      </c>
      <c r="I126" s="21">
        <v>-0.11899170367657941</v>
      </c>
      <c r="J126" s="92">
        <v>0.51370068718766437</v>
      </c>
      <c r="K126" s="93">
        <v>427403.43999999989</v>
      </c>
      <c r="L126" s="91">
        <v>1.1641532182693481E-10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23914.817378030002</v>
      </c>
      <c r="D127" s="90">
        <v>32496.079999999998</v>
      </c>
      <c r="E127" s="90">
        <v>32496.079999999998</v>
      </c>
      <c r="F127" s="91">
        <v>8581.262621969996</v>
      </c>
      <c r="G127" s="90">
        <v>22109.69999999999</v>
      </c>
      <c r="H127" s="91">
        <v>10386.380000000008</v>
      </c>
      <c r="I127" s="21">
        <v>0.35882618237567665</v>
      </c>
      <c r="J127" s="92">
        <v>0.46976575892029349</v>
      </c>
      <c r="K127" s="93">
        <v>32496.079999999998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7587.5408000000007</v>
      </c>
      <c r="D128" s="90">
        <v>9853.5799999999981</v>
      </c>
      <c r="E128" s="90">
        <v>9853.5799999999981</v>
      </c>
      <c r="F128" s="91">
        <v>2266.0391999999974</v>
      </c>
      <c r="G128" s="90">
        <v>10683.91</v>
      </c>
      <c r="H128" s="91">
        <v>-830.33000000000175</v>
      </c>
      <c r="I128" s="21">
        <v>0.29865265436200317</v>
      </c>
      <c r="J128" s="92">
        <v>-7.7717801816001963E-2</v>
      </c>
      <c r="K128" s="93">
        <v>9853.5799999999981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3720</v>
      </c>
      <c r="D130" s="90">
        <v>3720</v>
      </c>
      <c r="E130" s="90">
        <v>3720</v>
      </c>
      <c r="F130" s="91">
        <v>0</v>
      </c>
      <c r="G130" s="90">
        <v>3720</v>
      </c>
      <c r="H130" s="91">
        <v>0</v>
      </c>
      <c r="I130" s="96"/>
      <c r="J130" s="97"/>
      <c r="K130" s="93">
        <v>3720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3387</v>
      </c>
      <c r="D131" s="90">
        <v>3703</v>
      </c>
      <c r="E131" s="90">
        <v>3703</v>
      </c>
      <c r="F131" s="91">
        <v>316</v>
      </c>
      <c r="G131" s="90">
        <v>3044</v>
      </c>
      <c r="H131" s="91">
        <v>659</v>
      </c>
      <c r="I131" s="96"/>
      <c r="J131" s="97"/>
      <c r="K131" s="93">
        <v>3703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0.91048387096774197</v>
      </c>
      <c r="D132" s="86">
        <v>0.99543010752688177</v>
      </c>
      <c r="E132" s="86">
        <v>0.99543010752688177</v>
      </c>
      <c r="F132" s="100">
        <v>8.4946236559139798E-2</v>
      </c>
      <c r="G132" s="86">
        <v>0.81827956989247308</v>
      </c>
      <c r="H132" s="100">
        <v>0.17715053763440869</v>
      </c>
      <c r="I132" s="20">
        <v>9.3297903749630873E-2</v>
      </c>
      <c r="J132" s="86">
        <v>0.21649145860709607</v>
      </c>
      <c r="K132" s="101">
        <v>0.99543010752688177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6102.5599999999995</v>
      </c>
      <c r="D134" s="90">
        <v>6566</v>
      </c>
      <c r="E134" s="90">
        <v>6566</v>
      </c>
      <c r="F134" s="91">
        <v>463.44000000000051</v>
      </c>
      <c r="G134" s="90">
        <v>5460</v>
      </c>
      <c r="H134" s="91">
        <v>1106</v>
      </c>
      <c r="I134" s="21"/>
      <c r="J134" s="92"/>
      <c r="K134" s="93">
        <v>6566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1.8017596693238853</v>
      </c>
      <c r="D135" s="105">
        <v>1.7731568998109641</v>
      </c>
      <c r="E135" s="105">
        <v>1.7731568998109641</v>
      </c>
      <c r="F135" s="106">
        <v>-2.8602769512921178E-2</v>
      </c>
      <c r="G135" s="105">
        <v>1.7936925098554533</v>
      </c>
      <c r="H135" s="106">
        <v>-2.0535610044489117E-2</v>
      </c>
      <c r="I135" s="21"/>
      <c r="J135" s="92"/>
      <c r="K135" s="107">
        <v>1.7731568998109641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143.23291104222025</v>
      </c>
      <c r="D137" s="105">
        <v>115.420858763165</v>
      </c>
      <c r="E137" s="105">
        <v>115.420858763165</v>
      </c>
      <c r="F137" s="106">
        <v>-27.812052279055251</v>
      </c>
      <c r="G137" s="105">
        <v>92.758423127463871</v>
      </c>
      <c r="H137" s="106">
        <v>22.662435635701129</v>
      </c>
      <c r="I137" s="21">
        <v>-0.19417361608225081</v>
      </c>
      <c r="J137" s="92">
        <v>0.24431674096658118</v>
      </c>
      <c r="K137" s="107">
        <v>115.42085876316497</v>
      </c>
      <c r="L137" s="106">
        <v>2.8421709430404007E-14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130.41125529569891</v>
      </c>
      <c r="D138" s="108">
        <v>114.89339784946236</v>
      </c>
      <c r="E138" s="108">
        <v>114.89339784946236</v>
      </c>
      <c r="F138" s="109">
        <v>-15.517857446236548</v>
      </c>
      <c r="G138" s="108">
        <v>75.902322580645162</v>
      </c>
      <c r="H138" s="109">
        <v>38.991075268817198</v>
      </c>
      <c r="I138" s="20">
        <v>-0.11899170367657941</v>
      </c>
      <c r="J138" s="86">
        <v>0.51370068718766437</v>
      </c>
      <c r="K138" s="110">
        <v>114.89339784946233</v>
      </c>
      <c r="L138" s="109">
        <v>2.8421709430404007E-14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152.5338730079805</v>
      </c>
      <c r="D139" s="113">
        <v>126.85743991358359</v>
      </c>
      <c r="E139" s="113">
        <v>126.85743991358359</v>
      </c>
      <c r="F139" s="119">
        <v>-25.676433094396913</v>
      </c>
      <c r="G139" s="113">
        <v>103.53161957950066</v>
      </c>
      <c r="H139" s="119">
        <v>23.325820334082934</v>
      </c>
      <c r="I139" s="25">
        <v>-0.16833266334916663</v>
      </c>
      <c r="J139" s="120">
        <v>0.22530141447436081</v>
      </c>
      <c r="K139" s="115">
        <v>126.85743991358356</v>
      </c>
      <c r="L139" s="119">
        <v>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422683.01549904008</v>
      </c>
      <c r="D140" s="84">
        <v>357093.2</v>
      </c>
      <c r="E140" s="84">
        <v>357093.2</v>
      </c>
      <c r="F140" s="118">
        <v>-65589.815499040007</v>
      </c>
      <c r="G140" s="84">
        <v>218020.51</v>
      </c>
      <c r="H140" s="118">
        <v>139072.69</v>
      </c>
      <c r="I140" s="20">
        <v>-0.15517494929764697</v>
      </c>
      <c r="J140" s="86">
        <v>0.63788810511451421</v>
      </c>
      <c r="K140" s="87">
        <v>357093.2</v>
      </c>
      <c r="L140" s="118">
        <v>-7.2759576141834259E-12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393016.47720000002</v>
      </c>
      <c r="D141" s="90">
        <v>320127.78000000003</v>
      </c>
      <c r="E141" s="90">
        <v>320127.78000000003</v>
      </c>
      <c r="F141" s="91">
        <v>-72888.697199999995</v>
      </c>
      <c r="G141" s="90">
        <v>190138.43</v>
      </c>
      <c r="H141" s="91">
        <v>129989.35000000003</v>
      </c>
      <c r="I141" s="21">
        <v>-0.18545964718651753</v>
      </c>
      <c r="J141" s="92">
        <v>0.68365637604139273</v>
      </c>
      <c r="K141" s="93">
        <v>320127.78000000003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22511.26449904</v>
      </c>
      <c r="D142" s="90">
        <v>30412.989999999991</v>
      </c>
      <c r="E142" s="90">
        <v>30412.989999999991</v>
      </c>
      <c r="F142" s="91">
        <v>7901.7255009599903</v>
      </c>
      <c r="G142" s="90">
        <v>19926.29</v>
      </c>
      <c r="H142" s="91">
        <v>10486.69999999999</v>
      </c>
      <c r="I142" s="21">
        <v>0.35101206781595784</v>
      </c>
      <c r="J142" s="92">
        <v>0.52627458498295421</v>
      </c>
      <c r="K142" s="93">
        <v>30412.989999999998</v>
      </c>
      <c r="L142" s="91">
        <v>-7.2759576141834259E-12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7155.2737999999999</v>
      </c>
      <c r="D143" s="90">
        <v>6552.4299999999939</v>
      </c>
      <c r="E143" s="90">
        <v>6552.4299999999939</v>
      </c>
      <c r="F143" s="91">
        <v>-602.84380000000601</v>
      </c>
      <c r="G143" s="90">
        <v>7955.79</v>
      </c>
      <c r="H143" s="91">
        <v>-1403.360000000006</v>
      </c>
      <c r="I143" s="21">
        <v>-8.4251674617958905E-2</v>
      </c>
      <c r="J143" s="92">
        <v>-0.17639480177330047</v>
      </c>
      <c r="K143" s="93">
        <v>6552.4299999999939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3600</v>
      </c>
      <c r="D145" s="90">
        <v>3600</v>
      </c>
      <c r="E145" s="90">
        <v>3600</v>
      </c>
      <c r="F145" s="91">
        <v>0</v>
      </c>
      <c r="G145" s="90">
        <v>3600</v>
      </c>
      <c r="H145" s="91">
        <v>0</v>
      </c>
      <c r="I145" s="96"/>
      <c r="J145" s="97"/>
      <c r="K145" s="93">
        <v>3600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3238</v>
      </c>
      <c r="D146" s="90">
        <v>3544</v>
      </c>
      <c r="E146" s="90">
        <v>3544</v>
      </c>
      <c r="F146" s="91">
        <v>306</v>
      </c>
      <c r="G146" s="90">
        <v>2467</v>
      </c>
      <c r="H146" s="91">
        <v>1077</v>
      </c>
      <c r="I146" s="96"/>
      <c r="J146" s="97"/>
      <c r="K146" s="93">
        <v>3544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0.89944444444444449</v>
      </c>
      <c r="D147" s="86">
        <v>0.98444444444444446</v>
      </c>
      <c r="E147" s="86">
        <v>0.98444444444444446</v>
      </c>
      <c r="F147" s="100">
        <v>8.4999999999999964E-2</v>
      </c>
      <c r="G147" s="86">
        <v>0.68527777777777776</v>
      </c>
      <c r="H147" s="100">
        <v>0.29916666666666669</v>
      </c>
      <c r="I147" s="20">
        <v>9.4502779493514488E-2</v>
      </c>
      <c r="J147" s="86">
        <v>0.43656262667207146</v>
      </c>
      <c r="K147" s="101">
        <v>0.98444444444444446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5740.68</v>
      </c>
      <c r="D149" s="90">
        <v>6009</v>
      </c>
      <c r="E149" s="90">
        <v>6009</v>
      </c>
      <c r="F149" s="91">
        <v>268.31999999999971</v>
      </c>
      <c r="G149" s="90">
        <v>4305</v>
      </c>
      <c r="H149" s="91">
        <v>1704</v>
      </c>
      <c r="I149" s="21"/>
      <c r="J149" s="92"/>
      <c r="K149" s="93">
        <v>6009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1.7729092032118592</v>
      </c>
      <c r="D150" s="105">
        <v>1.6955417607223475</v>
      </c>
      <c r="E150" s="105">
        <v>1.6955417607223475</v>
      </c>
      <c r="F150" s="106">
        <v>-7.7367442489511662E-2</v>
      </c>
      <c r="G150" s="105">
        <v>1.7450344548034049</v>
      </c>
      <c r="H150" s="106">
        <v>-4.9492694081057387E-2</v>
      </c>
      <c r="I150" s="21"/>
      <c r="J150" s="92"/>
      <c r="K150" s="107">
        <v>1.6955417607223475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121.37630549722051</v>
      </c>
      <c r="D152" s="105">
        <v>90.329509029345374</v>
      </c>
      <c r="E152" s="105">
        <v>90.329509029345374</v>
      </c>
      <c r="F152" s="106">
        <v>-31.04679646787514</v>
      </c>
      <c r="G152" s="105">
        <v>77.072732063234696</v>
      </c>
      <c r="H152" s="106">
        <v>13.256776966110678</v>
      </c>
      <c r="I152" s="21">
        <v>-0.25578959864276063</v>
      </c>
      <c r="J152" s="92">
        <v>0.1720034649249762</v>
      </c>
      <c r="K152" s="107">
        <v>90.329509029345374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109.17124366666667</v>
      </c>
      <c r="D153" s="108">
        <v>88.924383333333338</v>
      </c>
      <c r="E153" s="108">
        <v>88.924383333333338</v>
      </c>
      <c r="F153" s="109">
        <v>-20.246860333333331</v>
      </c>
      <c r="G153" s="108">
        <v>52.816230555555556</v>
      </c>
      <c r="H153" s="109">
        <v>36.108152777777782</v>
      </c>
      <c r="I153" s="20">
        <v>-0.18545964718651742</v>
      </c>
      <c r="J153" s="86">
        <v>0.68365637604139273</v>
      </c>
      <c r="K153" s="110">
        <v>88.924383333333338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130.53830003058681</v>
      </c>
      <c r="D154" s="113">
        <v>100.75993227990971</v>
      </c>
      <c r="E154" s="113">
        <v>100.75993227990971</v>
      </c>
      <c r="F154" s="119">
        <v>-29.778367750677106</v>
      </c>
      <c r="G154" s="113">
        <v>88.37475070936361</v>
      </c>
      <c r="H154" s="119">
        <v>12.385181570546095</v>
      </c>
      <c r="I154" s="25">
        <v>-0.22811977591020915</v>
      </c>
      <c r="J154" s="120">
        <v>0.14014389258394644</v>
      </c>
      <c r="K154" s="115">
        <v>100.75993227990971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386548.98991700006</v>
      </c>
      <c r="D155" s="84">
        <v>359929.67999999993</v>
      </c>
      <c r="E155" s="84">
        <v>359929.67999999993</v>
      </c>
      <c r="F155" s="118">
        <v>-26619.309917000115</v>
      </c>
      <c r="G155" s="84">
        <v>135760.24</v>
      </c>
      <c r="H155" s="118">
        <v>224169.43999999994</v>
      </c>
      <c r="I155" s="20">
        <v>-6.8864000712343887E-2</v>
      </c>
      <c r="J155" s="86">
        <v>1.6512157020347042</v>
      </c>
      <c r="K155" s="87">
        <v>358795.2488095233</v>
      </c>
      <c r="L155" s="118">
        <v>1134.4311904766246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356593.36320000002</v>
      </c>
      <c r="D156" s="90">
        <v>317383.66999999993</v>
      </c>
      <c r="E156" s="90">
        <v>317383.66999999993</v>
      </c>
      <c r="F156" s="91">
        <v>-39209.693200000096</v>
      </c>
      <c r="G156" s="90">
        <v>106665.60000000001</v>
      </c>
      <c r="H156" s="91">
        <v>210718.06999999992</v>
      </c>
      <c r="I156" s="21">
        <v>-0.10995631788584026</v>
      </c>
      <c r="J156" s="92">
        <v>1.9755016612666116</v>
      </c>
      <c r="K156" s="93">
        <v>317670.21904761903</v>
      </c>
      <c r="L156" s="91">
        <v>-286.54904761910439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22565.615317</v>
      </c>
      <c r="D157" s="90">
        <v>34186.359999999986</v>
      </c>
      <c r="E157" s="90">
        <v>34186.359999999986</v>
      </c>
      <c r="F157" s="91">
        <v>11620.744682999986</v>
      </c>
      <c r="G157" s="90">
        <v>12395.39</v>
      </c>
      <c r="H157" s="91">
        <v>21790.969999999987</v>
      </c>
      <c r="I157" s="21">
        <v>0.51497575048376354</v>
      </c>
      <c r="J157" s="92">
        <v>1.7579898655871244</v>
      </c>
      <c r="K157" s="93">
        <v>33957.809523808988</v>
      </c>
      <c r="L157" s="91">
        <v>228.55047619099787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7390.0113999999994</v>
      </c>
      <c r="D158" s="90">
        <v>8359.649999999996</v>
      </c>
      <c r="E158" s="90">
        <v>8359.649999999996</v>
      </c>
      <c r="F158" s="91">
        <v>969.63859999999659</v>
      </c>
      <c r="G158" s="90">
        <v>16699.25</v>
      </c>
      <c r="H158" s="91">
        <v>-8339.600000000004</v>
      </c>
      <c r="I158" s="21">
        <v>0.13120935104376108</v>
      </c>
      <c r="J158" s="92">
        <v>-0.49939967363803783</v>
      </c>
      <c r="K158" s="93">
        <v>7167.2202380952649</v>
      </c>
      <c r="L158" s="91">
        <v>1192.4297619047311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3720</v>
      </c>
      <c r="D160" s="90">
        <v>3720</v>
      </c>
      <c r="E160" s="90">
        <v>3720</v>
      </c>
      <c r="F160" s="91">
        <v>0</v>
      </c>
      <c r="G160" s="90">
        <v>3720</v>
      </c>
      <c r="H160" s="91">
        <v>0</v>
      </c>
      <c r="I160" s="96"/>
      <c r="J160" s="97"/>
      <c r="K160" s="93">
        <v>3720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3326</v>
      </c>
      <c r="D161" s="90">
        <v>3624</v>
      </c>
      <c r="E161" s="90">
        <v>3624</v>
      </c>
      <c r="F161" s="91">
        <v>298</v>
      </c>
      <c r="G161" s="90">
        <v>1492</v>
      </c>
      <c r="H161" s="91">
        <v>2132</v>
      </c>
      <c r="I161" s="96"/>
      <c r="J161" s="97"/>
      <c r="K161" s="93">
        <v>3624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0.8940860215053763</v>
      </c>
      <c r="D162" s="86">
        <v>0.97419354838709682</v>
      </c>
      <c r="E162" s="86">
        <v>0.97419354838709682</v>
      </c>
      <c r="F162" s="100">
        <v>8.0107526881720514E-2</v>
      </c>
      <c r="G162" s="86">
        <v>0.40107526881720429</v>
      </c>
      <c r="H162" s="100">
        <v>0.57311827956989259</v>
      </c>
      <c r="I162" s="20">
        <v>8.9597113650030202E-2</v>
      </c>
      <c r="J162" s="86">
        <v>1.4289544235924936</v>
      </c>
      <c r="K162" s="101">
        <v>0.97419354838709682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6030.0300000000007</v>
      </c>
      <c r="D164" s="90">
        <v>6140</v>
      </c>
      <c r="E164" s="90">
        <v>6140</v>
      </c>
      <c r="F164" s="91">
        <v>109.96999999999935</v>
      </c>
      <c r="G164" s="90">
        <v>2455</v>
      </c>
      <c r="H164" s="91">
        <v>3685</v>
      </c>
      <c r="I164" s="21"/>
      <c r="J164" s="92"/>
      <c r="K164" s="93">
        <v>6140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1.8129975947083585</v>
      </c>
      <c r="D165" s="105">
        <v>1.6942604856512142</v>
      </c>
      <c r="E165" s="105">
        <v>1.6942604856512142</v>
      </c>
      <c r="F165" s="106">
        <v>-0.1187371090571443</v>
      </c>
      <c r="G165" s="105">
        <v>1.6454423592493297</v>
      </c>
      <c r="H165" s="106">
        <v>4.8818126401884543E-2</v>
      </c>
      <c r="I165" s="21"/>
      <c r="J165" s="92"/>
      <c r="K165" s="107">
        <v>1.6942604856512142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107.21387949488876</v>
      </c>
      <c r="D167" s="105">
        <v>87.57827538631345</v>
      </c>
      <c r="E167" s="105">
        <v>87.57827538631345</v>
      </c>
      <c r="F167" s="106">
        <v>-19.635604108575308</v>
      </c>
      <c r="G167" s="105">
        <v>71.491689008042897</v>
      </c>
      <c r="H167" s="106">
        <v>16.086586378270553</v>
      </c>
      <c r="I167" s="21">
        <v>-0.18314423655858292</v>
      </c>
      <c r="J167" s="92">
        <v>0.22501337709983038</v>
      </c>
      <c r="K167" s="107">
        <v>87.657345211815411</v>
      </c>
      <c r="L167" s="106">
        <v>-7.9069825501960622E-2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95.858430967741938</v>
      </c>
      <c r="D168" s="108">
        <v>85.31819086021504</v>
      </c>
      <c r="E168" s="108">
        <v>85.31819086021504</v>
      </c>
      <c r="F168" s="109">
        <v>-10.540240107526898</v>
      </c>
      <c r="G168" s="108">
        <v>28.673548387096776</v>
      </c>
      <c r="H168" s="109">
        <v>56.644642473118267</v>
      </c>
      <c r="I168" s="20">
        <v>-0.10995631788584015</v>
      </c>
      <c r="J168" s="86">
        <v>1.9755016612666121</v>
      </c>
      <c r="K168" s="110">
        <v>85.395220174091136</v>
      </c>
      <c r="L168" s="109">
        <v>-7.7029313876096239E-2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116.22038181509322</v>
      </c>
      <c r="D169" s="113">
        <v>99.318344370860913</v>
      </c>
      <c r="E169" s="113">
        <v>99.318344370860913</v>
      </c>
      <c r="F169" s="119">
        <v>-16.902037444232306</v>
      </c>
      <c r="G169" s="113">
        <v>90.99211796246648</v>
      </c>
      <c r="H169" s="119">
        <v>8.3262264083944331</v>
      </c>
      <c r="I169" s="25">
        <v>-0.145430923391075</v>
      </c>
      <c r="J169" s="120">
        <v>9.1504919270358531E-2</v>
      </c>
      <c r="K169" s="115">
        <v>99.005311481656534</v>
      </c>
      <c r="L169" s="119">
        <v>0.31303288920437922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381748.57105499995</v>
      </c>
      <c r="D170" s="84">
        <v>174445.51593073577</v>
      </c>
      <c r="E170" s="84">
        <v>174071.99897835494</v>
      </c>
      <c r="F170" s="118">
        <v>-207676.57207664507</v>
      </c>
      <c r="G170" s="84">
        <v>379.51</v>
      </c>
      <c r="H170" s="118">
        <v>173692.48897835493</v>
      </c>
      <c r="I170" s="20">
        <v>-0.54401401294760654</v>
      </c>
      <c r="J170" s="86">
        <v>457.67565802839175</v>
      </c>
      <c r="K170" s="87">
        <v>244414.60444435838</v>
      </c>
      <c r="L170" s="118">
        <v>-70342.605466003442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347978.109</v>
      </c>
      <c r="D171" s="90">
        <v>154778.98095238081</v>
      </c>
      <c r="E171" s="90">
        <v>154405.46399999998</v>
      </c>
      <c r="F171" s="91">
        <v>-193572.64500000002</v>
      </c>
      <c r="G171" s="90">
        <v>0</v>
      </c>
      <c r="H171" s="91">
        <v>154405.46399999998</v>
      </c>
      <c r="I171" s="21">
        <v>-0.55627822553630812</v>
      </c>
      <c r="J171" s="92">
        <v>0</v>
      </c>
      <c r="K171" s="93">
        <v>220406.82799999998</v>
      </c>
      <c r="L171" s="91">
        <v>-66001.364000000001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25528.663555000003</v>
      </c>
      <c r="D172" s="90">
        <v>14730.354978354935</v>
      </c>
      <c r="E172" s="90">
        <v>14730.354978354935</v>
      </c>
      <c r="F172" s="91">
        <v>-10798.308576645068</v>
      </c>
      <c r="G172" s="90">
        <v>7.81</v>
      </c>
      <c r="H172" s="91">
        <v>14722.544978354936</v>
      </c>
      <c r="I172" s="21">
        <v>-0.42298761756097214</v>
      </c>
      <c r="J172" s="92">
        <v>1885.0889857048574</v>
      </c>
      <c r="K172" s="93">
        <v>19291.062718868186</v>
      </c>
      <c r="L172" s="91">
        <v>-4560.7077405132513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8241.7985000000008</v>
      </c>
      <c r="D173" s="90">
        <v>4936.1800000000167</v>
      </c>
      <c r="E173" s="90">
        <v>4936.1800000000167</v>
      </c>
      <c r="F173" s="91">
        <v>-3305.6184999999841</v>
      </c>
      <c r="G173" s="90">
        <v>371.7</v>
      </c>
      <c r="H173" s="91">
        <v>4564.4800000000168</v>
      </c>
      <c r="I173" s="21">
        <v>-0.40107975219243519</v>
      </c>
      <c r="J173" s="92">
        <v>12.280010761366739</v>
      </c>
      <c r="K173" s="93">
        <v>4716.7137254901963</v>
      </c>
      <c r="L173" s="91">
        <v>219.46627450982032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3600</v>
      </c>
      <c r="D175" s="90">
        <v>3600</v>
      </c>
      <c r="E175" s="90">
        <v>3600</v>
      </c>
      <c r="F175" s="91">
        <v>0</v>
      </c>
      <c r="G175" s="90">
        <v>3600</v>
      </c>
      <c r="H175" s="91">
        <v>0</v>
      </c>
      <c r="I175" s="96"/>
      <c r="J175" s="97"/>
      <c r="K175" s="93">
        <v>3600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3315</v>
      </c>
      <c r="D176" s="90">
        <v>1858</v>
      </c>
      <c r="E176" s="90">
        <v>1893</v>
      </c>
      <c r="F176" s="91">
        <v>-1422</v>
      </c>
      <c r="G176" s="90">
        <v>0</v>
      </c>
      <c r="H176" s="91">
        <v>1893</v>
      </c>
      <c r="I176" s="96"/>
      <c r="J176" s="97"/>
      <c r="K176" s="93">
        <v>2530</v>
      </c>
      <c r="L176" s="91">
        <v>-637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0.92083333333333328</v>
      </c>
      <c r="D177" s="86">
        <v>0.51611111111111108</v>
      </c>
      <c r="E177" s="86">
        <v>0.52583333333333337</v>
      </c>
      <c r="F177" s="100">
        <v>-0.39499999999999991</v>
      </c>
      <c r="G177" s="86">
        <v>0</v>
      </c>
      <c r="H177" s="100">
        <v>0.52583333333333337</v>
      </c>
      <c r="I177" s="20">
        <v>-0.42895927601809947</v>
      </c>
      <c r="J177" s="86">
        <v>0</v>
      </c>
      <c r="K177" s="101">
        <v>0.70277777777777772</v>
      </c>
      <c r="L177" s="100">
        <v>-0.17694444444444435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5374.5000000000009</v>
      </c>
      <c r="D179" s="90">
        <v>2822</v>
      </c>
      <c r="E179" s="90">
        <v>3041.3</v>
      </c>
      <c r="F179" s="91">
        <v>-2333.2000000000007</v>
      </c>
      <c r="G179" s="90">
        <v>0</v>
      </c>
      <c r="H179" s="91">
        <v>3041.3</v>
      </c>
      <c r="I179" s="21"/>
      <c r="J179" s="92"/>
      <c r="K179" s="93">
        <v>4061.3100000000004</v>
      </c>
      <c r="L179" s="91">
        <v>-1020.0100000000002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1.6212669683257921</v>
      </c>
      <c r="D180" s="105">
        <v>1.5188374596340151</v>
      </c>
      <c r="E180" s="105">
        <v>1.6066032752245114</v>
      </c>
      <c r="F180" s="106">
        <v>-1.4663693101280684E-2</v>
      </c>
      <c r="G180" s="105">
        <v>0</v>
      </c>
      <c r="H180" s="106">
        <v>1.6066032752245114</v>
      </c>
      <c r="I180" s="21"/>
      <c r="J180" s="92"/>
      <c r="K180" s="107">
        <v>1.6052608695652175</v>
      </c>
      <c r="L180" s="106">
        <v>1.3424056592938882E-3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104.97077194570136</v>
      </c>
      <c r="D182" s="105">
        <v>83.304080168127456</v>
      </c>
      <c r="E182" s="105">
        <v>81.566541996830409</v>
      </c>
      <c r="F182" s="106">
        <v>-23.404229948870949</v>
      </c>
      <c r="G182" s="105">
        <v>0</v>
      </c>
      <c r="H182" s="106">
        <v>81.566541996830409</v>
      </c>
      <c r="I182" s="21">
        <v>-0.22295949162855877</v>
      </c>
      <c r="J182" s="92">
        <v>0</v>
      </c>
      <c r="K182" s="107">
        <v>87.117323320158093</v>
      </c>
      <c r="L182" s="106">
        <v>-5.5507813233276835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96.660585833333329</v>
      </c>
      <c r="D183" s="108">
        <v>42.994161375661335</v>
      </c>
      <c r="E183" s="108">
        <v>42.890406666666664</v>
      </c>
      <c r="F183" s="109">
        <v>-53.770179166666665</v>
      </c>
      <c r="G183" s="108">
        <v>0</v>
      </c>
      <c r="H183" s="109">
        <v>42.890406666666664</v>
      </c>
      <c r="I183" s="20">
        <v>-0.55627822553630812</v>
      </c>
      <c r="J183" s="86">
        <v>0</v>
      </c>
      <c r="K183" s="110">
        <v>61.224118888888881</v>
      </c>
      <c r="L183" s="109">
        <v>-18.333712222222218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115.15793998642532</v>
      </c>
      <c r="D184" s="113">
        <v>93.888867562290514</v>
      </c>
      <c r="E184" s="113">
        <v>91.955625450794997</v>
      </c>
      <c r="F184" s="119">
        <v>-23.202314535630322</v>
      </c>
      <c r="G184" s="113">
        <v>0</v>
      </c>
      <c r="H184" s="119">
        <v>91.955625450794997</v>
      </c>
      <c r="I184" s="25">
        <v>-0.20148254248352637</v>
      </c>
      <c r="J184" s="120">
        <v>0</v>
      </c>
      <c r="K184" s="115">
        <v>96.606563021485528</v>
      </c>
      <c r="L184" s="119">
        <v>-4.6509375706905303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493605.80899564002</v>
      </c>
      <c r="D185" s="84">
        <v>65128.457142857187</v>
      </c>
      <c r="E185" s="84">
        <v>74605.491785041057</v>
      </c>
      <c r="F185" s="118">
        <v>-419000.31721059897</v>
      </c>
      <c r="G185" s="84">
        <v>990.06999999999994</v>
      </c>
      <c r="H185" s="118">
        <v>73615.42178504105</v>
      </c>
      <c r="I185" s="20">
        <v>-0.84885613089350809</v>
      </c>
      <c r="J185" s="86">
        <v>74.35375456790031</v>
      </c>
      <c r="K185" s="87">
        <v>291773.77725575608</v>
      </c>
      <c r="L185" s="118">
        <v>-217168.285470715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456631.27850000001</v>
      </c>
      <c r="D186" s="90">
        <v>65128.457142857187</v>
      </c>
      <c r="E186" s="90">
        <v>67340.271166670005</v>
      </c>
      <c r="F186" s="91">
        <v>-389291.00733333</v>
      </c>
      <c r="G186" s="90">
        <v>70.39</v>
      </c>
      <c r="H186" s="91">
        <v>67269.881166670006</v>
      </c>
      <c r="I186" s="21">
        <v>-0.85252812424966196</v>
      </c>
      <c r="J186" s="92">
        <v>955.67383387796565</v>
      </c>
      <c r="K186" s="93">
        <v>265379.71616572997</v>
      </c>
      <c r="L186" s="91">
        <v>-198039.44499905995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29111.385495639999</v>
      </c>
      <c r="D187" s="90">
        <v>0</v>
      </c>
      <c r="E187" s="90">
        <v>6053.6522921907917</v>
      </c>
      <c r="F187" s="91">
        <v>-23057.733203449206</v>
      </c>
      <c r="G187" s="90">
        <v>0</v>
      </c>
      <c r="H187" s="91">
        <v>6053.6522921907917</v>
      </c>
      <c r="I187" s="21">
        <v>-0.79205207209744644</v>
      </c>
      <c r="J187" s="92">
        <v>0</v>
      </c>
      <c r="K187" s="93">
        <v>21990.026912629826</v>
      </c>
      <c r="L187" s="91">
        <v>-15936.374620439034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7863.1450000000004</v>
      </c>
      <c r="D188" s="90">
        <v>0</v>
      </c>
      <c r="E188" s="90">
        <v>1211.5683261802576</v>
      </c>
      <c r="F188" s="91">
        <v>-6651.5766738197426</v>
      </c>
      <c r="G188" s="90">
        <v>919.68</v>
      </c>
      <c r="H188" s="91">
        <v>291.88832618025765</v>
      </c>
      <c r="I188" s="21">
        <v>-0.84591809941438734</v>
      </c>
      <c r="J188" s="92">
        <v>0.31738031291346736</v>
      </c>
      <c r="K188" s="93">
        <v>4404.0341773962809</v>
      </c>
      <c r="L188" s="91">
        <v>-3192.4658512160231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3720</v>
      </c>
      <c r="D190" s="90">
        <v>3720</v>
      </c>
      <c r="E190" s="90">
        <v>3720</v>
      </c>
      <c r="F190" s="91">
        <v>0</v>
      </c>
      <c r="G190" s="90">
        <v>3720</v>
      </c>
      <c r="H190" s="91">
        <v>0</v>
      </c>
      <c r="I190" s="96"/>
      <c r="J190" s="97"/>
      <c r="K190" s="93">
        <v>3720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3495</v>
      </c>
      <c r="D191" s="90">
        <v>618</v>
      </c>
      <c r="E191" s="90">
        <v>726</v>
      </c>
      <c r="F191" s="91">
        <v>-2769</v>
      </c>
      <c r="G191" s="90">
        <v>0</v>
      </c>
      <c r="H191" s="91">
        <v>726</v>
      </c>
      <c r="I191" s="96"/>
      <c r="J191" s="97"/>
      <c r="K191" s="93">
        <v>2639</v>
      </c>
      <c r="L191" s="91">
        <v>-1913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0.93951612903225812</v>
      </c>
      <c r="D192" s="86">
        <v>0.16612903225806452</v>
      </c>
      <c r="E192" s="86">
        <v>0.19516129032258064</v>
      </c>
      <c r="F192" s="100">
        <v>-0.74435483870967745</v>
      </c>
      <c r="G192" s="86">
        <v>0</v>
      </c>
      <c r="H192" s="100">
        <v>0.19516129032258064</v>
      </c>
      <c r="I192" s="20">
        <v>-0.79227467811158803</v>
      </c>
      <c r="J192" s="86">
        <v>0</v>
      </c>
      <c r="K192" s="101">
        <v>0.70940860215053758</v>
      </c>
      <c r="L192" s="100">
        <v>-0.51424731182795691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6461.81</v>
      </c>
      <c r="D194" s="90">
        <v>1153</v>
      </c>
      <c r="E194" s="90">
        <v>1343.72</v>
      </c>
      <c r="F194" s="91">
        <v>-5118.09</v>
      </c>
      <c r="G194" s="90">
        <v>0</v>
      </c>
      <c r="H194" s="91">
        <v>1343.72</v>
      </c>
      <c r="I194" s="21"/>
      <c r="J194" s="92"/>
      <c r="K194" s="93">
        <v>4881.0928571428567</v>
      </c>
      <c r="L194" s="91">
        <v>-3537.3728571428564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1.8488726752503577</v>
      </c>
      <c r="D195" s="105">
        <v>1.8656957928802589</v>
      </c>
      <c r="E195" s="105">
        <v>1.8508539944903581</v>
      </c>
      <c r="F195" s="106">
        <v>1.9813192400004453E-3</v>
      </c>
      <c r="G195" s="105">
        <v>0</v>
      </c>
      <c r="H195" s="106">
        <v>1.8508539944903581</v>
      </c>
      <c r="I195" s="21"/>
      <c r="J195" s="92"/>
      <c r="K195" s="107">
        <v>1.849599415362962</v>
      </c>
      <c r="L195" s="106">
        <v>1.2545791273961271E-3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130.65272632331903</v>
      </c>
      <c r="D197" s="105">
        <v>105.38585298196956</v>
      </c>
      <c r="E197" s="105">
        <v>92.755194444449046</v>
      </c>
      <c r="F197" s="106">
        <v>-37.897531878869984</v>
      </c>
      <c r="G197" s="105">
        <v>0</v>
      </c>
      <c r="H197" s="106">
        <v>92.755194444449046</v>
      </c>
      <c r="I197" s="21">
        <v>-0.29006307748287674</v>
      </c>
      <c r="J197" s="92">
        <v>0</v>
      </c>
      <c r="K197" s="107">
        <v>100.56071093813186</v>
      </c>
      <c r="L197" s="106">
        <v>-7.8055164936828163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122.7503436827957</v>
      </c>
      <c r="D198" s="108">
        <v>17.507649769585264</v>
      </c>
      <c r="E198" s="108">
        <v>18.102223431900541</v>
      </c>
      <c r="F198" s="109">
        <v>-104.64812025089516</v>
      </c>
      <c r="G198" s="108">
        <v>1.892204301075269E-2</v>
      </c>
      <c r="H198" s="109">
        <v>18.083301388889787</v>
      </c>
      <c r="I198" s="20">
        <v>-0.85252812424966196</v>
      </c>
      <c r="J198" s="86">
        <v>955.67383387796565</v>
      </c>
      <c r="K198" s="110">
        <v>71.338633377884406</v>
      </c>
      <c r="L198" s="109">
        <v>-53.236409945983866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141.23199112893849</v>
      </c>
      <c r="D199" s="113">
        <v>105.38585298196956</v>
      </c>
      <c r="E199" s="113">
        <v>102.76238537884443</v>
      </c>
      <c r="F199" s="119">
        <v>-38.469605750094061</v>
      </c>
      <c r="G199" s="113">
        <v>0</v>
      </c>
      <c r="H199" s="119">
        <v>102.76238537884443</v>
      </c>
      <c r="I199" s="25">
        <v>-0.272385919384037</v>
      </c>
      <c r="J199" s="120">
        <v>0</v>
      </c>
      <c r="K199" s="115">
        <v>110.56224981271545</v>
      </c>
      <c r="L199" s="119">
        <v>-7.7998644338710221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3620722.8667039098</v>
      </c>
      <c r="D200" s="84">
        <v>1984882.1730735931</v>
      </c>
      <c r="E200" s="84">
        <v>1993985.6907633962</v>
      </c>
      <c r="F200" s="118">
        <v>-1626737.1759405136</v>
      </c>
      <c r="G200" s="84">
        <v>1769314.9999999998</v>
      </c>
      <c r="H200" s="118">
        <v>224670.69076339644</v>
      </c>
      <c r="I200" s="20">
        <v>-0.44928519409755274</v>
      </c>
      <c r="J200" s="86">
        <v>0.12698173630099574</v>
      </c>
      <c r="K200" s="87">
        <v>2280362.1505096378</v>
      </c>
      <c r="L200" s="118">
        <v>-286376.4597462418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3367418.8883018787</v>
      </c>
      <c r="D201" s="90">
        <v>1774738.6380952382</v>
      </c>
      <c r="E201" s="90">
        <v>1776576.9351666702</v>
      </c>
      <c r="F201" s="91">
        <v>-1590841.9531352085</v>
      </c>
      <c r="G201" s="90">
        <v>1550360.1999999997</v>
      </c>
      <c r="H201" s="91">
        <v>226216.73516667052</v>
      </c>
      <c r="I201" s="21">
        <v>-0.47242175859429181</v>
      </c>
      <c r="J201" s="92">
        <v>0.14591237260003864</v>
      </c>
      <c r="K201" s="93">
        <v>2040904.2932133493</v>
      </c>
      <c r="L201" s="91">
        <v>-264327.35804667906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191700.85393547299</v>
      </c>
      <c r="D202" s="90">
        <v>165478.80497835495</v>
      </c>
      <c r="E202" s="90">
        <v>171532.45727054574</v>
      </c>
      <c r="F202" s="91">
        <v>-20168.396664927248</v>
      </c>
      <c r="G202" s="90">
        <v>132173.37</v>
      </c>
      <c r="H202" s="91">
        <v>39359.087270545744</v>
      </c>
      <c r="I202" s="21">
        <v>-0.10520765166604829</v>
      </c>
      <c r="J202" s="92">
        <v>0.29778379162569402</v>
      </c>
      <c r="K202" s="93">
        <v>191800.98915530703</v>
      </c>
      <c r="L202" s="91">
        <v>-20268.531884761294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61603.124466558147</v>
      </c>
      <c r="D203" s="90">
        <v>44664.73</v>
      </c>
      <c r="E203" s="90">
        <v>45876.298326180258</v>
      </c>
      <c r="F203" s="91">
        <v>-15726.826140377889</v>
      </c>
      <c r="G203" s="90">
        <v>86781.43</v>
      </c>
      <c r="H203" s="91">
        <v>-40905.131673819735</v>
      </c>
      <c r="I203" s="21">
        <v>-0.25529267024297364</v>
      </c>
      <c r="J203" s="92">
        <v>-0.47135811974773567</v>
      </c>
      <c r="K203" s="93">
        <v>47656.868140981729</v>
      </c>
      <c r="L203" s="91">
        <v>-1780.5698148014708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43800</v>
      </c>
      <c r="D205" s="90">
        <v>43800</v>
      </c>
      <c r="E205" s="90">
        <v>43800</v>
      </c>
      <c r="F205" s="91">
        <v>0</v>
      </c>
      <c r="G205" s="90">
        <v>43920</v>
      </c>
      <c r="H205" s="91">
        <v>-120</v>
      </c>
      <c r="I205" s="96"/>
      <c r="J205" s="97"/>
      <c r="K205" s="93">
        <v>43800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28190</v>
      </c>
      <c r="D206" s="90">
        <v>19570</v>
      </c>
      <c r="E206" s="90">
        <v>19713</v>
      </c>
      <c r="F206" s="91">
        <v>-8477</v>
      </c>
      <c r="G206" s="90">
        <v>19429</v>
      </c>
      <c r="H206" s="91">
        <v>284</v>
      </c>
      <c r="I206" s="96"/>
      <c r="J206" s="97"/>
      <c r="K206" s="93">
        <v>22263</v>
      </c>
      <c r="L206" s="91">
        <v>-2550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0.64360730593607307</v>
      </c>
      <c r="D207" s="86">
        <v>0.44680365296803654</v>
      </c>
      <c r="E207" s="86">
        <v>0.45006849315068492</v>
      </c>
      <c r="F207" s="100">
        <v>-0.19353881278538815</v>
      </c>
      <c r="G207" s="86">
        <v>0.44237249544626595</v>
      </c>
      <c r="H207" s="100">
        <v>7.6959977044189776E-3</v>
      </c>
      <c r="I207" s="20">
        <v>-0.30070947144377447</v>
      </c>
      <c r="J207" s="86">
        <v>1.7397098109942943E-2</v>
      </c>
      <c r="K207" s="101">
        <v>0.50828767123287666</v>
      </c>
      <c r="L207" s="100">
        <v>-5.8219178082191736E-2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50370.760000000009</v>
      </c>
      <c r="D209" s="90">
        <v>33288</v>
      </c>
      <c r="E209" s="90">
        <v>33698.020000000004</v>
      </c>
      <c r="F209" s="91">
        <v>-16672.740000000005</v>
      </c>
      <c r="G209" s="90">
        <v>33294</v>
      </c>
      <c r="H209" s="91">
        <v>404.02000000000407</v>
      </c>
      <c r="I209" s="21">
        <v>-0.33100036608540351</v>
      </c>
      <c r="J209" s="92">
        <v>1.2134919204661587E-2</v>
      </c>
      <c r="K209" s="93">
        <v>38255.402857142857</v>
      </c>
      <c r="L209" s="91">
        <v>-4557.382857142853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1.7868307910606602</v>
      </c>
      <c r="D210" s="105">
        <v>1.7009708737864078</v>
      </c>
      <c r="E210" s="105">
        <v>1.7094313397250547</v>
      </c>
      <c r="F210" s="106">
        <v>-7.7399451335605551E-2</v>
      </c>
      <c r="G210" s="105">
        <v>1.7136239641772608</v>
      </c>
      <c r="H210" s="106">
        <v>-4.1926244522061396E-3</v>
      </c>
      <c r="I210" s="21"/>
      <c r="J210" s="92"/>
      <c r="K210" s="107">
        <v>1.7183399747178214</v>
      </c>
      <c r="L210" s="106">
        <v>-8.9086349927667285E-3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119.45437702383394</v>
      </c>
      <c r="D212" s="105">
        <v>90.686695865878292</v>
      </c>
      <c r="E212" s="105">
        <v>90.122098877221646</v>
      </c>
      <c r="F212" s="106">
        <v>-29.332278146612296</v>
      </c>
      <c r="G212" s="105">
        <v>79.796191260486893</v>
      </c>
      <c r="H212" s="106">
        <v>10.325907616734753</v>
      </c>
      <c r="I212" s="21">
        <v>-0.24555214197600994</v>
      </c>
      <c r="J212" s="92">
        <v>0.12940351479968304</v>
      </c>
      <c r="K212" s="107">
        <v>91.672474204435574</v>
      </c>
      <c r="L212" s="106">
        <v>-1.5503753272139278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76.881709778581708</v>
      </c>
      <c r="D213" s="108">
        <v>40.519146988475761</v>
      </c>
      <c r="E213" s="108">
        <v>40.561117241248176</v>
      </c>
      <c r="F213" s="109">
        <v>-36.320592537333532</v>
      </c>
      <c r="G213" s="108">
        <v>35.299640255009102</v>
      </c>
      <c r="H213" s="109">
        <v>5.2614769862390744</v>
      </c>
      <c r="I213" s="20">
        <v>-0.47242175859429181</v>
      </c>
      <c r="J213" s="86">
        <v>0.14905185855236747</v>
      </c>
      <c r="K213" s="110">
        <v>46.595988429528525</v>
      </c>
      <c r="L213" s="109">
        <v>-6.0348711882803485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128.43997398736821</v>
      </c>
      <c r="D214" s="113">
        <v>101.42474057606505</v>
      </c>
      <c r="E214" s="113">
        <v>101.15079849659597</v>
      </c>
      <c r="F214" s="119">
        <v>-27.289175490772237</v>
      </c>
      <c r="G214" s="113">
        <v>91.065675021874512</v>
      </c>
      <c r="H214" s="119">
        <v>10.085123474721456</v>
      </c>
      <c r="I214" s="25">
        <v>-0.2124663735408111</v>
      </c>
      <c r="J214" s="120">
        <v>0.11074560719281945</v>
      </c>
      <c r="K214" s="115">
        <v>102.4283407676251</v>
      </c>
      <c r="L214" s="119">
        <v>-1.2775422710291338</v>
      </c>
      <c r="M214" s="142"/>
      <c r="N214" s="143"/>
    </row>
  </sheetData>
  <sheetProtection algorithmName="SHA-512" hashValue="8z89KVUOl7+atfwuQQWukjHCwZVAb8oXadfgXdS89vbAVh2LDRGe315WvN/gINEIm/Na1p3xEwIaej9pkeG6XQ==" saltValue="jg08nBeq97+vlw0Uw3d2A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6364" priority="95" operator="lessThan">
      <formula>0</formula>
    </cfRule>
  </conditionalFormatting>
  <conditionalFormatting sqref="H207">
    <cfRule type="cellIs" dxfId="6363" priority="94" operator="lessThan">
      <formula>0</formula>
    </cfRule>
  </conditionalFormatting>
  <conditionalFormatting sqref="F207">
    <cfRule type="cellIs" dxfId="6362" priority="93" operator="lessThan">
      <formula>0</formula>
    </cfRule>
  </conditionalFormatting>
  <conditionalFormatting sqref="F192">
    <cfRule type="cellIs" dxfId="6361" priority="92" operator="lessThan">
      <formula>0</formula>
    </cfRule>
  </conditionalFormatting>
  <conditionalFormatting sqref="H192">
    <cfRule type="cellIs" dxfId="6360" priority="91" operator="lessThan">
      <formula>0</formula>
    </cfRule>
  </conditionalFormatting>
  <conditionalFormatting sqref="L192">
    <cfRule type="cellIs" dxfId="6359" priority="90" operator="lessThan">
      <formula>0</formula>
    </cfRule>
  </conditionalFormatting>
  <conditionalFormatting sqref="L177">
    <cfRule type="cellIs" dxfId="6358" priority="89" operator="lessThan">
      <formula>0</formula>
    </cfRule>
  </conditionalFormatting>
  <conditionalFormatting sqref="H177">
    <cfRule type="cellIs" dxfId="6357" priority="88" operator="lessThan">
      <formula>0</formula>
    </cfRule>
  </conditionalFormatting>
  <conditionalFormatting sqref="F177">
    <cfRule type="cellIs" dxfId="6356" priority="87" operator="lessThan">
      <formula>0</formula>
    </cfRule>
  </conditionalFormatting>
  <conditionalFormatting sqref="F162">
    <cfRule type="cellIs" dxfId="6355" priority="86" operator="lessThan">
      <formula>0</formula>
    </cfRule>
  </conditionalFormatting>
  <conditionalFormatting sqref="H162">
    <cfRule type="cellIs" dxfId="6354" priority="85" operator="lessThan">
      <formula>0</formula>
    </cfRule>
  </conditionalFormatting>
  <conditionalFormatting sqref="L162">
    <cfRule type="cellIs" dxfId="6353" priority="84" operator="lessThan">
      <formula>0</formula>
    </cfRule>
  </conditionalFormatting>
  <conditionalFormatting sqref="L147">
    <cfRule type="cellIs" dxfId="6352" priority="83" operator="lessThan">
      <formula>0</formula>
    </cfRule>
  </conditionalFormatting>
  <conditionalFormatting sqref="H147">
    <cfRule type="cellIs" dxfId="6351" priority="82" operator="lessThan">
      <formula>0</formula>
    </cfRule>
  </conditionalFormatting>
  <conditionalFormatting sqref="F147">
    <cfRule type="cellIs" dxfId="6350" priority="81" operator="lessThan">
      <formula>0</formula>
    </cfRule>
  </conditionalFormatting>
  <conditionalFormatting sqref="F132">
    <cfRule type="cellIs" dxfId="6349" priority="80" operator="lessThan">
      <formula>0</formula>
    </cfRule>
  </conditionalFormatting>
  <conditionalFormatting sqref="H132">
    <cfRule type="cellIs" dxfId="6348" priority="79" operator="lessThan">
      <formula>0</formula>
    </cfRule>
  </conditionalFormatting>
  <conditionalFormatting sqref="L132">
    <cfRule type="cellIs" dxfId="6347" priority="78" operator="lessThan">
      <formula>0</formula>
    </cfRule>
  </conditionalFormatting>
  <conditionalFormatting sqref="L117">
    <cfRule type="cellIs" dxfId="6346" priority="77" operator="lessThan">
      <formula>0</formula>
    </cfRule>
  </conditionalFormatting>
  <conditionalFormatting sqref="H117">
    <cfRule type="cellIs" dxfId="6345" priority="76" operator="lessThan">
      <formula>0</formula>
    </cfRule>
  </conditionalFormatting>
  <conditionalFormatting sqref="F117">
    <cfRule type="cellIs" dxfId="6344" priority="75" operator="lessThan">
      <formula>0</formula>
    </cfRule>
  </conditionalFormatting>
  <conditionalFormatting sqref="F102">
    <cfRule type="cellIs" dxfId="6343" priority="74" operator="lessThan">
      <formula>0</formula>
    </cfRule>
  </conditionalFormatting>
  <conditionalFormatting sqref="H102">
    <cfRule type="cellIs" dxfId="6342" priority="73" operator="lessThan">
      <formula>0</formula>
    </cfRule>
  </conditionalFormatting>
  <conditionalFormatting sqref="L102">
    <cfRule type="cellIs" dxfId="6341" priority="72" operator="lessThan">
      <formula>0</formula>
    </cfRule>
  </conditionalFormatting>
  <conditionalFormatting sqref="L87">
    <cfRule type="cellIs" dxfId="6340" priority="71" operator="lessThan">
      <formula>0</formula>
    </cfRule>
  </conditionalFormatting>
  <conditionalFormatting sqref="H87">
    <cfRule type="cellIs" dxfId="6339" priority="70" operator="lessThan">
      <formula>0</formula>
    </cfRule>
  </conditionalFormatting>
  <conditionalFormatting sqref="F87">
    <cfRule type="cellIs" dxfId="6338" priority="69" operator="lessThan">
      <formula>0</formula>
    </cfRule>
  </conditionalFormatting>
  <conditionalFormatting sqref="F72">
    <cfRule type="cellIs" dxfId="6337" priority="68" operator="lessThan">
      <formula>0</formula>
    </cfRule>
  </conditionalFormatting>
  <conditionalFormatting sqref="H72">
    <cfRule type="cellIs" dxfId="6336" priority="67" operator="lessThan">
      <formula>0</formula>
    </cfRule>
  </conditionalFormatting>
  <conditionalFormatting sqref="L72">
    <cfRule type="cellIs" dxfId="6335" priority="66" operator="lessThan">
      <formula>0</formula>
    </cfRule>
  </conditionalFormatting>
  <conditionalFormatting sqref="L57">
    <cfRule type="cellIs" dxfId="6334" priority="65" operator="lessThan">
      <formula>0</formula>
    </cfRule>
  </conditionalFormatting>
  <conditionalFormatting sqref="H57">
    <cfRule type="cellIs" dxfId="6333" priority="64" operator="lessThan">
      <formula>0</formula>
    </cfRule>
  </conditionalFormatting>
  <conditionalFormatting sqref="F57">
    <cfRule type="cellIs" dxfId="6332" priority="63" operator="lessThan">
      <formula>0</formula>
    </cfRule>
  </conditionalFormatting>
  <conditionalFormatting sqref="F42">
    <cfRule type="cellIs" dxfId="6331" priority="62" operator="lessThan">
      <formula>0</formula>
    </cfRule>
  </conditionalFormatting>
  <conditionalFormatting sqref="H42">
    <cfRule type="cellIs" dxfId="6330" priority="61" operator="lessThan">
      <formula>0</formula>
    </cfRule>
  </conditionalFormatting>
  <conditionalFormatting sqref="L42">
    <cfRule type="cellIs" dxfId="6329" priority="60" operator="lessThan">
      <formula>0</formula>
    </cfRule>
  </conditionalFormatting>
  <conditionalFormatting sqref="L27">
    <cfRule type="cellIs" dxfId="6328" priority="59" operator="lessThan">
      <formula>0</formula>
    </cfRule>
  </conditionalFormatting>
  <conditionalFormatting sqref="H27">
    <cfRule type="cellIs" dxfId="6327" priority="58" operator="lessThan">
      <formula>0</formula>
    </cfRule>
  </conditionalFormatting>
  <conditionalFormatting sqref="F27">
    <cfRule type="cellIs" dxfId="6326" priority="57" operator="lessThan">
      <formula>0</formula>
    </cfRule>
  </conditionalFormatting>
  <conditionalFormatting sqref="I24">
    <cfRule type="expression" dxfId="6325" priority="55">
      <formula>$I20&gt;=0</formula>
    </cfRule>
    <cfRule type="expression" dxfId="6324" priority="56">
      <formula>$I20&lt;0</formula>
    </cfRule>
  </conditionalFormatting>
  <conditionalFormatting sqref="J24">
    <cfRule type="expression" dxfId="6323" priority="53">
      <formula>$J20&gt;=0</formula>
    </cfRule>
    <cfRule type="expression" dxfId="6322" priority="54">
      <formula>$J20&lt;0</formula>
    </cfRule>
  </conditionalFormatting>
  <conditionalFormatting sqref="I39">
    <cfRule type="expression" dxfId="6321" priority="51">
      <formula>$I35&gt;=0</formula>
    </cfRule>
    <cfRule type="expression" dxfId="6320" priority="52">
      <formula>$I35&lt;0</formula>
    </cfRule>
  </conditionalFormatting>
  <conditionalFormatting sqref="J39">
    <cfRule type="expression" dxfId="6319" priority="49">
      <formula>$J35&gt;=0</formula>
    </cfRule>
    <cfRule type="expression" dxfId="6318" priority="50">
      <formula>$J35&lt;0</formula>
    </cfRule>
  </conditionalFormatting>
  <conditionalFormatting sqref="I54">
    <cfRule type="expression" dxfId="6317" priority="47">
      <formula>$I50&gt;=0</formula>
    </cfRule>
    <cfRule type="expression" dxfId="6316" priority="48">
      <formula>$I50&lt;0</formula>
    </cfRule>
  </conditionalFormatting>
  <conditionalFormatting sqref="J54">
    <cfRule type="expression" dxfId="6315" priority="45">
      <formula>$J50&gt;=0</formula>
    </cfRule>
    <cfRule type="expression" dxfId="6314" priority="46">
      <formula>$J50&lt;0</formula>
    </cfRule>
  </conditionalFormatting>
  <conditionalFormatting sqref="I69">
    <cfRule type="expression" dxfId="6313" priority="43">
      <formula>$I65&gt;=0</formula>
    </cfRule>
    <cfRule type="expression" dxfId="6312" priority="44">
      <formula>$I65&lt;0</formula>
    </cfRule>
  </conditionalFormatting>
  <conditionalFormatting sqref="J69">
    <cfRule type="expression" dxfId="6311" priority="41">
      <formula>$J65&gt;=0</formula>
    </cfRule>
    <cfRule type="expression" dxfId="6310" priority="42">
      <formula>$J65&lt;0</formula>
    </cfRule>
  </conditionalFormatting>
  <conditionalFormatting sqref="I84">
    <cfRule type="expression" dxfId="6309" priority="39">
      <formula>$I80&gt;=0</formula>
    </cfRule>
    <cfRule type="expression" dxfId="6308" priority="40">
      <formula>$I80&lt;0</formula>
    </cfRule>
  </conditionalFormatting>
  <conditionalFormatting sqref="J84">
    <cfRule type="expression" dxfId="6307" priority="37">
      <formula>$J80&gt;=0</formula>
    </cfRule>
    <cfRule type="expression" dxfId="6306" priority="38">
      <formula>$J80&lt;0</formula>
    </cfRule>
  </conditionalFormatting>
  <conditionalFormatting sqref="I99">
    <cfRule type="expression" dxfId="6305" priority="35">
      <formula>$I95&gt;=0</formula>
    </cfRule>
    <cfRule type="expression" dxfId="6304" priority="36">
      <formula>$I95&lt;0</formula>
    </cfRule>
  </conditionalFormatting>
  <conditionalFormatting sqref="J99">
    <cfRule type="expression" dxfId="6303" priority="33">
      <formula>$J95&gt;=0</formula>
    </cfRule>
    <cfRule type="expression" dxfId="6302" priority="34">
      <formula>$J95&lt;0</formula>
    </cfRule>
  </conditionalFormatting>
  <conditionalFormatting sqref="I114">
    <cfRule type="expression" dxfId="6301" priority="31">
      <formula>$I110&gt;=0</formula>
    </cfRule>
    <cfRule type="expression" dxfId="6300" priority="32">
      <formula>$I110&lt;0</formula>
    </cfRule>
  </conditionalFormatting>
  <conditionalFormatting sqref="J114">
    <cfRule type="expression" dxfId="6299" priority="29">
      <formula>$J110&gt;=0</formula>
    </cfRule>
    <cfRule type="expression" dxfId="6298" priority="30">
      <formula>$J110&lt;0</formula>
    </cfRule>
  </conditionalFormatting>
  <conditionalFormatting sqref="I129">
    <cfRule type="expression" dxfId="6297" priority="27">
      <formula>$I125&gt;=0</formula>
    </cfRule>
    <cfRule type="expression" dxfId="6296" priority="28">
      <formula>$I125&lt;0</formula>
    </cfRule>
  </conditionalFormatting>
  <conditionalFormatting sqref="J129">
    <cfRule type="expression" dxfId="6295" priority="25">
      <formula>$J125&gt;=0</formula>
    </cfRule>
    <cfRule type="expression" dxfId="6294" priority="26">
      <formula>$J125&lt;0</formula>
    </cfRule>
  </conditionalFormatting>
  <conditionalFormatting sqref="I144">
    <cfRule type="expression" dxfId="6293" priority="23">
      <formula>$I140&gt;=0</formula>
    </cfRule>
    <cfRule type="expression" dxfId="6292" priority="24">
      <formula>$I140&lt;0</formula>
    </cfRule>
  </conditionalFormatting>
  <conditionalFormatting sqref="J144">
    <cfRule type="expression" dxfId="6291" priority="21">
      <formula>$J140&gt;=0</formula>
    </cfRule>
    <cfRule type="expression" dxfId="6290" priority="22">
      <formula>$J140&lt;0</formula>
    </cfRule>
  </conditionalFormatting>
  <conditionalFormatting sqref="I159">
    <cfRule type="expression" dxfId="6289" priority="19">
      <formula>$I155&gt;=0</formula>
    </cfRule>
    <cfRule type="expression" dxfId="6288" priority="20">
      <formula>$I155&lt;0</formula>
    </cfRule>
  </conditionalFormatting>
  <conditionalFormatting sqref="J159">
    <cfRule type="expression" dxfId="6287" priority="17">
      <formula>$J155&gt;=0</formula>
    </cfRule>
    <cfRule type="expression" dxfId="6286" priority="18">
      <formula>$J155&lt;0</formula>
    </cfRule>
  </conditionalFormatting>
  <conditionalFormatting sqref="I174">
    <cfRule type="expression" dxfId="6285" priority="15">
      <formula>$I170&gt;=0</formula>
    </cfRule>
    <cfRule type="expression" dxfId="6284" priority="16">
      <formula>$I170&lt;0</formula>
    </cfRule>
  </conditionalFormatting>
  <conditionalFormatting sqref="J174">
    <cfRule type="expression" dxfId="6283" priority="13">
      <formula>$J170&gt;=0</formula>
    </cfRule>
    <cfRule type="expression" dxfId="6282" priority="14">
      <formula>$J170&lt;0</formula>
    </cfRule>
  </conditionalFormatting>
  <conditionalFormatting sqref="I189">
    <cfRule type="expression" dxfId="6281" priority="11">
      <formula>$I185&gt;=0</formula>
    </cfRule>
    <cfRule type="expression" dxfId="6280" priority="12">
      <formula>$I185&lt;0</formula>
    </cfRule>
  </conditionalFormatting>
  <conditionalFormatting sqref="J189">
    <cfRule type="expression" dxfId="6279" priority="9">
      <formula>$J185&gt;=0</formula>
    </cfRule>
    <cfRule type="expression" dxfId="6278" priority="10">
      <formula>$J185&lt;0</formula>
    </cfRule>
  </conditionalFormatting>
  <conditionalFormatting sqref="I204">
    <cfRule type="expression" dxfId="6277" priority="7">
      <formula>$I200&gt;=0</formula>
    </cfRule>
    <cfRule type="expression" dxfId="6276" priority="8">
      <formula>$I200&lt;0</formula>
    </cfRule>
  </conditionalFormatting>
  <conditionalFormatting sqref="J204">
    <cfRule type="expression" dxfId="6275" priority="5">
      <formula>$J200&gt;=0</formula>
    </cfRule>
    <cfRule type="expression" dxfId="6274" priority="6">
      <formula>$J200&lt;0</formula>
    </cfRule>
  </conditionalFormatting>
  <conditionalFormatting sqref="I9">
    <cfRule type="expression" dxfId="6273" priority="3">
      <formula>$I5&gt;=0</formula>
    </cfRule>
    <cfRule type="expression" dxfId="6272" priority="4">
      <formula>$I5&lt;0</formula>
    </cfRule>
  </conditionalFormatting>
  <conditionalFormatting sqref="J9">
    <cfRule type="expression" dxfId="6271" priority="1">
      <formula>$J5&gt;=0</formula>
    </cfRule>
    <cfRule type="expression" dxfId="6270" priority="2">
      <formula>$J5&lt;0</formula>
    </cfRule>
  </conditionalFormatting>
  <dataValidations count="1">
    <dataValidation type="list" allowBlank="1" showInputMessage="1" showErrorMessage="1" sqref="B3:B4" xr:uid="{DDD401AE-5C82-4EE4-913C-D0FC809D6DAF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5373-C8A7-41A1-8B57-A890F0A9E5DF}">
  <sheetPr codeName="Tabelle82">
    <tabColor rgb="FFFF99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115</v>
      </c>
      <c r="N1" s="73" t="s">
        <v>28</v>
      </c>
    </row>
    <row r="2" spans="1:14" ht="15.75" thickBot="1" x14ac:dyDescent="0.3">
      <c r="M2" s="72">
        <v>272</v>
      </c>
      <c r="N2" s="73" t="s">
        <v>29</v>
      </c>
    </row>
    <row r="3" spans="1:14" s="70" customFormat="1" ht="13.5" customHeight="1" thickBot="1" x14ac:dyDescent="0.25">
      <c r="A3" s="144"/>
      <c r="B3" s="146" t="s">
        <v>173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3427677</v>
      </c>
      <c r="D5" s="84">
        <v>0</v>
      </c>
      <c r="E5" s="84">
        <v>0</v>
      </c>
      <c r="F5" s="85">
        <v>-3427677</v>
      </c>
      <c r="G5" s="84">
        <v>0</v>
      </c>
      <c r="H5" s="85">
        <v>0</v>
      </c>
      <c r="I5" s="20">
        <v>-1</v>
      </c>
      <c r="J5" s="86">
        <v>0</v>
      </c>
      <c r="K5" s="87">
        <v>0</v>
      </c>
      <c r="L5" s="85">
        <v>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3022220</v>
      </c>
      <c r="D6" s="90">
        <v>0</v>
      </c>
      <c r="E6" s="90">
        <v>0</v>
      </c>
      <c r="F6" s="91">
        <v>-3022220</v>
      </c>
      <c r="G6" s="90">
        <v>0</v>
      </c>
      <c r="H6" s="91">
        <v>0</v>
      </c>
      <c r="I6" s="21">
        <v>-1</v>
      </c>
      <c r="J6" s="92">
        <v>0</v>
      </c>
      <c r="K6" s="93">
        <v>0</v>
      </c>
      <c r="L6" s="91">
        <v>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339802</v>
      </c>
      <c r="D7" s="90">
        <v>0</v>
      </c>
      <c r="E7" s="90">
        <v>0</v>
      </c>
      <c r="F7" s="91">
        <v>-339802</v>
      </c>
      <c r="G7" s="90">
        <v>0</v>
      </c>
      <c r="H7" s="91">
        <v>0</v>
      </c>
      <c r="I7" s="21">
        <v>-1</v>
      </c>
      <c r="J7" s="92">
        <v>0</v>
      </c>
      <c r="K7" s="93">
        <v>0</v>
      </c>
      <c r="L7" s="91">
        <v>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65655</v>
      </c>
      <c r="D8" s="90">
        <v>0</v>
      </c>
      <c r="E8" s="90">
        <v>0</v>
      </c>
      <c r="F8" s="91">
        <v>-65655</v>
      </c>
      <c r="G8" s="90">
        <v>0</v>
      </c>
      <c r="H8" s="91">
        <v>0</v>
      </c>
      <c r="I8" s="21">
        <v>-1</v>
      </c>
      <c r="J8" s="92">
        <v>0</v>
      </c>
      <c r="K8" s="93">
        <v>0</v>
      </c>
      <c r="L8" s="91">
        <v>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41975</v>
      </c>
      <c r="D10" s="90">
        <v>41975</v>
      </c>
      <c r="E10" s="90">
        <v>41975</v>
      </c>
      <c r="F10" s="91">
        <v>0</v>
      </c>
      <c r="G10" s="90">
        <v>42090</v>
      </c>
      <c r="H10" s="91">
        <v>-115</v>
      </c>
      <c r="I10" s="96"/>
      <c r="J10" s="97"/>
      <c r="K10" s="93">
        <v>41975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17750</v>
      </c>
      <c r="D11" s="90">
        <v>0</v>
      </c>
      <c r="E11" s="90">
        <v>0</v>
      </c>
      <c r="F11" s="91">
        <v>-17750</v>
      </c>
      <c r="G11" s="90">
        <v>0</v>
      </c>
      <c r="H11" s="91">
        <v>0</v>
      </c>
      <c r="I11" s="96"/>
      <c r="J11" s="97"/>
      <c r="K11" s="93">
        <v>0</v>
      </c>
      <c r="L11" s="91">
        <v>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0.42287075640262062</v>
      </c>
      <c r="D12" s="86">
        <v>0</v>
      </c>
      <c r="E12" s="86">
        <v>0</v>
      </c>
      <c r="F12" s="100">
        <v>-0.42287075640262062</v>
      </c>
      <c r="G12" s="86">
        <v>0</v>
      </c>
      <c r="H12" s="100">
        <v>0</v>
      </c>
      <c r="I12" s="20">
        <v>-1</v>
      </c>
      <c r="J12" s="86">
        <v>0</v>
      </c>
      <c r="K12" s="101">
        <v>0</v>
      </c>
      <c r="L12" s="100">
        <v>0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28400</v>
      </c>
      <c r="D14" s="90">
        <v>0</v>
      </c>
      <c r="E14" s="90">
        <v>0</v>
      </c>
      <c r="F14" s="91">
        <v>-28400</v>
      </c>
      <c r="G14" s="90">
        <v>0</v>
      </c>
      <c r="H14" s="91">
        <v>0</v>
      </c>
      <c r="I14" s="21">
        <v>-1</v>
      </c>
      <c r="J14" s="92">
        <v>0</v>
      </c>
      <c r="K14" s="93">
        <v>0</v>
      </c>
      <c r="L14" s="91">
        <v>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</v>
      </c>
      <c r="D15" s="105">
        <v>0</v>
      </c>
      <c r="E15" s="105">
        <v>0</v>
      </c>
      <c r="F15" s="106">
        <v>-1.6</v>
      </c>
      <c r="G15" s="105">
        <v>0</v>
      </c>
      <c r="H15" s="106">
        <v>0</v>
      </c>
      <c r="I15" s="21"/>
      <c r="J15" s="92"/>
      <c r="K15" s="107">
        <v>0</v>
      </c>
      <c r="L15" s="106">
        <v>0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170.26591549295776</v>
      </c>
      <c r="D17" s="105">
        <v>0</v>
      </c>
      <c r="E17" s="105">
        <v>0</v>
      </c>
      <c r="F17" s="106">
        <v>-170.26591549295776</v>
      </c>
      <c r="G17" s="105">
        <v>0</v>
      </c>
      <c r="H17" s="106">
        <v>0</v>
      </c>
      <c r="I17" s="20">
        <v>-1</v>
      </c>
      <c r="J17" s="86">
        <v>0</v>
      </c>
      <c r="K17" s="107">
        <v>0</v>
      </c>
      <c r="L17" s="106">
        <v>0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72.000476474091727</v>
      </c>
      <c r="D18" s="108">
        <v>0</v>
      </c>
      <c r="E18" s="108">
        <v>0</v>
      </c>
      <c r="F18" s="109">
        <v>-72.000476474091727</v>
      </c>
      <c r="G18" s="108">
        <v>0</v>
      </c>
      <c r="H18" s="109">
        <v>0</v>
      </c>
      <c r="I18" s="20">
        <v>-1</v>
      </c>
      <c r="J18" s="86">
        <v>0</v>
      </c>
      <c r="K18" s="110">
        <v>0</v>
      </c>
      <c r="L18" s="109">
        <v>0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193.10856338028168</v>
      </c>
      <c r="D19" s="113">
        <v>0</v>
      </c>
      <c r="E19" s="113">
        <v>0</v>
      </c>
      <c r="F19" s="106">
        <v>-193.10856338028168</v>
      </c>
      <c r="G19" s="113">
        <v>0</v>
      </c>
      <c r="H19" s="106">
        <v>0</v>
      </c>
      <c r="I19" s="38">
        <v>-1</v>
      </c>
      <c r="J19" s="114">
        <v>0</v>
      </c>
      <c r="K19" s="115">
        <v>0</v>
      </c>
      <c r="L19" s="106">
        <v>0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0</v>
      </c>
      <c r="H20" s="118">
        <v>0</v>
      </c>
      <c r="I20" s="20">
        <v>0</v>
      </c>
      <c r="J20" s="86">
        <v>0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0</v>
      </c>
      <c r="H21" s="91">
        <v>0</v>
      </c>
      <c r="I21" s="21">
        <v>0</v>
      </c>
      <c r="J21" s="92">
        <v>0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0</v>
      </c>
      <c r="H22" s="91">
        <v>0</v>
      </c>
      <c r="I22" s="21">
        <v>0</v>
      </c>
      <c r="J22" s="92">
        <v>0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0</v>
      </c>
      <c r="H23" s="91">
        <v>0</v>
      </c>
      <c r="I23" s="21">
        <v>0</v>
      </c>
      <c r="J23" s="92">
        <v>0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3565</v>
      </c>
      <c r="D25" s="90">
        <v>3565</v>
      </c>
      <c r="E25" s="90">
        <v>3565</v>
      </c>
      <c r="F25" s="91">
        <v>0</v>
      </c>
      <c r="G25" s="90">
        <v>3565</v>
      </c>
      <c r="H25" s="91">
        <v>0</v>
      </c>
      <c r="I25" s="96"/>
      <c r="J25" s="97"/>
      <c r="K25" s="93">
        <v>3565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0</v>
      </c>
      <c r="H33" s="109">
        <v>0</v>
      </c>
      <c r="I33" s="20">
        <v>0</v>
      </c>
      <c r="J33" s="86">
        <v>0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0</v>
      </c>
      <c r="H35" s="118">
        <v>0</v>
      </c>
      <c r="I35" s="20">
        <v>0</v>
      </c>
      <c r="J35" s="86">
        <v>0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0</v>
      </c>
      <c r="H36" s="91">
        <v>0</v>
      </c>
      <c r="I36" s="21">
        <v>0</v>
      </c>
      <c r="J36" s="92">
        <v>0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0</v>
      </c>
      <c r="H37" s="91">
        <v>0</v>
      </c>
      <c r="I37" s="21">
        <v>0</v>
      </c>
      <c r="J37" s="92">
        <v>0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0</v>
      </c>
      <c r="H38" s="91">
        <v>0</v>
      </c>
      <c r="I38" s="21">
        <v>0</v>
      </c>
      <c r="J38" s="92">
        <v>0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3220</v>
      </c>
      <c r="D40" s="90">
        <v>3220</v>
      </c>
      <c r="E40" s="90">
        <v>3220</v>
      </c>
      <c r="F40" s="91">
        <v>0</v>
      </c>
      <c r="G40" s="90">
        <v>3335</v>
      </c>
      <c r="H40" s="91">
        <v>-115</v>
      </c>
      <c r="I40" s="96"/>
      <c r="J40" s="97"/>
      <c r="K40" s="93">
        <v>3220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0</v>
      </c>
      <c r="H48" s="109">
        <v>0</v>
      </c>
      <c r="I48" s="20">
        <v>0</v>
      </c>
      <c r="J48" s="86">
        <v>0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0</v>
      </c>
      <c r="H50" s="118">
        <v>0</v>
      </c>
      <c r="I50" s="20">
        <v>0</v>
      </c>
      <c r="J50" s="86">
        <v>0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0</v>
      </c>
      <c r="H51" s="91">
        <v>0</v>
      </c>
      <c r="I51" s="21">
        <v>0</v>
      </c>
      <c r="J51" s="92">
        <v>0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0</v>
      </c>
      <c r="H52" s="91">
        <v>0</v>
      </c>
      <c r="I52" s="21">
        <v>0</v>
      </c>
      <c r="J52" s="92">
        <v>0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0</v>
      </c>
      <c r="H53" s="91">
        <v>0</v>
      </c>
      <c r="I53" s="21">
        <v>0</v>
      </c>
      <c r="J53" s="92">
        <v>0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3565</v>
      </c>
      <c r="D55" s="90">
        <v>3565</v>
      </c>
      <c r="E55" s="90">
        <v>3565</v>
      </c>
      <c r="F55" s="91">
        <v>0</v>
      </c>
      <c r="G55" s="90">
        <v>3565</v>
      </c>
      <c r="H55" s="91">
        <v>0</v>
      </c>
      <c r="I55" s="96"/>
      <c r="J55" s="97"/>
      <c r="K55" s="93">
        <v>3565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0</v>
      </c>
      <c r="H56" s="91">
        <v>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</v>
      </c>
      <c r="H57" s="100">
        <v>0</v>
      </c>
      <c r="I57" s="20">
        <v>0</v>
      </c>
      <c r="J57" s="86">
        <v>0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0</v>
      </c>
      <c r="H62" s="106">
        <v>0</v>
      </c>
      <c r="I62" s="21">
        <v>0</v>
      </c>
      <c r="J62" s="92">
        <v>0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0</v>
      </c>
      <c r="H63" s="109">
        <v>0</v>
      </c>
      <c r="I63" s="20">
        <v>0</v>
      </c>
      <c r="J63" s="86">
        <v>0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0</v>
      </c>
      <c r="H64" s="119">
        <v>0</v>
      </c>
      <c r="I64" s="25">
        <v>0</v>
      </c>
      <c r="J64" s="120">
        <v>0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0</v>
      </c>
      <c r="E65" s="84">
        <v>0</v>
      </c>
      <c r="F65" s="118">
        <v>0</v>
      </c>
      <c r="G65" s="84">
        <v>0</v>
      </c>
      <c r="H65" s="118">
        <v>0</v>
      </c>
      <c r="I65" s="20">
        <v>0</v>
      </c>
      <c r="J65" s="86">
        <v>0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0</v>
      </c>
      <c r="E66" s="90">
        <v>0</v>
      </c>
      <c r="F66" s="91">
        <v>0</v>
      </c>
      <c r="G66" s="90">
        <v>0</v>
      </c>
      <c r="H66" s="91">
        <v>0</v>
      </c>
      <c r="I66" s="21">
        <v>0</v>
      </c>
      <c r="J66" s="92">
        <v>0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0</v>
      </c>
      <c r="H67" s="91">
        <v>0</v>
      </c>
      <c r="I67" s="21">
        <v>0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0</v>
      </c>
      <c r="E68" s="90">
        <v>0</v>
      </c>
      <c r="F68" s="91">
        <v>0</v>
      </c>
      <c r="G68" s="90">
        <v>0</v>
      </c>
      <c r="H68" s="91">
        <v>0</v>
      </c>
      <c r="I68" s="21">
        <v>0</v>
      </c>
      <c r="J68" s="92">
        <v>0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3450</v>
      </c>
      <c r="D70" s="90">
        <v>3450</v>
      </c>
      <c r="E70" s="90">
        <v>3450</v>
      </c>
      <c r="F70" s="91">
        <v>0</v>
      </c>
      <c r="G70" s="90">
        <v>3450</v>
      </c>
      <c r="H70" s="91">
        <v>0</v>
      </c>
      <c r="I70" s="96"/>
      <c r="J70" s="97"/>
      <c r="K70" s="93">
        <v>3450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</v>
      </c>
      <c r="E78" s="108">
        <v>0</v>
      </c>
      <c r="F78" s="109">
        <v>0</v>
      </c>
      <c r="G78" s="108">
        <v>0</v>
      </c>
      <c r="H78" s="109">
        <v>0</v>
      </c>
      <c r="I78" s="20">
        <v>0</v>
      </c>
      <c r="J78" s="86">
        <v>0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0</v>
      </c>
      <c r="E80" s="84">
        <v>0</v>
      </c>
      <c r="F80" s="118">
        <v>0</v>
      </c>
      <c r="G80" s="84">
        <v>0</v>
      </c>
      <c r="H80" s="118">
        <v>0</v>
      </c>
      <c r="I80" s="20">
        <v>0</v>
      </c>
      <c r="J80" s="86">
        <v>0</v>
      </c>
      <c r="K80" s="87">
        <v>0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0</v>
      </c>
      <c r="E81" s="90">
        <v>0</v>
      </c>
      <c r="F81" s="91">
        <v>0</v>
      </c>
      <c r="G81" s="90">
        <v>0</v>
      </c>
      <c r="H81" s="91">
        <v>0</v>
      </c>
      <c r="I81" s="21">
        <v>0</v>
      </c>
      <c r="J81" s="92">
        <v>0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0</v>
      </c>
      <c r="H82" s="91">
        <v>0</v>
      </c>
      <c r="I82" s="21">
        <v>0</v>
      </c>
      <c r="J82" s="92">
        <v>0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0</v>
      </c>
      <c r="E83" s="90">
        <v>0</v>
      </c>
      <c r="F83" s="91">
        <v>0</v>
      </c>
      <c r="G83" s="90">
        <v>0</v>
      </c>
      <c r="H83" s="91">
        <v>0</v>
      </c>
      <c r="I83" s="21">
        <v>0</v>
      </c>
      <c r="J83" s="92">
        <v>0</v>
      </c>
      <c r="K83" s="93">
        <v>0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3565</v>
      </c>
      <c r="D85" s="90">
        <v>3565</v>
      </c>
      <c r="E85" s="90">
        <v>3565</v>
      </c>
      <c r="F85" s="91">
        <v>0</v>
      </c>
      <c r="G85" s="90">
        <v>3565</v>
      </c>
      <c r="H85" s="91">
        <v>0</v>
      </c>
      <c r="I85" s="96"/>
      <c r="J85" s="97"/>
      <c r="K85" s="93">
        <v>3565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0</v>
      </c>
      <c r="E86" s="90">
        <v>0</v>
      </c>
      <c r="F86" s="91">
        <v>0</v>
      </c>
      <c r="G86" s="90">
        <v>0</v>
      </c>
      <c r="H86" s="91">
        <v>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</v>
      </c>
      <c r="E87" s="86">
        <v>0</v>
      </c>
      <c r="F87" s="100">
        <v>0</v>
      </c>
      <c r="G87" s="86">
        <v>0</v>
      </c>
      <c r="H87" s="100">
        <v>0</v>
      </c>
      <c r="I87" s="20">
        <v>0</v>
      </c>
      <c r="J87" s="86">
        <v>0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0</v>
      </c>
      <c r="E89" s="90">
        <v>0</v>
      </c>
      <c r="F89" s="91">
        <v>0</v>
      </c>
      <c r="G89" s="90">
        <v>0</v>
      </c>
      <c r="H89" s="91">
        <v>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0</v>
      </c>
      <c r="E90" s="105">
        <v>0</v>
      </c>
      <c r="F90" s="106">
        <v>0</v>
      </c>
      <c r="G90" s="105">
        <v>0</v>
      </c>
      <c r="H90" s="106">
        <v>0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0</v>
      </c>
      <c r="E92" s="105">
        <v>0</v>
      </c>
      <c r="F92" s="106">
        <v>0</v>
      </c>
      <c r="G92" s="105">
        <v>0</v>
      </c>
      <c r="H92" s="106">
        <v>0</v>
      </c>
      <c r="I92" s="21">
        <v>0</v>
      </c>
      <c r="J92" s="92">
        <v>0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0</v>
      </c>
      <c r="E93" s="108">
        <v>0</v>
      </c>
      <c r="F93" s="109">
        <v>0</v>
      </c>
      <c r="G93" s="108">
        <v>0</v>
      </c>
      <c r="H93" s="109">
        <v>0</v>
      </c>
      <c r="I93" s="20">
        <v>0</v>
      </c>
      <c r="J93" s="86">
        <v>0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0</v>
      </c>
      <c r="E94" s="113">
        <v>0</v>
      </c>
      <c r="F94" s="119">
        <v>0</v>
      </c>
      <c r="G94" s="113">
        <v>0</v>
      </c>
      <c r="H94" s="119">
        <v>0</v>
      </c>
      <c r="I94" s="25">
        <v>0</v>
      </c>
      <c r="J94" s="120">
        <v>0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0</v>
      </c>
      <c r="E95" s="84">
        <v>0</v>
      </c>
      <c r="F95" s="118">
        <v>0</v>
      </c>
      <c r="G95" s="84">
        <v>0</v>
      </c>
      <c r="H95" s="118">
        <v>0</v>
      </c>
      <c r="I95" s="20">
        <v>0</v>
      </c>
      <c r="J95" s="86">
        <v>0</v>
      </c>
      <c r="K95" s="87">
        <v>0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0</v>
      </c>
      <c r="E96" s="90">
        <v>0</v>
      </c>
      <c r="F96" s="91">
        <v>0</v>
      </c>
      <c r="G96" s="90">
        <v>0</v>
      </c>
      <c r="H96" s="91">
        <v>0</v>
      </c>
      <c r="I96" s="21">
        <v>0</v>
      </c>
      <c r="J96" s="92">
        <v>0</v>
      </c>
      <c r="K96" s="93">
        <v>0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0</v>
      </c>
      <c r="E97" s="90">
        <v>0</v>
      </c>
      <c r="F97" s="91">
        <v>0</v>
      </c>
      <c r="G97" s="90">
        <v>0</v>
      </c>
      <c r="H97" s="91">
        <v>0</v>
      </c>
      <c r="I97" s="21">
        <v>0</v>
      </c>
      <c r="J97" s="92">
        <v>0</v>
      </c>
      <c r="K97" s="93">
        <v>0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0</v>
      </c>
      <c r="E98" s="90">
        <v>0</v>
      </c>
      <c r="F98" s="91">
        <v>0</v>
      </c>
      <c r="G98" s="90">
        <v>0</v>
      </c>
      <c r="H98" s="91">
        <v>0</v>
      </c>
      <c r="I98" s="21">
        <v>0</v>
      </c>
      <c r="J98" s="92">
        <v>0</v>
      </c>
      <c r="K98" s="93">
        <v>0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3450</v>
      </c>
      <c r="D100" s="90">
        <v>3450</v>
      </c>
      <c r="E100" s="90">
        <v>3450</v>
      </c>
      <c r="F100" s="91">
        <v>0</v>
      </c>
      <c r="G100" s="90">
        <v>3450</v>
      </c>
      <c r="H100" s="91">
        <v>0</v>
      </c>
      <c r="I100" s="96"/>
      <c r="J100" s="97"/>
      <c r="K100" s="93">
        <v>3450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0</v>
      </c>
      <c r="E101" s="90">
        <v>0</v>
      </c>
      <c r="F101" s="91">
        <v>0</v>
      </c>
      <c r="G101" s="90">
        <v>0</v>
      </c>
      <c r="H101" s="91">
        <v>0</v>
      </c>
      <c r="I101" s="96"/>
      <c r="J101" s="97"/>
      <c r="K101" s="93">
        <v>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</v>
      </c>
      <c r="E102" s="86">
        <v>0</v>
      </c>
      <c r="F102" s="100">
        <v>0</v>
      </c>
      <c r="G102" s="86">
        <v>0</v>
      </c>
      <c r="H102" s="100">
        <v>0</v>
      </c>
      <c r="I102" s="20">
        <v>0</v>
      </c>
      <c r="J102" s="86">
        <v>0</v>
      </c>
      <c r="K102" s="101">
        <v>0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0</v>
      </c>
      <c r="E104" s="90">
        <v>0</v>
      </c>
      <c r="F104" s="91">
        <v>0</v>
      </c>
      <c r="G104" s="90">
        <v>0</v>
      </c>
      <c r="H104" s="91">
        <v>0</v>
      </c>
      <c r="I104" s="21"/>
      <c r="J104" s="92"/>
      <c r="K104" s="93">
        <v>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0</v>
      </c>
      <c r="E105" s="105">
        <v>0</v>
      </c>
      <c r="F105" s="106">
        <v>0</v>
      </c>
      <c r="G105" s="105">
        <v>0</v>
      </c>
      <c r="H105" s="106">
        <v>0</v>
      </c>
      <c r="I105" s="21"/>
      <c r="J105" s="92"/>
      <c r="K105" s="107">
        <v>0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0</v>
      </c>
      <c r="E107" s="105">
        <v>0</v>
      </c>
      <c r="F107" s="106">
        <v>0</v>
      </c>
      <c r="G107" s="105">
        <v>0</v>
      </c>
      <c r="H107" s="106">
        <v>0</v>
      </c>
      <c r="I107" s="21">
        <v>0</v>
      </c>
      <c r="J107" s="92">
        <v>0</v>
      </c>
      <c r="K107" s="107">
        <v>0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0</v>
      </c>
      <c r="E108" s="108">
        <v>0</v>
      </c>
      <c r="F108" s="109">
        <v>0</v>
      </c>
      <c r="G108" s="108">
        <v>0</v>
      </c>
      <c r="H108" s="109">
        <v>0</v>
      </c>
      <c r="I108" s="20">
        <v>0</v>
      </c>
      <c r="J108" s="86">
        <v>0</v>
      </c>
      <c r="K108" s="110">
        <v>0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0</v>
      </c>
      <c r="E109" s="113">
        <v>0</v>
      </c>
      <c r="F109" s="119">
        <v>0</v>
      </c>
      <c r="G109" s="113">
        <v>0</v>
      </c>
      <c r="H109" s="119">
        <v>0</v>
      </c>
      <c r="I109" s="25">
        <v>0</v>
      </c>
      <c r="J109" s="120">
        <v>0</v>
      </c>
      <c r="K109" s="115">
        <v>0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589671.22</v>
      </c>
      <c r="D110" s="123">
        <v>0</v>
      </c>
      <c r="E110" s="123">
        <v>0</v>
      </c>
      <c r="F110" s="118">
        <v>-589671.22</v>
      </c>
      <c r="G110" s="123">
        <v>0</v>
      </c>
      <c r="H110" s="118">
        <v>0</v>
      </c>
      <c r="I110" s="59">
        <v>-1</v>
      </c>
      <c r="J110" s="124">
        <v>0</v>
      </c>
      <c r="K110" s="125">
        <v>0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519890</v>
      </c>
      <c r="D111" s="90">
        <v>0</v>
      </c>
      <c r="E111" s="90">
        <v>0</v>
      </c>
      <c r="F111" s="91">
        <v>-519890</v>
      </c>
      <c r="G111" s="90">
        <v>0</v>
      </c>
      <c r="H111" s="91">
        <v>0</v>
      </c>
      <c r="I111" s="21">
        <v>-1</v>
      </c>
      <c r="J111" s="92">
        <v>0</v>
      </c>
      <c r="K111" s="93">
        <v>0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58666.22</v>
      </c>
      <c r="D112" s="90">
        <v>0</v>
      </c>
      <c r="E112" s="90">
        <v>0</v>
      </c>
      <c r="F112" s="91">
        <v>-58666.22</v>
      </c>
      <c r="G112" s="90">
        <v>0</v>
      </c>
      <c r="H112" s="91">
        <v>0</v>
      </c>
      <c r="I112" s="21">
        <v>-1</v>
      </c>
      <c r="J112" s="92">
        <v>0</v>
      </c>
      <c r="K112" s="93">
        <v>0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11115</v>
      </c>
      <c r="D113" s="90">
        <v>0</v>
      </c>
      <c r="E113" s="90">
        <v>0</v>
      </c>
      <c r="F113" s="91">
        <v>-11115</v>
      </c>
      <c r="G113" s="90">
        <v>0</v>
      </c>
      <c r="H113" s="91">
        <v>0</v>
      </c>
      <c r="I113" s="21">
        <v>-1</v>
      </c>
      <c r="J113" s="92">
        <v>0</v>
      </c>
      <c r="K113" s="93">
        <v>0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3565</v>
      </c>
      <c r="D115" s="90">
        <v>3565</v>
      </c>
      <c r="E115" s="90">
        <v>3565</v>
      </c>
      <c r="F115" s="91">
        <v>0</v>
      </c>
      <c r="G115" s="90">
        <v>3565</v>
      </c>
      <c r="H115" s="91">
        <v>0</v>
      </c>
      <c r="I115" s="96"/>
      <c r="J115" s="97"/>
      <c r="K115" s="93">
        <v>3565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3050</v>
      </c>
      <c r="D116" s="90">
        <v>0</v>
      </c>
      <c r="E116" s="90">
        <v>0</v>
      </c>
      <c r="F116" s="91">
        <v>-3050</v>
      </c>
      <c r="G116" s="90">
        <v>0</v>
      </c>
      <c r="H116" s="91">
        <v>0</v>
      </c>
      <c r="I116" s="96"/>
      <c r="J116" s="97"/>
      <c r="K116" s="93">
        <v>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0.85553997194950915</v>
      </c>
      <c r="D117" s="86">
        <v>0</v>
      </c>
      <c r="E117" s="86">
        <v>0</v>
      </c>
      <c r="F117" s="100">
        <v>-0.85553997194950915</v>
      </c>
      <c r="G117" s="86">
        <v>0</v>
      </c>
      <c r="H117" s="100">
        <v>0</v>
      </c>
      <c r="I117" s="20">
        <v>-1</v>
      </c>
      <c r="J117" s="86">
        <v>0</v>
      </c>
      <c r="K117" s="101">
        <v>0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4880</v>
      </c>
      <c r="D119" s="90">
        <v>0</v>
      </c>
      <c r="E119" s="90">
        <v>0</v>
      </c>
      <c r="F119" s="91">
        <v>-4880</v>
      </c>
      <c r="G119" s="90">
        <v>0</v>
      </c>
      <c r="H119" s="91">
        <v>0</v>
      </c>
      <c r="I119" s="21"/>
      <c r="J119" s="92"/>
      <c r="K119" s="93">
        <v>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1.6</v>
      </c>
      <c r="D120" s="105">
        <v>0</v>
      </c>
      <c r="E120" s="105">
        <v>0</v>
      </c>
      <c r="F120" s="106">
        <v>-1.6</v>
      </c>
      <c r="G120" s="105">
        <v>0</v>
      </c>
      <c r="H120" s="106">
        <v>0</v>
      </c>
      <c r="I120" s="21"/>
      <c r="J120" s="92"/>
      <c r="K120" s="107">
        <v>0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170.45573770491802</v>
      </c>
      <c r="D122" s="105">
        <v>0</v>
      </c>
      <c r="E122" s="105">
        <v>0</v>
      </c>
      <c r="F122" s="106">
        <v>-170.45573770491802</v>
      </c>
      <c r="G122" s="105">
        <v>0</v>
      </c>
      <c r="H122" s="106">
        <v>0</v>
      </c>
      <c r="I122" s="21">
        <v>-1</v>
      </c>
      <c r="J122" s="92">
        <v>0</v>
      </c>
      <c r="K122" s="107">
        <v>0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145.83169705469845</v>
      </c>
      <c r="D123" s="108">
        <v>0</v>
      </c>
      <c r="E123" s="108">
        <v>0</v>
      </c>
      <c r="F123" s="109">
        <v>-145.83169705469845</v>
      </c>
      <c r="G123" s="108">
        <v>0</v>
      </c>
      <c r="H123" s="109">
        <v>0</v>
      </c>
      <c r="I123" s="20">
        <v>-1</v>
      </c>
      <c r="J123" s="86">
        <v>0</v>
      </c>
      <c r="K123" s="110">
        <v>0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193.3348262295082</v>
      </c>
      <c r="D124" s="113">
        <v>0</v>
      </c>
      <c r="E124" s="113">
        <v>0</v>
      </c>
      <c r="F124" s="119">
        <v>-193.3348262295082</v>
      </c>
      <c r="G124" s="113">
        <v>0</v>
      </c>
      <c r="H124" s="119">
        <v>0</v>
      </c>
      <c r="I124" s="25">
        <v>-1</v>
      </c>
      <c r="J124" s="120">
        <v>0</v>
      </c>
      <c r="K124" s="115">
        <v>0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679863.78</v>
      </c>
      <c r="D125" s="84">
        <v>0</v>
      </c>
      <c r="E125" s="84">
        <v>0</v>
      </c>
      <c r="F125" s="118">
        <v>-679863.78</v>
      </c>
      <c r="G125" s="84">
        <v>0</v>
      </c>
      <c r="H125" s="118">
        <v>0</v>
      </c>
      <c r="I125" s="20">
        <v>-1</v>
      </c>
      <c r="J125" s="86">
        <v>0</v>
      </c>
      <c r="K125" s="87">
        <v>0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607060</v>
      </c>
      <c r="D126" s="90">
        <v>0</v>
      </c>
      <c r="E126" s="90">
        <v>0</v>
      </c>
      <c r="F126" s="91">
        <v>-607060</v>
      </c>
      <c r="G126" s="90">
        <v>0</v>
      </c>
      <c r="H126" s="91">
        <v>0</v>
      </c>
      <c r="I126" s="21">
        <v>-1</v>
      </c>
      <c r="J126" s="92">
        <v>0</v>
      </c>
      <c r="K126" s="93">
        <v>0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61553.78</v>
      </c>
      <c r="D127" s="90">
        <v>0</v>
      </c>
      <c r="E127" s="90">
        <v>0</v>
      </c>
      <c r="F127" s="91">
        <v>-61553.78</v>
      </c>
      <c r="G127" s="90">
        <v>0</v>
      </c>
      <c r="H127" s="91">
        <v>0</v>
      </c>
      <c r="I127" s="21">
        <v>-1</v>
      </c>
      <c r="J127" s="92">
        <v>0</v>
      </c>
      <c r="K127" s="93">
        <v>0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11250</v>
      </c>
      <c r="D128" s="90">
        <v>0</v>
      </c>
      <c r="E128" s="90">
        <v>0</v>
      </c>
      <c r="F128" s="91">
        <v>-11250</v>
      </c>
      <c r="G128" s="90">
        <v>0</v>
      </c>
      <c r="H128" s="91">
        <v>0</v>
      </c>
      <c r="I128" s="21">
        <v>-1</v>
      </c>
      <c r="J128" s="92">
        <v>0</v>
      </c>
      <c r="K128" s="93">
        <v>0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3565</v>
      </c>
      <c r="D130" s="90">
        <v>3565</v>
      </c>
      <c r="E130" s="90">
        <v>3565</v>
      </c>
      <c r="F130" s="91">
        <v>0</v>
      </c>
      <c r="G130" s="90">
        <v>3565</v>
      </c>
      <c r="H130" s="91">
        <v>0</v>
      </c>
      <c r="I130" s="96"/>
      <c r="J130" s="97"/>
      <c r="K130" s="93">
        <v>3565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3200</v>
      </c>
      <c r="D131" s="90">
        <v>0</v>
      </c>
      <c r="E131" s="90">
        <v>0</v>
      </c>
      <c r="F131" s="91">
        <v>-3200</v>
      </c>
      <c r="G131" s="90">
        <v>0</v>
      </c>
      <c r="H131" s="91">
        <v>0</v>
      </c>
      <c r="I131" s="96"/>
      <c r="J131" s="97"/>
      <c r="K131" s="93">
        <v>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0.89761570827489479</v>
      </c>
      <c r="D132" s="86">
        <v>0</v>
      </c>
      <c r="E132" s="86">
        <v>0</v>
      </c>
      <c r="F132" s="100">
        <v>-0.89761570827489479</v>
      </c>
      <c r="G132" s="86">
        <v>0</v>
      </c>
      <c r="H132" s="100">
        <v>0</v>
      </c>
      <c r="I132" s="20">
        <v>-1</v>
      </c>
      <c r="J132" s="86">
        <v>0</v>
      </c>
      <c r="K132" s="101">
        <v>0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5120</v>
      </c>
      <c r="D134" s="90">
        <v>0</v>
      </c>
      <c r="E134" s="90">
        <v>0</v>
      </c>
      <c r="F134" s="91">
        <v>-5120</v>
      </c>
      <c r="G134" s="90">
        <v>0</v>
      </c>
      <c r="H134" s="91">
        <v>0</v>
      </c>
      <c r="I134" s="21"/>
      <c r="J134" s="92"/>
      <c r="K134" s="93">
        <v>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</v>
      </c>
      <c r="D135" s="105">
        <v>0</v>
      </c>
      <c r="E135" s="105">
        <v>0</v>
      </c>
      <c r="F135" s="106">
        <v>-1.6</v>
      </c>
      <c r="G135" s="105">
        <v>0</v>
      </c>
      <c r="H135" s="106">
        <v>0</v>
      </c>
      <c r="I135" s="21"/>
      <c r="J135" s="92"/>
      <c r="K135" s="107">
        <v>0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189.70625000000001</v>
      </c>
      <c r="D137" s="105">
        <v>0</v>
      </c>
      <c r="E137" s="105">
        <v>0</v>
      </c>
      <c r="F137" s="106">
        <v>-189.70625000000001</v>
      </c>
      <c r="G137" s="105">
        <v>0</v>
      </c>
      <c r="H137" s="106">
        <v>0</v>
      </c>
      <c r="I137" s="21">
        <v>-1</v>
      </c>
      <c r="J137" s="92">
        <v>0</v>
      </c>
      <c r="K137" s="107">
        <v>0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170.28330995792427</v>
      </c>
      <c r="D138" s="108">
        <v>0</v>
      </c>
      <c r="E138" s="108">
        <v>0</v>
      </c>
      <c r="F138" s="109">
        <v>-170.28330995792427</v>
      </c>
      <c r="G138" s="108">
        <v>0</v>
      </c>
      <c r="H138" s="109">
        <v>0</v>
      </c>
      <c r="I138" s="20">
        <v>-1</v>
      </c>
      <c r="J138" s="86">
        <v>0</v>
      </c>
      <c r="K138" s="110">
        <v>0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212.45743125000001</v>
      </c>
      <c r="D139" s="113">
        <v>0</v>
      </c>
      <c r="E139" s="113">
        <v>0</v>
      </c>
      <c r="F139" s="119">
        <v>-212.45743125000001</v>
      </c>
      <c r="G139" s="113">
        <v>0</v>
      </c>
      <c r="H139" s="119">
        <v>0</v>
      </c>
      <c r="I139" s="25">
        <v>-1</v>
      </c>
      <c r="J139" s="120">
        <v>0</v>
      </c>
      <c r="K139" s="115">
        <v>0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602431.22</v>
      </c>
      <c r="D140" s="84">
        <v>0</v>
      </c>
      <c r="E140" s="84">
        <v>0</v>
      </c>
      <c r="F140" s="118">
        <v>-602431.22</v>
      </c>
      <c r="G140" s="84">
        <v>0</v>
      </c>
      <c r="H140" s="118">
        <v>0</v>
      </c>
      <c r="I140" s="20">
        <v>-1</v>
      </c>
      <c r="J140" s="86">
        <v>0</v>
      </c>
      <c r="K140" s="87">
        <v>0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532920</v>
      </c>
      <c r="D141" s="90">
        <v>0</v>
      </c>
      <c r="E141" s="90">
        <v>0</v>
      </c>
      <c r="F141" s="91">
        <v>-532920</v>
      </c>
      <c r="G141" s="90">
        <v>0</v>
      </c>
      <c r="H141" s="91">
        <v>0</v>
      </c>
      <c r="I141" s="21">
        <v>-1</v>
      </c>
      <c r="J141" s="92">
        <v>0</v>
      </c>
      <c r="K141" s="93">
        <v>0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58666.22</v>
      </c>
      <c r="D142" s="90">
        <v>0</v>
      </c>
      <c r="E142" s="90">
        <v>0</v>
      </c>
      <c r="F142" s="91">
        <v>-58666.22</v>
      </c>
      <c r="G142" s="90">
        <v>0</v>
      </c>
      <c r="H142" s="91">
        <v>0</v>
      </c>
      <c r="I142" s="21">
        <v>-1</v>
      </c>
      <c r="J142" s="92">
        <v>0</v>
      </c>
      <c r="K142" s="93">
        <v>0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10845</v>
      </c>
      <c r="D143" s="90">
        <v>0</v>
      </c>
      <c r="E143" s="90">
        <v>0</v>
      </c>
      <c r="F143" s="91">
        <v>-10845</v>
      </c>
      <c r="G143" s="90">
        <v>0</v>
      </c>
      <c r="H143" s="91">
        <v>0</v>
      </c>
      <c r="I143" s="21">
        <v>-1</v>
      </c>
      <c r="J143" s="92">
        <v>0</v>
      </c>
      <c r="K143" s="93">
        <v>0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3450</v>
      </c>
      <c r="D145" s="90">
        <v>3450</v>
      </c>
      <c r="E145" s="90">
        <v>3450</v>
      </c>
      <c r="F145" s="91">
        <v>0</v>
      </c>
      <c r="G145" s="90">
        <v>3450</v>
      </c>
      <c r="H145" s="91">
        <v>0</v>
      </c>
      <c r="I145" s="96"/>
      <c r="J145" s="97"/>
      <c r="K145" s="93">
        <v>3450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3050</v>
      </c>
      <c r="D146" s="90">
        <v>0</v>
      </c>
      <c r="E146" s="90">
        <v>0</v>
      </c>
      <c r="F146" s="91">
        <v>-3050</v>
      </c>
      <c r="G146" s="90">
        <v>0</v>
      </c>
      <c r="H146" s="91">
        <v>0</v>
      </c>
      <c r="I146" s="96"/>
      <c r="J146" s="97"/>
      <c r="K146" s="93">
        <v>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0.88405797101449279</v>
      </c>
      <c r="D147" s="86">
        <v>0</v>
      </c>
      <c r="E147" s="86">
        <v>0</v>
      </c>
      <c r="F147" s="100">
        <v>-0.88405797101449279</v>
      </c>
      <c r="G147" s="86">
        <v>0</v>
      </c>
      <c r="H147" s="100">
        <v>0</v>
      </c>
      <c r="I147" s="20">
        <v>-1</v>
      </c>
      <c r="J147" s="86">
        <v>0</v>
      </c>
      <c r="K147" s="101">
        <v>0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4880</v>
      </c>
      <c r="D149" s="90">
        <v>0</v>
      </c>
      <c r="E149" s="90">
        <v>0</v>
      </c>
      <c r="F149" s="91">
        <v>-4880</v>
      </c>
      <c r="G149" s="90">
        <v>0</v>
      </c>
      <c r="H149" s="91">
        <v>0</v>
      </c>
      <c r="I149" s="21"/>
      <c r="J149" s="92"/>
      <c r="K149" s="93">
        <v>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1.6</v>
      </c>
      <c r="D150" s="105">
        <v>0</v>
      </c>
      <c r="E150" s="105">
        <v>0</v>
      </c>
      <c r="F150" s="106">
        <v>-1.6</v>
      </c>
      <c r="G150" s="105">
        <v>0</v>
      </c>
      <c r="H150" s="106">
        <v>0</v>
      </c>
      <c r="I150" s="21"/>
      <c r="J150" s="92"/>
      <c r="K150" s="107">
        <v>0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174.72786885245901</v>
      </c>
      <c r="D152" s="105">
        <v>0</v>
      </c>
      <c r="E152" s="105">
        <v>0</v>
      </c>
      <c r="F152" s="106">
        <v>-174.72786885245901</v>
      </c>
      <c r="G152" s="105">
        <v>0</v>
      </c>
      <c r="H152" s="106">
        <v>0</v>
      </c>
      <c r="I152" s="21">
        <v>-1</v>
      </c>
      <c r="J152" s="92">
        <v>0</v>
      </c>
      <c r="K152" s="107">
        <v>0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154.46956521739131</v>
      </c>
      <c r="D153" s="108">
        <v>0</v>
      </c>
      <c r="E153" s="108">
        <v>0</v>
      </c>
      <c r="F153" s="109">
        <v>-154.46956521739131</v>
      </c>
      <c r="G153" s="108">
        <v>0</v>
      </c>
      <c r="H153" s="109">
        <v>0</v>
      </c>
      <c r="I153" s="20">
        <v>-1</v>
      </c>
      <c r="J153" s="86">
        <v>0</v>
      </c>
      <c r="K153" s="110">
        <v>0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197.51843278688523</v>
      </c>
      <c r="D154" s="113">
        <v>0</v>
      </c>
      <c r="E154" s="113">
        <v>0</v>
      </c>
      <c r="F154" s="119">
        <v>-197.51843278688523</v>
      </c>
      <c r="G154" s="113">
        <v>0</v>
      </c>
      <c r="H154" s="119">
        <v>0</v>
      </c>
      <c r="I154" s="25">
        <v>-1</v>
      </c>
      <c r="J154" s="120">
        <v>0</v>
      </c>
      <c r="K154" s="115">
        <v>0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541703.48</v>
      </c>
      <c r="D155" s="84">
        <v>0</v>
      </c>
      <c r="E155" s="84">
        <v>0</v>
      </c>
      <c r="F155" s="118">
        <v>-541703.48</v>
      </c>
      <c r="G155" s="84">
        <v>0</v>
      </c>
      <c r="H155" s="118">
        <v>0</v>
      </c>
      <c r="I155" s="20">
        <v>-1</v>
      </c>
      <c r="J155" s="86">
        <v>0</v>
      </c>
      <c r="K155" s="87">
        <v>0</v>
      </c>
      <c r="L155" s="118">
        <v>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474500</v>
      </c>
      <c r="D156" s="90">
        <v>0</v>
      </c>
      <c r="E156" s="90">
        <v>0</v>
      </c>
      <c r="F156" s="91">
        <v>-474500</v>
      </c>
      <c r="G156" s="90">
        <v>0</v>
      </c>
      <c r="H156" s="91">
        <v>0</v>
      </c>
      <c r="I156" s="21">
        <v>-1</v>
      </c>
      <c r="J156" s="92">
        <v>0</v>
      </c>
      <c r="K156" s="93">
        <v>0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56178.48</v>
      </c>
      <c r="D157" s="90">
        <v>0</v>
      </c>
      <c r="E157" s="90">
        <v>0</v>
      </c>
      <c r="F157" s="91">
        <v>-56178.48</v>
      </c>
      <c r="G157" s="90">
        <v>0</v>
      </c>
      <c r="H157" s="91">
        <v>0</v>
      </c>
      <c r="I157" s="21">
        <v>-1</v>
      </c>
      <c r="J157" s="92">
        <v>0</v>
      </c>
      <c r="K157" s="93">
        <v>0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11025</v>
      </c>
      <c r="D158" s="90">
        <v>0</v>
      </c>
      <c r="E158" s="90">
        <v>0</v>
      </c>
      <c r="F158" s="91">
        <v>-11025</v>
      </c>
      <c r="G158" s="90">
        <v>0</v>
      </c>
      <c r="H158" s="91">
        <v>0</v>
      </c>
      <c r="I158" s="21">
        <v>-1</v>
      </c>
      <c r="J158" s="92">
        <v>0</v>
      </c>
      <c r="K158" s="93">
        <v>0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3565</v>
      </c>
      <c r="D160" s="90">
        <v>3565</v>
      </c>
      <c r="E160" s="90">
        <v>3565</v>
      </c>
      <c r="F160" s="91">
        <v>0</v>
      </c>
      <c r="G160" s="90">
        <v>3565</v>
      </c>
      <c r="H160" s="91">
        <v>0</v>
      </c>
      <c r="I160" s="96"/>
      <c r="J160" s="97"/>
      <c r="K160" s="93">
        <v>3565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2950</v>
      </c>
      <c r="D161" s="90">
        <v>0</v>
      </c>
      <c r="E161" s="90">
        <v>0</v>
      </c>
      <c r="F161" s="91">
        <v>-2950</v>
      </c>
      <c r="G161" s="90">
        <v>0</v>
      </c>
      <c r="H161" s="91">
        <v>0</v>
      </c>
      <c r="I161" s="96"/>
      <c r="J161" s="97"/>
      <c r="K161" s="93">
        <v>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0.82748948106591869</v>
      </c>
      <c r="D162" s="86">
        <v>0</v>
      </c>
      <c r="E162" s="86">
        <v>0</v>
      </c>
      <c r="F162" s="100">
        <v>-0.82748948106591869</v>
      </c>
      <c r="G162" s="86">
        <v>0</v>
      </c>
      <c r="H162" s="100">
        <v>0</v>
      </c>
      <c r="I162" s="20">
        <v>-1</v>
      </c>
      <c r="J162" s="86">
        <v>0</v>
      </c>
      <c r="K162" s="101">
        <v>0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4720</v>
      </c>
      <c r="D164" s="90">
        <v>0</v>
      </c>
      <c r="E164" s="90">
        <v>0</v>
      </c>
      <c r="F164" s="91">
        <v>-4720</v>
      </c>
      <c r="G164" s="90">
        <v>0</v>
      </c>
      <c r="H164" s="91">
        <v>0</v>
      </c>
      <c r="I164" s="21"/>
      <c r="J164" s="92"/>
      <c r="K164" s="93">
        <v>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1.6</v>
      </c>
      <c r="D165" s="105">
        <v>0</v>
      </c>
      <c r="E165" s="105">
        <v>0</v>
      </c>
      <c r="F165" s="106">
        <v>-1.6</v>
      </c>
      <c r="G165" s="105">
        <v>0</v>
      </c>
      <c r="H165" s="106">
        <v>0</v>
      </c>
      <c r="I165" s="21"/>
      <c r="J165" s="92"/>
      <c r="K165" s="107">
        <v>0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160.84745762711864</v>
      </c>
      <c r="D167" s="105">
        <v>0</v>
      </c>
      <c r="E167" s="105">
        <v>0</v>
      </c>
      <c r="F167" s="106">
        <v>-160.84745762711864</v>
      </c>
      <c r="G167" s="105">
        <v>0</v>
      </c>
      <c r="H167" s="106">
        <v>0</v>
      </c>
      <c r="I167" s="21">
        <v>-1</v>
      </c>
      <c r="J167" s="92">
        <v>0</v>
      </c>
      <c r="K167" s="107">
        <v>0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133.09957924263674</v>
      </c>
      <c r="D168" s="108">
        <v>0</v>
      </c>
      <c r="E168" s="108">
        <v>0</v>
      </c>
      <c r="F168" s="109">
        <v>-133.09957924263674</v>
      </c>
      <c r="G168" s="108">
        <v>0</v>
      </c>
      <c r="H168" s="109">
        <v>0</v>
      </c>
      <c r="I168" s="20">
        <v>-1</v>
      </c>
      <c r="J168" s="86">
        <v>0</v>
      </c>
      <c r="K168" s="110">
        <v>0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183.62829830508474</v>
      </c>
      <c r="D169" s="113">
        <v>0</v>
      </c>
      <c r="E169" s="113">
        <v>0</v>
      </c>
      <c r="F169" s="119">
        <v>-183.62829830508474</v>
      </c>
      <c r="G169" s="113">
        <v>0</v>
      </c>
      <c r="H169" s="119">
        <v>0</v>
      </c>
      <c r="I169" s="25">
        <v>-1</v>
      </c>
      <c r="J169" s="120">
        <v>0</v>
      </c>
      <c r="K169" s="115">
        <v>0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460070.24</v>
      </c>
      <c r="D170" s="84">
        <v>0</v>
      </c>
      <c r="E170" s="84">
        <v>0</v>
      </c>
      <c r="F170" s="118">
        <v>-460070.24</v>
      </c>
      <c r="G170" s="84">
        <v>0</v>
      </c>
      <c r="H170" s="118">
        <v>0</v>
      </c>
      <c r="I170" s="20">
        <v>-1</v>
      </c>
      <c r="J170" s="86">
        <v>0</v>
      </c>
      <c r="K170" s="87">
        <v>0</v>
      </c>
      <c r="L170" s="118">
        <v>0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400120</v>
      </c>
      <c r="D171" s="90">
        <v>0</v>
      </c>
      <c r="E171" s="90">
        <v>0</v>
      </c>
      <c r="F171" s="91">
        <v>-400120</v>
      </c>
      <c r="G171" s="90">
        <v>0</v>
      </c>
      <c r="H171" s="91">
        <v>0</v>
      </c>
      <c r="I171" s="21">
        <v>-1</v>
      </c>
      <c r="J171" s="92">
        <v>0</v>
      </c>
      <c r="K171" s="93">
        <v>0</v>
      </c>
      <c r="L171" s="91">
        <v>0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49510.240000000005</v>
      </c>
      <c r="D172" s="90">
        <v>0</v>
      </c>
      <c r="E172" s="90">
        <v>0</v>
      </c>
      <c r="F172" s="91">
        <v>-49510.240000000005</v>
      </c>
      <c r="G172" s="90">
        <v>0</v>
      </c>
      <c r="H172" s="91">
        <v>0</v>
      </c>
      <c r="I172" s="21">
        <v>-1</v>
      </c>
      <c r="J172" s="92">
        <v>0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10440</v>
      </c>
      <c r="D173" s="90">
        <v>0</v>
      </c>
      <c r="E173" s="90">
        <v>0</v>
      </c>
      <c r="F173" s="91">
        <v>-10440</v>
      </c>
      <c r="G173" s="90">
        <v>0</v>
      </c>
      <c r="H173" s="91">
        <v>0</v>
      </c>
      <c r="I173" s="21">
        <v>-1</v>
      </c>
      <c r="J173" s="92">
        <v>0</v>
      </c>
      <c r="K173" s="93">
        <v>0</v>
      </c>
      <c r="L173" s="91">
        <v>0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3450</v>
      </c>
      <c r="D175" s="90">
        <v>3450</v>
      </c>
      <c r="E175" s="90">
        <v>3450</v>
      </c>
      <c r="F175" s="91">
        <v>0</v>
      </c>
      <c r="G175" s="90">
        <v>3450</v>
      </c>
      <c r="H175" s="91">
        <v>0</v>
      </c>
      <c r="I175" s="96"/>
      <c r="J175" s="97"/>
      <c r="K175" s="93">
        <v>3450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2600</v>
      </c>
      <c r="D176" s="90">
        <v>0</v>
      </c>
      <c r="E176" s="90">
        <v>0</v>
      </c>
      <c r="F176" s="91">
        <v>-2600</v>
      </c>
      <c r="G176" s="90">
        <v>0</v>
      </c>
      <c r="H176" s="91">
        <v>0</v>
      </c>
      <c r="I176" s="96"/>
      <c r="J176" s="97"/>
      <c r="K176" s="93">
        <v>0</v>
      </c>
      <c r="L176" s="91">
        <v>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0.75362318840579712</v>
      </c>
      <c r="D177" s="86">
        <v>0</v>
      </c>
      <c r="E177" s="86">
        <v>0</v>
      </c>
      <c r="F177" s="100">
        <v>-0.75362318840579712</v>
      </c>
      <c r="G177" s="86">
        <v>0</v>
      </c>
      <c r="H177" s="100">
        <v>0</v>
      </c>
      <c r="I177" s="20">
        <v>-1</v>
      </c>
      <c r="J177" s="86">
        <v>0</v>
      </c>
      <c r="K177" s="101">
        <v>0</v>
      </c>
      <c r="L177" s="100">
        <v>0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4160</v>
      </c>
      <c r="D179" s="90">
        <v>0</v>
      </c>
      <c r="E179" s="90">
        <v>0</v>
      </c>
      <c r="F179" s="91">
        <v>-4160</v>
      </c>
      <c r="G179" s="90">
        <v>0</v>
      </c>
      <c r="H179" s="91">
        <v>0</v>
      </c>
      <c r="I179" s="21"/>
      <c r="J179" s="92"/>
      <c r="K179" s="93">
        <v>0</v>
      </c>
      <c r="L179" s="91">
        <v>0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1.6</v>
      </c>
      <c r="D180" s="105">
        <v>0</v>
      </c>
      <c r="E180" s="105">
        <v>0</v>
      </c>
      <c r="F180" s="106">
        <v>-1.6</v>
      </c>
      <c r="G180" s="105">
        <v>0</v>
      </c>
      <c r="H180" s="106">
        <v>0</v>
      </c>
      <c r="I180" s="21"/>
      <c r="J180" s="92"/>
      <c r="K180" s="107">
        <v>0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153.8923076923077</v>
      </c>
      <c r="D182" s="105">
        <v>0</v>
      </c>
      <c r="E182" s="105">
        <v>0</v>
      </c>
      <c r="F182" s="106">
        <v>-153.8923076923077</v>
      </c>
      <c r="G182" s="105">
        <v>0</v>
      </c>
      <c r="H182" s="106">
        <v>0</v>
      </c>
      <c r="I182" s="21">
        <v>-1</v>
      </c>
      <c r="J182" s="92">
        <v>0</v>
      </c>
      <c r="K182" s="107">
        <v>0</v>
      </c>
      <c r="L182" s="106">
        <v>0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115.9768115942029</v>
      </c>
      <c r="D183" s="108">
        <v>0</v>
      </c>
      <c r="E183" s="108">
        <v>0</v>
      </c>
      <c r="F183" s="109">
        <v>-115.9768115942029</v>
      </c>
      <c r="G183" s="108">
        <v>0</v>
      </c>
      <c r="H183" s="109">
        <v>0</v>
      </c>
      <c r="I183" s="20">
        <v>-1</v>
      </c>
      <c r="J183" s="86">
        <v>0</v>
      </c>
      <c r="K183" s="110">
        <v>0</v>
      </c>
      <c r="L183" s="109">
        <v>0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176.9500923076923</v>
      </c>
      <c r="D184" s="113">
        <v>0</v>
      </c>
      <c r="E184" s="113">
        <v>0</v>
      </c>
      <c r="F184" s="119">
        <v>-176.9500923076923</v>
      </c>
      <c r="G184" s="113">
        <v>0</v>
      </c>
      <c r="H184" s="119">
        <v>0</v>
      </c>
      <c r="I184" s="25">
        <v>-1</v>
      </c>
      <c r="J184" s="120">
        <v>0</v>
      </c>
      <c r="K184" s="115">
        <v>0</v>
      </c>
      <c r="L184" s="119">
        <v>0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553937.36</v>
      </c>
      <c r="D185" s="84">
        <v>0</v>
      </c>
      <c r="E185" s="84">
        <v>0</v>
      </c>
      <c r="F185" s="118">
        <v>-553937.36</v>
      </c>
      <c r="G185" s="84">
        <v>0</v>
      </c>
      <c r="H185" s="118">
        <v>0</v>
      </c>
      <c r="I185" s="20">
        <v>-1</v>
      </c>
      <c r="J185" s="86">
        <v>0</v>
      </c>
      <c r="K185" s="87">
        <v>0</v>
      </c>
      <c r="L185" s="118">
        <v>0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487730</v>
      </c>
      <c r="D186" s="90">
        <v>0</v>
      </c>
      <c r="E186" s="90">
        <v>0</v>
      </c>
      <c r="F186" s="91">
        <v>-487730</v>
      </c>
      <c r="G186" s="90">
        <v>0</v>
      </c>
      <c r="H186" s="91">
        <v>0</v>
      </c>
      <c r="I186" s="21">
        <v>-1</v>
      </c>
      <c r="J186" s="92">
        <v>0</v>
      </c>
      <c r="K186" s="93">
        <v>0</v>
      </c>
      <c r="L186" s="91">
        <v>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55227.360000000001</v>
      </c>
      <c r="D187" s="90">
        <v>0</v>
      </c>
      <c r="E187" s="90">
        <v>0</v>
      </c>
      <c r="F187" s="91">
        <v>-55227.360000000001</v>
      </c>
      <c r="G187" s="90">
        <v>0</v>
      </c>
      <c r="H187" s="91">
        <v>0</v>
      </c>
      <c r="I187" s="21">
        <v>-1</v>
      </c>
      <c r="J187" s="92">
        <v>0</v>
      </c>
      <c r="K187" s="93">
        <v>0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10980</v>
      </c>
      <c r="D188" s="90">
        <v>0</v>
      </c>
      <c r="E188" s="90">
        <v>0</v>
      </c>
      <c r="F188" s="91">
        <v>-10980</v>
      </c>
      <c r="G188" s="90">
        <v>0</v>
      </c>
      <c r="H188" s="91">
        <v>0</v>
      </c>
      <c r="I188" s="21">
        <v>-1</v>
      </c>
      <c r="J188" s="92">
        <v>0</v>
      </c>
      <c r="K188" s="93">
        <v>0</v>
      </c>
      <c r="L188" s="91">
        <v>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3565</v>
      </c>
      <c r="D190" s="90">
        <v>3565</v>
      </c>
      <c r="E190" s="90">
        <v>3565</v>
      </c>
      <c r="F190" s="91">
        <v>0</v>
      </c>
      <c r="G190" s="90">
        <v>3565</v>
      </c>
      <c r="H190" s="91">
        <v>0</v>
      </c>
      <c r="I190" s="96"/>
      <c r="J190" s="97"/>
      <c r="K190" s="93">
        <v>3565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2900</v>
      </c>
      <c r="D191" s="90">
        <v>0</v>
      </c>
      <c r="E191" s="90">
        <v>0</v>
      </c>
      <c r="F191" s="91">
        <v>-2900</v>
      </c>
      <c r="G191" s="90">
        <v>0</v>
      </c>
      <c r="H191" s="91">
        <v>0</v>
      </c>
      <c r="I191" s="96"/>
      <c r="J191" s="97"/>
      <c r="K191" s="93">
        <v>0</v>
      </c>
      <c r="L191" s="91">
        <v>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0.8134642356241234</v>
      </c>
      <c r="D192" s="86">
        <v>0</v>
      </c>
      <c r="E192" s="86">
        <v>0</v>
      </c>
      <c r="F192" s="100">
        <v>-0.8134642356241234</v>
      </c>
      <c r="G192" s="86">
        <v>0</v>
      </c>
      <c r="H192" s="100">
        <v>0</v>
      </c>
      <c r="I192" s="20">
        <v>-1</v>
      </c>
      <c r="J192" s="86">
        <v>0</v>
      </c>
      <c r="K192" s="101">
        <v>0</v>
      </c>
      <c r="L192" s="100">
        <v>0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4640</v>
      </c>
      <c r="D194" s="90">
        <v>0</v>
      </c>
      <c r="E194" s="90">
        <v>0</v>
      </c>
      <c r="F194" s="91">
        <v>-4640</v>
      </c>
      <c r="G194" s="90">
        <v>0</v>
      </c>
      <c r="H194" s="91">
        <v>0</v>
      </c>
      <c r="I194" s="21"/>
      <c r="J194" s="92"/>
      <c r="K194" s="93">
        <v>0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</v>
      </c>
      <c r="D195" s="105">
        <v>0</v>
      </c>
      <c r="E195" s="105">
        <v>0</v>
      </c>
      <c r="F195" s="106">
        <v>-1.6</v>
      </c>
      <c r="G195" s="105">
        <v>0</v>
      </c>
      <c r="H195" s="106">
        <v>0</v>
      </c>
      <c r="I195" s="21"/>
      <c r="J195" s="92"/>
      <c r="K195" s="107">
        <v>0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168.18275862068967</v>
      </c>
      <c r="D197" s="105">
        <v>0</v>
      </c>
      <c r="E197" s="105">
        <v>0</v>
      </c>
      <c r="F197" s="106">
        <v>-168.18275862068967</v>
      </c>
      <c r="G197" s="105">
        <v>0</v>
      </c>
      <c r="H197" s="106">
        <v>0</v>
      </c>
      <c r="I197" s="21">
        <v>-1</v>
      </c>
      <c r="J197" s="92">
        <v>0</v>
      </c>
      <c r="K197" s="107">
        <v>0</v>
      </c>
      <c r="L197" s="106">
        <v>0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136.81065918653576</v>
      </c>
      <c r="D198" s="108">
        <v>0</v>
      </c>
      <c r="E198" s="108">
        <v>0</v>
      </c>
      <c r="F198" s="109">
        <v>-136.81065918653576</v>
      </c>
      <c r="G198" s="108">
        <v>0</v>
      </c>
      <c r="H198" s="109">
        <v>0</v>
      </c>
      <c r="I198" s="20">
        <v>-1</v>
      </c>
      <c r="J198" s="86">
        <v>0</v>
      </c>
      <c r="K198" s="110">
        <v>0</v>
      </c>
      <c r="L198" s="109">
        <v>0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191.01288275862069</v>
      </c>
      <c r="D199" s="113">
        <v>0</v>
      </c>
      <c r="E199" s="113">
        <v>0</v>
      </c>
      <c r="F199" s="119">
        <v>-191.01288275862069</v>
      </c>
      <c r="G199" s="113">
        <v>0</v>
      </c>
      <c r="H199" s="119">
        <v>0</v>
      </c>
      <c r="I199" s="25">
        <v>-1</v>
      </c>
      <c r="J199" s="120">
        <v>0</v>
      </c>
      <c r="K199" s="115">
        <v>0</v>
      </c>
      <c r="L199" s="119">
        <v>0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3427677.3</v>
      </c>
      <c r="D200" s="84">
        <v>0</v>
      </c>
      <c r="E200" s="84">
        <v>0</v>
      </c>
      <c r="F200" s="118">
        <v>-3427677.3</v>
      </c>
      <c r="G200" s="84">
        <v>0</v>
      </c>
      <c r="H200" s="118">
        <v>0</v>
      </c>
      <c r="I200" s="20">
        <v>-1</v>
      </c>
      <c r="J200" s="86">
        <v>0</v>
      </c>
      <c r="K200" s="87">
        <v>0</v>
      </c>
      <c r="L200" s="118">
        <v>0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3022220</v>
      </c>
      <c r="D201" s="90">
        <v>0</v>
      </c>
      <c r="E201" s="90">
        <v>0</v>
      </c>
      <c r="F201" s="91">
        <v>-3022220</v>
      </c>
      <c r="G201" s="90">
        <v>0</v>
      </c>
      <c r="H201" s="91">
        <v>0</v>
      </c>
      <c r="I201" s="21">
        <v>-1</v>
      </c>
      <c r="J201" s="92">
        <v>0</v>
      </c>
      <c r="K201" s="93">
        <v>0</v>
      </c>
      <c r="L201" s="91">
        <v>0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339802.30000000005</v>
      </c>
      <c r="D202" s="90">
        <v>0</v>
      </c>
      <c r="E202" s="90">
        <v>0</v>
      </c>
      <c r="F202" s="91">
        <v>-339802.30000000005</v>
      </c>
      <c r="G202" s="90">
        <v>0</v>
      </c>
      <c r="H202" s="91">
        <v>0</v>
      </c>
      <c r="I202" s="21">
        <v>-1</v>
      </c>
      <c r="J202" s="92">
        <v>0</v>
      </c>
      <c r="K202" s="93">
        <v>0</v>
      </c>
      <c r="L202" s="91">
        <v>0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65655</v>
      </c>
      <c r="D203" s="90">
        <v>0</v>
      </c>
      <c r="E203" s="90">
        <v>0</v>
      </c>
      <c r="F203" s="91">
        <v>-65655</v>
      </c>
      <c r="G203" s="90">
        <v>0</v>
      </c>
      <c r="H203" s="91">
        <v>0</v>
      </c>
      <c r="I203" s="21">
        <v>-1</v>
      </c>
      <c r="J203" s="92">
        <v>0</v>
      </c>
      <c r="K203" s="93">
        <v>0</v>
      </c>
      <c r="L203" s="91">
        <v>0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41975</v>
      </c>
      <c r="D205" s="90">
        <v>41975</v>
      </c>
      <c r="E205" s="90">
        <v>41975</v>
      </c>
      <c r="F205" s="91">
        <v>0</v>
      </c>
      <c r="G205" s="90">
        <v>42090</v>
      </c>
      <c r="H205" s="91">
        <v>-115</v>
      </c>
      <c r="I205" s="96"/>
      <c r="J205" s="97"/>
      <c r="K205" s="93">
        <v>41975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17750</v>
      </c>
      <c r="D206" s="90">
        <v>0</v>
      </c>
      <c r="E206" s="90">
        <v>0</v>
      </c>
      <c r="F206" s="91">
        <v>-17750</v>
      </c>
      <c r="G206" s="90">
        <v>0</v>
      </c>
      <c r="H206" s="91">
        <v>0</v>
      </c>
      <c r="I206" s="96"/>
      <c r="J206" s="97"/>
      <c r="K206" s="93">
        <v>0</v>
      </c>
      <c r="L206" s="91">
        <v>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0.42287075640262062</v>
      </c>
      <c r="D207" s="86">
        <v>0</v>
      </c>
      <c r="E207" s="86">
        <v>0</v>
      </c>
      <c r="F207" s="100">
        <v>-0.42287075640262062</v>
      </c>
      <c r="G207" s="86">
        <v>0</v>
      </c>
      <c r="H207" s="100">
        <v>0</v>
      </c>
      <c r="I207" s="20">
        <v>-1</v>
      </c>
      <c r="J207" s="86">
        <v>0</v>
      </c>
      <c r="K207" s="101">
        <v>0</v>
      </c>
      <c r="L207" s="100">
        <v>0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28400</v>
      </c>
      <c r="D209" s="90">
        <v>0</v>
      </c>
      <c r="E209" s="90">
        <v>0</v>
      </c>
      <c r="F209" s="91">
        <v>-28400</v>
      </c>
      <c r="G209" s="90">
        <v>0</v>
      </c>
      <c r="H209" s="91">
        <v>0</v>
      </c>
      <c r="I209" s="21">
        <v>-1</v>
      </c>
      <c r="J209" s="92">
        <v>0</v>
      </c>
      <c r="K209" s="93">
        <v>0</v>
      </c>
      <c r="L209" s="91">
        <v>0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</v>
      </c>
      <c r="D210" s="105">
        <v>0</v>
      </c>
      <c r="E210" s="105">
        <v>0</v>
      </c>
      <c r="F210" s="106">
        <v>-1.6</v>
      </c>
      <c r="G210" s="105">
        <v>0</v>
      </c>
      <c r="H210" s="106">
        <v>0</v>
      </c>
      <c r="I210" s="21"/>
      <c r="J210" s="92"/>
      <c r="K210" s="107">
        <v>0</v>
      </c>
      <c r="L210" s="106">
        <v>0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170.26591549295776</v>
      </c>
      <c r="D212" s="105">
        <v>0</v>
      </c>
      <c r="E212" s="105">
        <v>0</v>
      </c>
      <c r="F212" s="106">
        <v>-170.26591549295776</v>
      </c>
      <c r="G212" s="105">
        <v>0</v>
      </c>
      <c r="H212" s="106">
        <v>0</v>
      </c>
      <c r="I212" s="21">
        <v>-1</v>
      </c>
      <c r="J212" s="92">
        <v>0</v>
      </c>
      <c r="K212" s="107">
        <v>0</v>
      </c>
      <c r="L212" s="106">
        <v>0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72.000476474091727</v>
      </c>
      <c r="D213" s="108">
        <v>0</v>
      </c>
      <c r="E213" s="108">
        <v>0</v>
      </c>
      <c r="F213" s="109">
        <v>-72.000476474091727</v>
      </c>
      <c r="G213" s="108">
        <v>0</v>
      </c>
      <c r="H213" s="109">
        <v>0</v>
      </c>
      <c r="I213" s="20">
        <v>-1</v>
      </c>
      <c r="J213" s="86">
        <v>0</v>
      </c>
      <c r="K213" s="110">
        <v>0</v>
      </c>
      <c r="L213" s="109">
        <v>0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193.10858028169014</v>
      </c>
      <c r="D214" s="113">
        <v>0</v>
      </c>
      <c r="E214" s="113">
        <v>0</v>
      </c>
      <c r="F214" s="119">
        <v>-193.10858028169014</v>
      </c>
      <c r="G214" s="113">
        <v>0</v>
      </c>
      <c r="H214" s="119">
        <v>0</v>
      </c>
      <c r="I214" s="25">
        <v>-1</v>
      </c>
      <c r="J214" s="120">
        <v>0</v>
      </c>
      <c r="K214" s="115">
        <v>0</v>
      </c>
      <c r="L214" s="119">
        <v>0</v>
      </c>
      <c r="M214" s="142"/>
      <c r="N214" s="143"/>
    </row>
  </sheetData>
  <sheetProtection algorithmName="SHA-512" hashValue="ZWZf9eyk6W8cUKnEGEDxttRXJcjlKDGOSOCKSWeRr+DnQtxQXHcAbUDlDn+Z46AviHOE/MCV1P34/iJPoDueIw==" saltValue="+eZHI0p1Q1uUdYAbwlCJN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6269" priority="95" operator="lessThan">
      <formula>0</formula>
    </cfRule>
  </conditionalFormatting>
  <conditionalFormatting sqref="H207">
    <cfRule type="cellIs" dxfId="6268" priority="94" operator="lessThan">
      <formula>0</formula>
    </cfRule>
  </conditionalFormatting>
  <conditionalFormatting sqref="F207">
    <cfRule type="cellIs" dxfId="6267" priority="93" operator="lessThan">
      <formula>0</formula>
    </cfRule>
  </conditionalFormatting>
  <conditionalFormatting sqref="F192">
    <cfRule type="cellIs" dxfId="6266" priority="92" operator="lessThan">
      <formula>0</formula>
    </cfRule>
  </conditionalFormatting>
  <conditionalFormatting sqref="H192">
    <cfRule type="cellIs" dxfId="6265" priority="91" operator="lessThan">
      <formula>0</formula>
    </cfRule>
  </conditionalFormatting>
  <conditionalFormatting sqref="L192">
    <cfRule type="cellIs" dxfId="6264" priority="90" operator="lessThan">
      <formula>0</formula>
    </cfRule>
  </conditionalFormatting>
  <conditionalFormatting sqref="L177">
    <cfRule type="cellIs" dxfId="6263" priority="89" operator="lessThan">
      <formula>0</formula>
    </cfRule>
  </conditionalFormatting>
  <conditionalFormatting sqref="H177">
    <cfRule type="cellIs" dxfId="6262" priority="88" operator="lessThan">
      <formula>0</formula>
    </cfRule>
  </conditionalFormatting>
  <conditionalFormatting sqref="F177">
    <cfRule type="cellIs" dxfId="6261" priority="87" operator="lessThan">
      <formula>0</formula>
    </cfRule>
  </conditionalFormatting>
  <conditionalFormatting sqref="F162">
    <cfRule type="cellIs" dxfId="6260" priority="86" operator="lessThan">
      <formula>0</formula>
    </cfRule>
  </conditionalFormatting>
  <conditionalFormatting sqref="H162">
    <cfRule type="cellIs" dxfId="6259" priority="85" operator="lessThan">
      <formula>0</formula>
    </cfRule>
  </conditionalFormatting>
  <conditionalFormatting sqref="L162">
    <cfRule type="cellIs" dxfId="6258" priority="84" operator="lessThan">
      <formula>0</formula>
    </cfRule>
  </conditionalFormatting>
  <conditionalFormatting sqref="L147">
    <cfRule type="cellIs" dxfId="6257" priority="83" operator="lessThan">
      <formula>0</formula>
    </cfRule>
  </conditionalFormatting>
  <conditionalFormatting sqref="H147">
    <cfRule type="cellIs" dxfId="6256" priority="82" operator="lessThan">
      <formula>0</formula>
    </cfRule>
  </conditionalFormatting>
  <conditionalFormatting sqref="F147">
    <cfRule type="cellIs" dxfId="6255" priority="81" operator="lessThan">
      <formula>0</formula>
    </cfRule>
  </conditionalFormatting>
  <conditionalFormatting sqref="F132">
    <cfRule type="cellIs" dxfId="6254" priority="80" operator="lessThan">
      <formula>0</formula>
    </cfRule>
  </conditionalFormatting>
  <conditionalFormatting sqref="H132">
    <cfRule type="cellIs" dxfId="6253" priority="79" operator="lessThan">
      <formula>0</formula>
    </cfRule>
  </conditionalFormatting>
  <conditionalFormatting sqref="L132">
    <cfRule type="cellIs" dxfId="6252" priority="78" operator="lessThan">
      <formula>0</formula>
    </cfRule>
  </conditionalFormatting>
  <conditionalFormatting sqref="L117">
    <cfRule type="cellIs" dxfId="6251" priority="77" operator="lessThan">
      <formula>0</formula>
    </cfRule>
  </conditionalFormatting>
  <conditionalFormatting sqref="H117">
    <cfRule type="cellIs" dxfId="6250" priority="76" operator="lessThan">
      <formula>0</formula>
    </cfRule>
  </conditionalFormatting>
  <conditionalFormatting sqref="F117">
    <cfRule type="cellIs" dxfId="6249" priority="75" operator="lessThan">
      <formula>0</formula>
    </cfRule>
  </conditionalFormatting>
  <conditionalFormatting sqref="F102">
    <cfRule type="cellIs" dxfId="6248" priority="74" operator="lessThan">
      <formula>0</formula>
    </cfRule>
  </conditionalFormatting>
  <conditionalFormatting sqref="H102">
    <cfRule type="cellIs" dxfId="6247" priority="73" operator="lessThan">
      <formula>0</formula>
    </cfRule>
  </conditionalFormatting>
  <conditionalFormatting sqref="L102">
    <cfRule type="cellIs" dxfId="6246" priority="72" operator="lessThan">
      <formula>0</formula>
    </cfRule>
  </conditionalFormatting>
  <conditionalFormatting sqref="L87">
    <cfRule type="cellIs" dxfId="6245" priority="71" operator="lessThan">
      <formula>0</formula>
    </cfRule>
  </conditionalFormatting>
  <conditionalFormatting sqref="H87">
    <cfRule type="cellIs" dxfId="6244" priority="70" operator="lessThan">
      <formula>0</formula>
    </cfRule>
  </conditionalFormatting>
  <conditionalFormatting sqref="F87">
    <cfRule type="cellIs" dxfId="6243" priority="69" operator="lessThan">
      <formula>0</formula>
    </cfRule>
  </conditionalFormatting>
  <conditionalFormatting sqref="F72">
    <cfRule type="cellIs" dxfId="6242" priority="68" operator="lessThan">
      <formula>0</formula>
    </cfRule>
  </conditionalFormatting>
  <conditionalFormatting sqref="H72">
    <cfRule type="cellIs" dxfId="6241" priority="67" operator="lessThan">
      <formula>0</formula>
    </cfRule>
  </conditionalFormatting>
  <conditionalFormatting sqref="L72">
    <cfRule type="cellIs" dxfId="6240" priority="66" operator="lessThan">
      <formula>0</formula>
    </cfRule>
  </conditionalFormatting>
  <conditionalFormatting sqref="L57">
    <cfRule type="cellIs" dxfId="6239" priority="65" operator="lessThan">
      <formula>0</formula>
    </cfRule>
  </conditionalFormatting>
  <conditionalFormatting sqref="H57">
    <cfRule type="cellIs" dxfId="6238" priority="64" operator="lessThan">
      <formula>0</formula>
    </cfRule>
  </conditionalFormatting>
  <conditionalFormatting sqref="F57">
    <cfRule type="cellIs" dxfId="6237" priority="63" operator="lessThan">
      <formula>0</formula>
    </cfRule>
  </conditionalFormatting>
  <conditionalFormatting sqref="F42">
    <cfRule type="cellIs" dxfId="6236" priority="62" operator="lessThan">
      <formula>0</formula>
    </cfRule>
  </conditionalFormatting>
  <conditionalFormatting sqref="H42">
    <cfRule type="cellIs" dxfId="6235" priority="61" operator="lessThan">
      <formula>0</formula>
    </cfRule>
  </conditionalFormatting>
  <conditionalFormatting sqref="L42">
    <cfRule type="cellIs" dxfId="6234" priority="60" operator="lessThan">
      <formula>0</formula>
    </cfRule>
  </conditionalFormatting>
  <conditionalFormatting sqref="L27">
    <cfRule type="cellIs" dxfId="6233" priority="59" operator="lessThan">
      <formula>0</formula>
    </cfRule>
  </conditionalFormatting>
  <conditionalFormatting sqref="H27">
    <cfRule type="cellIs" dxfId="6232" priority="58" operator="lessThan">
      <formula>0</formula>
    </cfRule>
  </conditionalFormatting>
  <conditionalFormatting sqref="F27">
    <cfRule type="cellIs" dxfId="6231" priority="57" operator="lessThan">
      <formula>0</formula>
    </cfRule>
  </conditionalFormatting>
  <conditionalFormatting sqref="I24">
    <cfRule type="expression" dxfId="6230" priority="55">
      <formula>$I20&gt;=0</formula>
    </cfRule>
    <cfRule type="expression" dxfId="6229" priority="56">
      <formula>$I20&lt;0</formula>
    </cfRule>
  </conditionalFormatting>
  <conditionalFormatting sqref="J24">
    <cfRule type="expression" dxfId="6228" priority="53">
      <formula>$J20&gt;=0</formula>
    </cfRule>
    <cfRule type="expression" dxfId="6227" priority="54">
      <formula>$J20&lt;0</formula>
    </cfRule>
  </conditionalFormatting>
  <conditionalFormatting sqref="I39">
    <cfRule type="expression" dxfId="6226" priority="51">
      <formula>$I35&gt;=0</formula>
    </cfRule>
    <cfRule type="expression" dxfId="6225" priority="52">
      <formula>$I35&lt;0</formula>
    </cfRule>
  </conditionalFormatting>
  <conditionalFormatting sqref="J39">
    <cfRule type="expression" dxfId="6224" priority="49">
      <formula>$J35&gt;=0</formula>
    </cfRule>
    <cfRule type="expression" dxfId="6223" priority="50">
      <formula>$J35&lt;0</formula>
    </cfRule>
  </conditionalFormatting>
  <conditionalFormatting sqref="I54">
    <cfRule type="expression" dxfId="6222" priority="47">
      <formula>$I50&gt;=0</formula>
    </cfRule>
    <cfRule type="expression" dxfId="6221" priority="48">
      <formula>$I50&lt;0</formula>
    </cfRule>
  </conditionalFormatting>
  <conditionalFormatting sqref="J54">
    <cfRule type="expression" dxfId="6220" priority="45">
      <formula>$J50&gt;=0</formula>
    </cfRule>
    <cfRule type="expression" dxfId="6219" priority="46">
      <formula>$J50&lt;0</formula>
    </cfRule>
  </conditionalFormatting>
  <conditionalFormatting sqref="I69">
    <cfRule type="expression" dxfId="6218" priority="43">
      <formula>$I65&gt;=0</formula>
    </cfRule>
    <cfRule type="expression" dxfId="6217" priority="44">
      <formula>$I65&lt;0</formula>
    </cfRule>
  </conditionalFormatting>
  <conditionalFormatting sqref="J69">
    <cfRule type="expression" dxfId="6216" priority="41">
      <formula>$J65&gt;=0</formula>
    </cfRule>
    <cfRule type="expression" dxfId="6215" priority="42">
      <formula>$J65&lt;0</formula>
    </cfRule>
  </conditionalFormatting>
  <conditionalFormatting sqref="I84">
    <cfRule type="expression" dxfId="6214" priority="39">
      <formula>$I80&gt;=0</formula>
    </cfRule>
    <cfRule type="expression" dxfId="6213" priority="40">
      <formula>$I80&lt;0</formula>
    </cfRule>
  </conditionalFormatting>
  <conditionalFormatting sqref="J84">
    <cfRule type="expression" dxfId="6212" priority="37">
      <formula>$J80&gt;=0</formula>
    </cfRule>
    <cfRule type="expression" dxfId="6211" priority="38">
      <formula>$J80&lt;0</formula>
    </cfRule>
  </conditionalFormatting>
  <conditionalFormatting sqref="I99">
    <cfRule type="expression" dxfId="6210" priority="35">
      <formula>$I95&gt;=0</formula>
    </cfRule>
    <cfRule type="expression" dxfId="6209" priority="36">
      <formula>$I95&lt;0</formula>
    </cfRule>
  </conditionalFormatting>
  <conditionalFormatting sqref="J99">
    <cfRule type="expression" dxfId="6208" priority="33">
      <formula>$J95&gt;=0</formula>
    </cfRule>
    <cfRule type="expression" dxfId="6207" priority="34">
      <formula>$J95&lt;0</formula>
    </cfRule>
  </conditionalFormatting>
  <conditionalFormatting sqref="I114">
    <cfRule type="expression" dxfId="6206" priority="31">
      <formula>$I110&gt;=0</formula>
    </cfRule>
    <cfRule type="expression" dxfId="6205" priority="32">
      <formula>$I110&lt;0</formula>
    </cfRule>
  </conditionalFormatting>
  <conditionalFormatting sqref="J114">
    <cfRule type="expression" dxfId="6204" priority="29">
      <formula>$J110&gt;=0</formula>
    </cfRule>
    <cfRule type="expression" dxfId="6203" priority="30">
      <formula>$J110&lt;0</formula>
    </cfRule>
  </conditionalFormatting>
  <conditionalFormatting sqref="I129">
    <cfRule type="expression" dxfId="6202" priority="27">
      <formula>$I125&gt;=0</formula>
    </cfRule>
    <cfRule type="expression" dxfId="6201" priority="28">
      <formula>$I125&lt;0</formula>
    </cfRule>
  </conditionalFormatting>
  <conditionalFormatting sqref="J129">
    <cfRule type="expression" dxfId="6200" priority="25">
      <formula>$J125&gt;=0</formula>
    </cfRule>
    <cfRule type="expression" dxfId="6199" priority="26">
      <formula>$J125&lt;0</formula>
    </cfRule>
  </conditionalFormatting>
  <conditionalFormatting sqref="I144">
    <cfRule type="expression" dxfId="6198" priority="23">
      <formula>$I140&gt;=0</formula>
    </cfRule>
    <cfRule type="expression" dxfId="6197" priority="24">
      <formula>$I140&lt;0</formula>
    </cfRule>
  </conditionalFormatting>
  <conditionalFormatting sqref="J144">
    <cfRule type="expression" dxfId="6196" priority="21">
      <formula>$J140&gt;=0</formula>
    </cfRule>
    <cfRule type="expression" dxfId="6195" priority="22">
      <formula>$J140&lt;0</formula>
    </cfRule>
  </conditionalFormatting>
  <conditionalFormatting sqref="I159">
    <cfRule type="expression" dxfId="6194" priority="19">
      <formula>$I155&gt;=0</formula>
    </cfRule>
    <cfRule type="expression" dxfId="6193" priority="20">
      <formula>$I155&lt;0</formula>
    </cfRule>
  </conditionalFormatting>
  <conditionalFormatting sqref="J159">
    <cfRule type="expression" dxfId="6192" priority="17">
      <formula>$J155&gt;=0</formula>
    </cfRule>
    <cfRule type="expression" dxfId="6191" priority="18">
      <formula>$J155&lt;0</formula>
    </cfRule>
  </conditionalFormatting>
  <conditionalFormatting sqref="I174">
    <cfRule type="expression" dxfId="6190" priority="15">
      <formula>$I170&gt;=0</formula>
    </cfRule>
    <cfRule type="expression" dxfId="6189" priority="16">
      <formula>$I170&lt;0</formula>
    </cfRule>
  </conditionalFormatting>
  <conditionalFormatting sqref="J174">
    <cfRule type="expression" dxfId="6188" priority="13">
      <formula>$J170&gt;=0</formula>
    </cfRule>
    <cfRule type="expression" dxfId="6187" priority="14">
      <formula>$J170&lt;0</formula>
    </cfRule>
  </conditionalFormatting>
  <conditionalFormatting sqref="I189">
    <cfRule type="expression" dxfId="6186" priority="11">
      <formula>$I185&gt;=0</formula>
    </cfRule>
    <cfRule type="expression" dxfId="6185" priority="12">
      <formula>$I185&lt;0</formula>
    </cfRule>
  </conditionalFormatting>
  <conditionalFormatting sqref="J189">
    <cfRule type="expression" dxfId="6184" priority="9">
      <formula>$J185&gt;=0</formula>
    </cfRule>
    <cfRule type="expression" dxfId="6183" priority="10">
      <formula>$J185&lt;0</formula>
    </cfRule>
  </conditionalFormatting>
  <conditionalFormatting sqref="I204">
    <cfRule type="expression" dxfId="6182" priority="7">
      <formula>$I200&gt;=0</formula>
    </cfRule>
    <cfRule type="expression" dxfId="6181" priority="8">
      <formula>$I200&lt;0</formula>
    </cfRule>
  </conditionalFormatting>
  <conditionalFormatting sqref="J204">
    <cfRule type="expression" dxfId="6180" priority="5">
      <formula>$J200&gt;=0</formula>
    </cfRule>
    <cfRule type="expression" dxfId="6179" priority="6">
      <formula>$J200&lt;0</formula>
    </cfRule>
  </conditionalFormatting>
  <conditionalFormatting sqref="I9">
    <cfRule type="expression" dxfId="6178" priority="3">
      <formula>$I5&gt;=0</formula>
    </cfRule>
    <cfRule type="expression" dxfId="6177" priority="4">
      <formula>$I5&lt;0</formula>
    </cfRule>
  </conditionalFormatting>
  <conditionalFormatting sqref="J9">
    <cfRule type="expression" dxfId="6176" priority="1">
      <formula>$J5&gt;=0</formula>
    </cfRule>
    <cfRule type="expression" dxfId="6175" priority="2">
      <formula>$J5&lt;0</formula>
    </cfRule>
  </conditionalFormatting>
  <dataValidations count="1">
    <dataValidation type="list" allowBlank="1" showInputMessage="1" showErrorMessage="1" sqref="B3:B4" xr:uid="{A1711B9C-3824-44A6-AD62-5129FC460ED9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90FD-690F-4BA1-AC88-D954C5AFEEA2}">
  <sheetPr codeName="Tabelle68">
    <tabColor rgb="FFFF9900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97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759</v>
      </c>
      <c r="N1" s="73" t="s">
        <v>28</v>
      </c>
    </row>
    <row r="2" spans="1:14" ht="15.75" thickBot="1" x14ac:dyDescent="0.3">
      <c r="M2" s="72">
        <v>1506</v>
      </c>
      <c r="N2" s="73" t="s">
        <v>29</v>
      </c>
    </row>
    <row r="3" spans="1:14" s="70" customFormat="1" ht="13.5" customHeight="1" thickBot="1" x14ac:dyDescent="0.25">
      <c r="A3" s="144"/>
      <c r="B3" s="146" t="s">
        <v>162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118.16531447460491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34465816</v>
      </c>
      <c r="D5" s="84">
        <v>28965657</v>
      </c>
      <c r="E5" s="84">
        <v>30266632</v>
      </c>
      <c r="F5" s="85">
        <v>-4199184</v>
      </c>
      <c r="G5" s="84">
        <v>21230477</v>
      </c>
      <c r="H5" s="85">
        <v>9036155</v>
      </c>
      <c r="I5" s="20">
        <v>-0.12183619851043137</v>
      </c>
      <c r="J5" s="86">
        <v>0.42562185484574844</v>
      </c>
      <c r="K5" s="87">
        <v>30122145</v>
      </c>
      <c r="L5" s="85">
        <v>144487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22663880</v>
      </c>
      <c r="D6" s="90">
        <v>18937858</v>
      </c>
      <c r="E6" s="90">
        <v>19331018</v>
      </c>
      <c r="F6" s="91">
        <v>-3332862</v>
      </c>
      <c r="G6" s="90">
        <v>12464672</v>
      </c>
      <c r="H6" s="91">
        <v>6866346</v>
      </c>
      <c r="I6" s="21">
        <v>-0.14705610866277086</v>
      </c>
      <c r="J6" s="92">
        <v>0.55086455544116997</v>
      </c>
      <c r="K6" s="93">
        <v>19364635</v>
      </c>
      <c r="L6" s="91">
        <v>-33617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9846178</v>
      </c>
      <c r="D7" s="90">
        <v>8372799</v>
      </c>
      <c r="E7" s="90">
        <v>9114535</v>
      </c>
      <c r="F7" s="91">
        <v>-731643</v>
      </c>
      <c r="G7" s="90">
        <v>5781486</v>
      </c>
      <c r="H7" s="91">
        <v>3333049</v>
      </c>
      <c r="I7" s="21">
        <v>-7.4307309902380436E-2</v>
      </c>
      <c r="J7" s="92">
        <v>0.57650386077212668</v>
      </c>
      <c r="K7" s="93">
        <v>9053440</v>
      </c>
      <c r="L7" s="91">
        <v>61095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1955758</v>
      </c>
      <c r="D8" s="90">
        <v>1655000</v>
      </c>
      <c r="E8" s="90">
        <v>1821079</v>
      </c>
      <c r="F8" s="91">
        <v>-134679</v>
      </c>
      <c r="G8" s="90">
        <v>2984319</v>
      </c>
      <c r="H8" s="91">
        <v>-1163240</v>
      </c>
      <c r="I8" s="21">
        <v>-6.8862814315472587E-2</v>
      </c>
      <c r="J8" s="92">
        <v>-0.38978406799005061</v>
      </c>
      <c r="K8" s="93">
        <v>1704070</v>
      </c>
      <c r="L8" s="91">
        <v>117009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277035</v>
      </c>
      <c r="D10" s="90">
        <v>277035</v>
      </c>
      <c r="E10" s="90">
        <v>277035</v>
      </c>
      <c r="F10" s="91">
        <v>0</v>
      </c>
      <c r="G10" s="90">
        <v>277794</v>
      </c>
      <c r="H10" s="91">
        <v>-759</v>
      </c>
      <c r="I10" s="96"/>
      <c r="J10" s="97"/>
      <c r="K10" s="93">
        <v>277035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141895</v>
      </c>
      <c r="D11" s="90">
        <v>117248</v>
      </c>
      <c r="E11" s="90">
        <v>120442</v>
      </c>
      <c r="F11" s="91">
        <v>-21453</v>
      </c>
      <c r="G11" s="90">
        <v>82348</v>
      </c>
      <c r="H11" s="91">
        <v>38094</v>
      </c>
      <c r="I11" s="96"/>
      <c r="J11" s="97"/>
      <c r="K11" s="93">
        <v>120726</v>
      </c>
      <c r="L11" s="91">
        <v>-284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0.51219160033930733</v>
      </c>
      <c r="D12" s="86">
        <v>0.42322450231920156</v>
      </c>
      <c r="E12" s="86">
        <v>0.43475373147797208</v>
      </c>
      <c r="F12" s="100">
        <v>-7.7437868861335246E-2</v>
      </c>
      <c r="G12" s="86">
        <v>0.29643548816749105</v>
      </c>
      <c r="H12" s="100">
        <v>0.13831824331048104</v>
      </c>
      <c r="I12" s="20">
        <v>-0.15118925966383601</v>
      </c>
      <c r="J12" s="86">
        <v>0.46660487300470876</v>
      </c>
      <c r="K12" s="101">
        <v>0.43577887270561483</v>
      </c>
      <c r="L12" s="100">
        <v>-1.0251412276427452E-3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223010</v>
      </c>
      <c r="D14" s="90">
        <v>196125</v>
      </c>
      <c r="E14" s="90">
        <v>201728</v>
      </c>
      <c r="F14" s="91">
        <v>-21282</v>
      </c>
      <c r="G14" s="90">
        <v>142426</v>
      </c>
      <c r="H14" s="91">
        <v>59302</v>
      </c>
      <c r="I14" s="21">
        <v>-9.5430698174969741E-2</v>
      </c>
      <c r="J14" s="92">
        <v>0.41637060649038804</v>
      </c>
      <c r="K14" s="93">
        <v>201797</v>
      </c>
      <c r="L14" s="91">
        <v>-69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1.5716550970788259</v>
      </c>
      <c r="D15" s="105">
        <v>1.6727364219432315</v>
      </c>
      <c r="E15" s="105">
        <v>1.6748974610185816</v>
      </c>
      <c r="F15" s="106">
        <v>0.10324236393975572</v>
      </c>
      <c r="G15" s="105">
        <v>1.7295623451692816</v>
      </c>
      <c r="H15" s="106">
        <v>-5.4664884150700033E-2</v>
      </c>
      <c r="I15" s="21"/>
      <c r="J15" s="92"/>
      <c r="K15" s="107">
        <v>1.6715289167205076</v>
      </c>
      <c r="L15" s="106">
        <v>3.3685442980739833E-3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159.72289368899538</v>
      </c>
      <c r="D17" s="105">
        <v>161.5196677128821</v>
      </c>
      <c r="E17" s="105">
        <v>160.50063931186796</v>
      </c>
      <c r="F17" s="106">
        <v>0.77774562287257254</v>
      </c>
      <c r="G17" s="105">
        <v>151.36581337737408</v>
      </c>
      <c r="H17" s="106">
        <v>9.1348259344938754</v>
      </c>
      <c r="I17" s="20">
        <v>4.8693434291702253E-3</v>
      </c>
      <c r="J17" s="86">
        <v>6.0349333384280168E-2</v>
      </c>
      <c r="K17" s="107">
        <v>160.40152908238491</v>
      </c>
      <c r="L17" s="106">
        <v>9.9110229483045487E-2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81.808724529391597</v>
      </c>
      <c r="D18" s="108">
        <v>68.359080982547326</v>
      </c>
      <c r="E18" s="108">
        <v>69.778251845434696</v>
      </c>
      <c r="F18" s="109">
        <v>-12.030472683956901</v>
      </c>
      <c r="G18" s="108">
        <v>44.870198780391227</v>
      </c>
      <c r="H18" s="109">
        <v>24.908053065043468</v>
      </c>
      <c r="I18" s="20">
        <v>-0.14705610866277086</v>
      </c>
      <c r="J18" s="86">
        <v>0.55511349942868016</v>
      </c>
      <c r="K18" s="110">
        <v>69.899597523778581</v>
      </c>
      <c r="L18" s="109">
        <v>-0.12134567834388577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242.89662074068855</v>
      </c>
      <c r="D19" s="113">
        <v>247.04606475163754</v>
      </c>
      <c r="E19" s="113">
        <v>251.296325202172</v>
      </c>
      <c r="F19" s="106">
        <v>8.3997044614834522</v>
      </c>
      <c r="G19" s="113">
        <v>257.81411813280226</v>
      </c>
      <c r="H19" s="106">
        <v>-6.5177929306302644</v>
      </c>
      <c r="I19" s="38">
        <v>3.4581396957559241E-2</v>
      </c>
      <c r="J19" s="114">
        <v>-2.528097754240477E-2</v>
      </c>
      <c r="K19" s="115">
        <v>249.50834948561206</v>
      </c>
      <c r="L19" s="106">
        <v>1.7879757165599415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1044803.7295935785</v>
      </c>
      <c r="D20" s="84">
        <v>605851.55119999999</v>
      </c>
      <c r="E20" s="84">
        <v>605851.5512000001</v>
      </c>
      <c r="F20" s="118">
        <v>-438952.17839357839</v>
      </c>
      <c r="G20" s="84">
        <v>3487496.95</v>
      </c>
      <c r="H20" s="118">
        <v>-2881645.3988000001</v>
      </c>
      <c r="I20" s="20">
        <v>-0.42012883947526469</v>
      </c>
      <c r="J20" s="86">
        <v>-0.82627897317587617</v>
      </c>
      <c r="K20" s="87">
        <v>605851.5512000001</v>
      </c>
      <c r="L20" s="118">
        <v>-7.2759576141834259E-12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652639.28162878111</v>
      </c>
      <c r="D21" s="90">
        <v>321744.66840000002</v>
      </c>
      <c r="E21" s="90">
        <v>321744.66840000002</v>
      </c>
      <c r="F21" s="91">
        <v>-330894.61322878109</v>
      </c>
      <c r="G21" s="90">
        <v>2144449.2199999997</v>
      </c>
      <c r="H21" s="91">
        <v>-1822704.5515999997</v>
      </c>
      <c r="I21" s="21">
        <v>-0.50700995564191731</v>
      </c>
      <c r="J21" s="92">
        <v>-0.84996396025642418</v>
      </c>
      <c r="K21" s="93">
        <v>321744.66840000002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315782.89155300159</v>
      </c>
      <c r="D22" s="90">
        <v>243866.12599999999</v>
      </c>
      <c r="E22" s="90">
        <v>243866.12599999999</v>
      </c>
      <c r="F22" s="91">
        <v>-71916.765553001605</v>
      </c>
      <c r="G22" s="90">
        <v>1059109.8600000001</v>
      </c>
      <c r="H22" s="91">
        <v>-815243.73400000017</v>
      </c>
      <c r="I22" s="21">
        <v>-0.22774117115502746</v>
      </c>
      <c r="J22" s="92">
        <v>-0.76974425863620988</v>
      </c>
      <c r="K22" s="93">
        <v>243866.12599999999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76381.556411795726</v>
      </c>
      <c r="D23" s="90">
        <v>40240.756800000003</v>
      </c>
      <c r="E23" s="90">
        <v>40240.756800000003</v>
      </c>
      <c r="F23" s="91">
        <v>-36140.799611795723</v>
      </c>
      <c r="G23" s="90">
        <v>283937.87000000005</v>
      </c>
      <c r="H23" s="91">
        <v>-243697.11320000005</v>
      </c>
      <c r="I23" s="21">
        <v>-0.47316134037580881</v>
      </c>
      <c r="J23" s="92">
        <v>-0.85827618978757569</v>
      </c>
      <c r="K23" s="93">
        <v>40240.75680000001</v>
      </c>
      <c r="L23" s="91">
        <v>-7.2759576141834259E-12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23529</v>
      </c>
      <c r="D25" s="90">
        <v>23529</v>
      </c>
      <c r="E25" s="90">
        <v>23529</v>
      </c>
      <c r="F25" s="91">
        <v>0</v>
      </c>
      <c r="G25" s="90">
        <v>23529</v>
      </c>
      <c r="H25" s="91">
        <v>0</v>
      </c>
      <c r="I25" s="96"/>
      <c r="J25" s="97"/>
      <c r="K25" s="93">
        <v>23529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4091</v>
      </c>
      <c r="D26" s="90">
        <v>2289</v>
      </c>
      <c r="E26" s="90">
        <v>2289</v>
      </c>
      <c r="F26" s="91">
        <v>-1802</v>
      </c>
      <c r="G26" s="90">
        <v>12997</v>
      </c>
      <c r="H26" s="91">
        <v>-10708</v>
      </c>
      <c r="I26" s="96"/>
      <c r="J26" s="97"/>
      <c r="K26" s="93">
        <v>2289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0.17387054273449784</v>
      </c>
      <c r="D27" s="86">
        <v>9.7284202473543288E-2</v>
      </c>
      <c r="E27" s="86">
        <v>9.7284202473543288E-2</v>
      </c>
      <c r="F27" s="100">
        <v>-7.6586340260954552E-2</v>
      </c>
      <c r="G27" s="86">
        <v>0.55238216668791706</v>
      </c>
      <c r="H27" s="100">
        <v>-0.45509796421437376</v>
      </c>
      <c r="I27" s="20">
        <v>-0.44047910046443406</v>
      </c>
      <c r="J27" s="86">
        <v>-0.82388243440794029</v>
      </c>
      <c r="K27" s="101">
        <v>9.7284202473543288E-2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5654.26</v>
      </c>
      <c r="D29" s="90">
        <v>4179</v>
      </c>
      <c r="E29" s="90">
        <v>4179</v>
      </c>
      <c r="F29" s="91">
        <v>-1475.2600000000002</v>
      </c>
      <c r="G29" s="90">
        <v>18774</v>
      </c>
      <c r="H29" s="91">
        <v>-14595</v>
      </c>
      <c r="I29" s="21"/>
      <c r="J29" s="92"/>
      <c r="K29" s="93">
        <v>4179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1.3821217306282083</v>
      </c>
      <c r="D30" s="105">
        <v>1.8256880733944953</v>
      </c>
      <c r="E30" s="105">
        <v>1.8256880733944953</v>
      </c>
      <c r="F30" s="106">
        <v>0.44356634276628704</v>
      </c>
      <c r="G30" s="105">
        <v>1.4444871893513889</v>
      </c>
      <c r="H30" s="106">
        <v>0.38120088404310648</v>
      </c>
      <c r="I30" s="21"/>
      <c r="J30" s="92"/>
      <c r="K30" s="107">
        <v>1.8256880733944953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159.53050149811321</v>
      </c>
      <c r="D32" s="105">
        <v>140.56123564875492</v>
      </c>
      <c r="E32" s="105">
        <v>140.56123564875492</v>
      </c>
      <c r="F32" s="106">
        <v>-18.969265849358294</v>
      </c>
      <c r="G32" s="105">
        <v>164.99570824036314</v>
      </c>
      <c r="H32" s="106">
        <v>-24.434472591608227</v>
      </c>
      <c r="I32" s="21">
        <v>-0.1189068276675771</v>
      </c>
      <c r="J32" s="92">
        <v>-0.14809156463641149</v>
      </c>
      <c r="K32" s="107">
        <v>140.56123564875492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27.737654878183566</v>
      </c>
      <c r="D33" s="108">
        <v>13.674387708784904</v>
      </c>
      <c r="E33" s="108">
        <v>13.674387708784904</v>
      </c>
      <c r="F33" s="109">
        <v>-14.063267169398662</v>
      </c>
      <c r="G33" s="108">
        <v>91.140686812019197</v>
      </c>
      <c r="H33" s="109">
        <v>-77.466299103234292</v>
      </c>
      <c r="I33" s="20">
        <v>-0.50700995564191742</v>
      </c>
      <c r="J33" s="86">
        <v>-0.84996396025642418</v>
      </c>
      <c r="K33" s="110">
        <v>13.674387708784904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255.39079188305513</v>
      </c>
      <c r="D34" s="113">
        <v>264.67957675840978</v>
      </c>
      <c r="E34" s="113">
        <v>264.67957675840984</v>
      </c>
      <c r="F34" s="119">
        <v>9.2887848753547075</v>
      </c>
      <c r="G34" s="113">
        <v>268.33091867354005</v>
      </c>
      <c r="H34" s="119">
        <v>-3.6513419151302173</v>
      </c>
      <c r="I34" s="25">
        <v>3.6370868373390985E-2</v>
      </c>
      <c r="J34" s="120">
        <v>-1.3607607849218994E-2</v>
      </c>
      <c r="K34" s="115">
        <v>264.67957675840984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1411712.3235345706</v>
      </c>
      <c r="D35" s="84">
        <v>1289235.3600000001</v>
      </c>
      <c r="E35" s="84">
        <v>1289235.3599999999</v>
      </c>
      <c r="F35" s="118">
        <v>-122476.96353457065</v>
      </c>
      <c r="G35" s="84">
        <v>3208244.55</v>
      </c>
      <c r="H35" s="118">
        <v>-1919009.19</v>
      </c>
      <c r="I35" s="20">
        <v>-8.6757734910126283E-2</v>
      </c>
      <c r="J35" s="86">
        <v>-0.59814928696754122</v>
      </c>
      <c r="K35" s="87">
        <v>1289235.3599999999</v>
      </c>
      <c r="L35" s="118">
        <v>1.1641532182693481E-10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855724.05206857086</v>
      </c>
      <c r="D36" s="90">
        <v>566749.73160000006</v>
      </c>
      <c r="E36" s="90">
        <v>566749.73160000006</v>
      </c>
      <c r="F36" s="91">
        <v>-288974.3204685708</v>
      </c>
      <c r="G36" s="90">
        <v>1951771.9199999997</v>
      </c>
      <c r="H36" s="91">
        <v>-1385022.1883999996</v>
      </c>
      <c r="I36" s="21">
        <v>-0.33769568562438246</v>
      </c>
      <c r="J36" s="92">
        <v>-0.70962297090532989</v>
      </c>
      <c r="K36" s="93">
        <v>566749.73160000006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441043.26148694835</v>
      </c>
      <c r="D37" s="90">
        <v>395702.37680000003</v>
      </c>
      <c r="E37" s="90">
        <v>395702.37680000003</v>
      </c>
      <c r="F37" s="91">
        <v>-45340.884686948324</v>
      </c>
      <c r="G37" s="90">
        <v>983787.22000000009</v>
      </c>
      <c r="H37" s="91">
        <v>-588084.8432</v>
      </c>
      <c r="I37" s="21">
        <v>-0.10280371257478127</v>
      </c>
      <c r="J37" s="92">
        <v>-0.59777646145881014</v>
      </c>
      <c r="K37" s="93">
        <v>395702.37679999991</v>
      </c>
      <c r="L37" s="91">
        <v>1.1641532182693481E-10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114945.00997905152</v>
      </c>
      <c r="D38" s="90">
        <v>326783.25160000002</v>
      </c>
      <c r="E38" s="90">
        <v>326783.25160000002</v>
      </c>
      <c r="F38" s="91">
        <v>211838.24162094848</v>
      </c>
      <c r="G38" s="90">
        <v>272685.41000000003</v>
      </c>
      <c r="H38" s="91">
        <v>54097.841599999985</v>
      </c>
      <c r="I38" s="21">
        <v>1.842952918613479</v>
      </c>
      <c r="J38" s="92">
        <v>0.19838920461494425</v>
      </c>
      <c r="K38" s="93">
        <v>326783.25160000002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21252</v>
      </c>
      <c r="D40" s="90">
        <v>21252</v>
      </c>
      <c r="E40" s="90">
        <v>21252</v>
      </c>
      <c r="F40" s="91">
        <v>0</v>
      </c>
      <c r="G40" s="90">
        <v>22011</v>
      </c>
      <c r="H40" s="91">
        <v>-759</v>
      </c>
      <c r="I40" s="96"/>
      <c r="J40" s="97"/>
      <c r="K40" s="93">
        <v>21252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5201</v>
      </c>
      <c r="D41" s="90">
        <v>3583</v>
      </c>
      <c r="E41" s="90">
        <v>3583</v>
      </c>
      <c r="F41" s="91">
        <v>-1618</v>
      </c>
      <c r="G41" s="90">
        <v>13034</v>
      </c>
      <c r="H41" s="91">
        <v>-9451</v>
      </c>
      <c r="I41" s="96"/>
      <c r="J41" s="97"/>
      <c r="K41" s="93">
        <v>3583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0.24472990777338605</v>
      </c>
      <c r="D42" s="86">
        <v>0.16859589685676643</v>
      </c>
      <c r="E42" s="86">
        <v>0.16859589685676643</v>
      </c>
      <c r="F42" s="100">
        <v>-7.6134010916619616E-2</v>
      </c>
      <c r="G42" s="86">
        <v>0.59215846622143475</v>
      </c>
      <c r="H42" s="100">
        <v>-0.4235625693646683</v>
      </c>
      <c r="I42" s="20">
        <v>-0.311094020380696</v>
      </c>
      <c r="J42" s="86">
        <v>-0.71528584580985988</v>
      </c>
      <c r="K42" s="101">
        <v>0.16859589685676643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7967.4000000000005</v>
      </c>
      <c r="D44" s="90">
        <v>6609</v>
      </c>
      <c r="E44" s="90">
        <v>6609</v>
      </c>
      <c r="F44" s="91">
        <v>-1358.4000000000005</v>
      </c>
      <c r="G44" s="90">
        <v>20195</v>
      </c>
      <c r="H44" s="91">
        <v>-13586</v>
      </c>
      <c r="I44" s="21"/>
      <c r="J44" s="92"/>
      <c r="K44" s="93">
        <v>6609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1.5318977119784658</v>
      </c>
      <c r="D45" s="105">
        <v>1.8445436784817193</v>
      </c>
      <c r="E45" s="105">
        <v>1.8445436784817193</v>
      </c>
      <c r="F45" s="106">
        <v>0.31264596650325349</v>
      </c>
      <c r="G45" s="105">
        <v>1.5494092373791621</v>
      </c>
      <c r="H45" s="106">
        <v>0.29513444110255715</v>
      </c>
      <c r="I45" s="21"/>
      <c r="J45" s="92"/>
      <c r="K45" s="107">
        <v>1.8445436784817193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164.53067719065004</v>
      </c>
      <c r="D47" s="105">
        <v>158.17742997488139</v>
      </c>
      <c r="E47" s="105">
        <v>158.17742997488139</v>
      </c>
      <c r="F47" s="106">
        <v>-6.353247215768647</v>
      </c>
      <c r="G47" s="105">
        <v>149.74466165413531</v>
      </c>
      <c r="H47" s="106">
        <v>8.432768320746078</v>
      </c>
      <c r="I47" s="21">
        <v>-3.8614362526489976E-2</v>
      </c>
      <c r="J47" s="92">
        <v>5.631431683503485E-2</v>
      </c>
      <c r="K47" s="107">
        <v>158.17742997488139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40.265577454760532</v>
      </c>
      <c r="D48" s="108">
        <v>26.668065669113499</v>
      </c>
      <c r="E48" s="108">
        <v>26.668065669113499</v>
      </c>
      <c r="F48" s="109">
        <v>-13.597511785647033</v>
      </c>
      <c r="G48" s="108">
        <v>88.672569169960454</v>
      </c>
      <c r="H48" s="109">
        <v>-62.004503500846951</v>
      </c>
      <c r="I48" s="20">
        <v>-0.33769568562438246</v>
      </c>
      <c r="J48" s="86">
        <v>-0.69925236272337732</v>
      </c>
      <c r="K48" s="110">
        <v>26.668065669113499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271.43094088340138</v>
      </c>
      <c r="D49" s="113">
        <v>359.820083728719</v>
      </c>
      <c r="E49" s="113">
        <v>359.82008372871894</v>
      </c>
      <c r="F49" s="119">
        <v>88.389142845317565</v>
      </c>
      <c r="G49" s="113">
        <v>246.14428034371642</v>
      </c>
      <c r="H49" s="119">
        <v>113.67580338500252</v>
      </c>
      <c r="I49" s="25">
        <v>0.32564136777349528</v>
      </c>
      <c r="J49" s="120">
        <v>0.46182589831567644</v>
      </c>
      <c r="K49" s="115">
        <v>359.82008372871894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1978564.2855197173</v>
      </c>
      <c r="D50" s="84">
        <v>1035475.0726213558</v>
      </c>
      <c r="E50" s="84">
        <v>1035475.0726213558</v>
      </c>
      <c r="F50" s="118">
        <v>-943089.2128983615</v>
      </c>
      <c r="G50" s="84">
        <v>1458574.4699999997</v>
      </c>
      <c r="H50" s="118">
        <v>-423099.39737864397</v>
      </c>
      <c r="I50" s="20">
        <v>-0.47665330856340438</v>
      </c>
      <c r="J50" s="86">
        <v>-0.29007733652340972</v>
      </c>
      <c r="K50" s="87">
        <v>1035475.0726213558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1290646.2801354961</v>
      </c>
      <c r="D51" s="90">
        <v>540724.16160000011</v>
      </c>
      <c r="E51" s="90">
        <v>540724.16160000011</v>
      </c>
      <c r="F51" s="91">
        <v>-749922.11853549595</v>
      </c>
      <c r="G51" s="90">
        <v>460001.54</v>
      </c>
      <c r="H51" s="91">
        <v>80722.62160000013</v>
      </c>
      <c r="I51" s="21">
        <v>-0.58104387706968541</v>
      </c>
      <c r="J51" s="92">
        <v>0.17548337251218804</v>
      </c>
      <c r="K51" s="93">
        <v>540724.16160000011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560312.32798089786</v>
      </c>
      <c r="D52" s="90">
        <v>386579.70359999995</v>
      </c>
      <c r="E52" s="90">
        <v>386579.70359999995</v>
      </c>
      <c r="F52" s="91">
        <v>-173732.62438089791</v>
      </c>
      <c r="G52" s="90">
        <v>225118.86000000002</v>
      </c>
      <c r="H52" s="91">
        <v>161460.84359999993</v>
      </c>
      <c r="I52" s="21">
        <v>-0.3100638977674266</v>
      </c>
      <c r="J52" s="92">
        <v>0.71722486334552293</v>
      </c>
      <c r="K52" s="93">
        <v>386579.70359999995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127605.67740332335</v>
      </c>
      <c r="D53" s="90">
        <v>108171.20742135563</v>
      </c>
      <c r="E53" s="90">
        <v>108171.20742135563</v>
      </c>
      <c r="F53" s="91">
        <v>-19434.469981967719</v>
      </c>
      <c r="G53" s="90">
        <v>773454.06999999983</v>
      </c>
      <c r="H53" s="91">
        <v>-665282.86257864418</v>
      </c>
      <c r="I53" s="21">
        <v>-0.15230098203656861</v>
      </c>
      <c r="J53" s="92">
        <v>-0.86014527349845649</v>
      </c>
      <c r="K53" s="93">
        <v>108171.20742135563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23529</v>
      </c>
      <c r="D55" s="90">
        <v>23529</v>
      </c>
      <c r="E55" s="90">
        <v>23529</v>
      </c>
      <c r="F55" s="91">
        <v>0</v>
      </c>
      <c r="G55" s="90">
        <v>23529</v>
      </c>
      <c r="H55" s="91">
        <v>0</v>
      </c>
      <c r="I55" s="96"/>
      <c r="J55" s="97"/>
      <c r="K55" s="93">
        <v>23529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8453</v>
      </c>
      <c r="D56" s="90">
        <v>3473</v>
      </c>
      <c r="E56" s="90">
        <v>3473</v>
      </c>
      <c r="F56" s="91">
        <v>-4980</v>
      </c>
      <c r="G56" s="90">
        <v>3453</v>
      </c>
      <c r="H56" s="91">
        <v>20</v>
      </c>
      <c r="I56" s="96"/>
      <c r="J56" s="97"/>
      <c r="K56" s="93">
        <v>3473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0.35925878702877301</v>
      </c>
      <c r="D57" s="86">
        <v>0.14760508308895406</v>
      </c>
      <c r="E57" s="86">
        <v>0.14760508308895406</v>
      </c>
      <c r="F57" s="100">
        <v>-0.21165370393981894</v>
      </c>
      <c r="G57" s="86">
        <v>0.14675506821369375</v>
      </c>
      <c r="H57" s="100">
        <v>8.5001487526031871E-4</v>
      </c>
      <c r="I57" s="20">
        <v>-0.5891399503134982</v>
      </c>
      <c r="J57" s="86">
        <v>5.7920648711264899E-3</v>
      </c>
      <c r="K57" s="101">
        <v>0.14760508308895406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12597.85</v>
      </c>
      <c r="D59" s="90">
        <v>6350</v>
      </c>
      <c r="E59" s="90">
        <v>6350</v>
      </c>
      <c r="F59" s="91">
        <v>-6247.85</v>
      </c>
      <c r="G59" s="90">
        <v>5229</v>
      </c>
      <c r="H59" s="91">
        <v>1121</v>
      </c>
      <c r="I59" s="21"/>
      <c r="J59" s="92"/>
      <c r="K59" s="93">
        <v>6350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1.4903407074411452</v>
      </c>
      <c r="D60" s="105">
        <v>1.8283904405413187</v>
      </c>
      <c r="E60" s="105">
        <v>1.8283904405413187</v>
      </c>
      <c r="F60" s="106">
        <v>0.3380497331001735</v>
      </c>
      <c r="G60" s="105">
        <v>1.5143353605560381</v>
      </c>
      <c r="H60" s="106">
        <v>0.31405507998528059</v>
      </c>
      <c r="I60" s="21"/>
      <c r="J60" s="92"/>
      <c r="K60" s="107">
        <v>1.8283904405413187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152.68499705849948</v>
      </c>
      <c r="D62" s="105">
        <v>155.69368315577313</v>
      </c>
      <c r="E62" s="105">
        <v>155.69368315577313</v>
      </c>
      <c r="F62" s="106">
        <v>3.0086860972736531</v>
      </c>
      <c r="G62" s="105">
        <v>133.21793802490586</v>
      </c>
      <c r="H62" s="106">
        <v>22.475745130867267</v>
      </c>
      <c r="I62" s="21">
        <v>1.9705184892009564E-2</v>
      </c>
      <c r="J62" s="92">
        <v>0.16871410460252956</v>
      </c>
      <c r="K62" s="107">
        <v>155.69368315577313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54.853426840728297</v>
      </c>
      <c r="D63" s="108">
        <v>22.981179038633179</v>
      </c>
      <c r="E63" s="108">
        <v>22.981179038633179</v>
      </c>
      <c r="F63" s="109">
        <v>-31.872247802095117</v>
      </c>
      <c r="G63" s="108">
        <v>19.550407582132685</v>
      </c>
      <c r="H63" s="109">
        <v>3.4307714565004943</v>
      </c>
      <c r="I63" s="20">
        <v>-0.58104387706968552</v>
      </c>
      <c r="J63" s="86">
        <v>0.17548337251218804</v>
      </c>
      <c r="K63" s="110">
        <v>22.981179038633179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234.06651904882494</v>
      </c>
      <c r="D64" s="113">
        <v>298.15003530704166</v>
      </c>
      <c r="E64" s="113">
        <v>298.15003530704166</v>
      </c>
      <c r="F64" s="119">
        <v>64.083516258216719</v>
      </c>
      <c r="G64" s="113">
        <v>422.40789748045171</v>
      </c>
      <c r="H64" s="119">
        <v>-124.25786217341005</v>
      </c>
      <c r="I64" s="25">
        <v>0.27378335235057372</v>
      </c>
      <c r="J64" s="120">
        <v>-0.29416557529954912</v>
      </c>
      <c r="K64" s="115">
        <v>298.15003530704166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2288930.4203603701</v>
      </c>
      <c r="D65" s="84">
        <v>2478211.7421211186</v>
      </c>
      <c r="E65" s="84">
        <v>2477644.7508</v>
      </c>
      <c r="F65" s="118">
        <v>188714.33043963008</v>
      </c>
      <c r="G65" s="84">
        <v>11799.87999999999</v>
      </c>
      <c r="H65" s="118">
        <v>2465844.8708000001</v>
      </c>
      <c r="I65" s="20">
        <v>8.244651246756507E-2</v>
      </c>
      <c r="J65" s="86">
        <v>208.97202944436742</v>
      </c>
      <c r="K65" s="87">
        <v>2477644.7508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1490661.0956852275</v>
      </c>
      <c r="D66" s="90">
        <v>1573626.3141211185</v>
      </c>
      <c r="E66" s="90">
        <v>1573059.3228</v>
      </c>
      <c r="F66" s="91">
        <v>82398.227114772424</v>
      </c>
      <c r="G66" s="90">
        <v>45983.14</v>
      </c>
      <c r="H66" s="91">
        <v>1527076.1828000001</v>
      </c>
      <c r="I66" s="21">
        <v>5.5276298115834122E-2</v>
      </c>
      <c r="J66" s="92">
        <v>33.209480318220983</v>
      </c>
      <c r="K66" s="93">
        <v>1573059.3228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638331.52965733595</v>
      </c>
      <c r="D67" s="90">
        <v>1035198.3276000001</v>
      </c>
      <c r="E67" s="90">
        <v>1035198.3276000001</v>
      </c>
      <c r="F67" s="91">
        <v>396866.79794266413</v>
      </c>
      <c r="G67" s="90">
        <v>6229.3900000000012</v>
      </c>
      <c r="H67" s="91">
        <v>1028968.9376000001</v>
      </c>
      <c r="I67" s="21">
        <v>0.62172520000023646</v>
      </c>
      <c r="J67" s="92">
        <v>165.17972668270889</v>
      </c>
      <c r="K67" s="93">
        <v>1035198.3276000001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159937.79501780646</v>
      </c>
      <c r="D68" s="90">
        <v>-130612.89959999999</v>
      </c>
      <c r="E68" s="90">
        <v>-130612.89959999999</v>
      </c>
      <c r="F68" s="91">
        <v>-290550.69461780647</v>
      </c>
      <c r="G68" s="90">
        <v>-40412.650000000009</v>
      </c>
      <c r="H68" s="91">
        <v>-90200.249599999981</v>
      </c>
      <c r="I68" s="21">
        <v>-1.8166481198859743</v>
      </c>
      <c r="J68" s="92">
        <v>2.2319805704401952</v>
      </c>
      <c r="K68" s="93">
        <v>-130612.89959999999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22770</v>
      </c>
      <c r="D70" s="90">
        <v>22770</v>
      </c>
      <c r="E70" s="90">
        <v>22770</v>
      </c>
      <c r="F70" s="91">
        <v>0</v>
      </c>
      <c r="G70" s="90">
        <v>22770</v>
      </c>
      <c r="H70" s="91">
        <v>0</v>
      </c>
      <c r="I70" s="96"/>
      <c r="J70" s="97"/>
      <c r="K70" s="93">
        <v>22770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9937</v>
      </c>
      <c r="D71" s="90">
        <v>9703</v>
      </c>
      <c r="E71" s="90">
        <v>9697</v>
      </c>
      <c r="F71" s="91">
        <v>-240</v>
      </c>
      <c r="G71" s="90">
        <v>354</v>
      </c>
      <c r="H71" s="91">
        <v>9343</v>
      </c>
      <c r="I71" s="96"/>
      <c r="J71" s="97"/>
      <c r="K71" s="93">
        <v>9697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0.43640755379885815</v>
      </c>
      <c r="D72" s="86">
        <v>0.42613087395696092</v>
      </c>
      <c r="E72" s="86">
        <v>0.42586736934563024</v>
      </c>
      <c r="F72" s="100">
        <v>-1.0540184453227908E-2</v>
      </c>
      <c r="G72" s="86">
        <v>1.5546772068511199E-2</v>
      </c>
      <c r="H72" s="100">
        <v>0.41032059727711906</v>
      </c>
      <c r="I72" s="20">
        <v>-2.4152158599174745E-2</v>
      </c>
      <c r="J72" s="86">
        <v>26.39265536723164</v>
      </c>
      <c r="K72" s="101">
        <v>0.42586736934563024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15709.76</v>
      </c>
      <c r="D74" s="90">
        <v>17647</v>
      </c>
      <c r="E74" s="90">
        <v>17637</v>
      </c>
      <c r="F74" s="91">
        <v>1927.2399999999998</v>
      </c>
      <c r="G74" s="90">
        <v>444</v>
      </c>
      <c r="H74" s="91">
        <v>17193</v>
      </c>
      <c r="I74" s="21"/>
      <c r="J74" s="92"/>
      <c r="K74" s="93">
        <v>17637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1.5809358961457181</v>
      </c>
      <c r="D75" s="105">
        <v>1.8187158610738947</v>
      </c>
      <c r="E75" s="105">
        <v>1.8188099412189338</v>
      </c>
      <c r="F75" s="106">
        <v>0.23787404507321575</v>
      </c>
      <c r="G75" s="105">
        <v>1.2542372881355932</v>
      </c>
      <c r="H75" s="106">
        <v>0.56457265308334059</v>
      </c>
      <c r="I75" s="21"/>
      <c r="J75" s="92"/>
      <c r="K75" s="107">
        <v>1.8188099412189338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150.01118000253874</v>
      </c>
      <c r="D77" s="105">
        <v>162.17935835526316</v>
      </c>
      <c r="E77" s="105">
        <v>162.22123572238837</v>
      </c>
      <c r="F77" s="106">
        <v>12.210055719849635</v>
      </c>
      <c r="G77" s="105">
        <v>129.8958757062147</v>
      </c>
      <c r="H77" s="106">
        <v>32.325360016173676</v>
      </c>
      <c r="I77" s="21">
        <v>8.1394304875429979E-2</v>
      </c>
      <c r="J77" s="92">
        <v>0.24885593819224794</v>
      </c>
      <c r="K77" s="107">
        <v>162.22123572238837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65.466012107388124</v>
      </c>
      <c r="D78" s="108">
        <v>69.109631713707444</v>
      </c>
      <c r="E78" s="108">
        <v>69.084730909090908</v>
      </c>
      <c r="F78" s="109">
        <v>3.6187188017027836</v>
      </c>
      <c r="G78" s="108">
        <v>2.0194615722441811</v>
      </c>
      <c r="H78" s="109">
        <v>67.065269336846725</v>
      </c>
      <c r="I78" s="20">
        <v>5.52762981158339E-2</v>
      </c>
      <c r="J78" s="86">
        <v>33.209480318220976</v>
      </c>
      <c r="K78" s="110">
        <v>69.084730909090908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230.34421056258128</v>
      </c>
      <c r="D79" s="113">
        <v>255.4067548305801</v>
      </c>
      <c r="E79" s="113">
        <v>255.50631646901104</v>
      </c>
      <c r="F79" s="119">
        <v>25.162105906429758</v>
      </c>
      <c r="G79" s="113">
        <v>33.332994350282455</v>
      </c>
      <c r="H79" s="119">
        <v>222.17332211872858</v>
      </c>
      <c r="I79" s="25">
        <v>0.10923697993092629</v>
      </c>
      <c r="J79" s="120">
        <v>6.6652674459426695</v>
      </c>
      <c r="K79" s="115">
        <v>255.50631646901104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3071979.3186049</v>
      </c>
      <c r="D80" s="84">
        <v>2840446.8322653808</v>
      </c>
      <c r="E80" s="84">
        <v>2839788.2015999998</v>
      </c>
      <c r="F80" s="118">
        <v>-232191.11700490012</v>
      </c>
      <c r="G80" s="84">
        <v>291159.52999999997</v>
      </c>
      <c r="H80" s="118">
        <v>2548628.6716</v>
      </c>
      <c r="I80" s="20">
        <v>-7.5583554745527026E-2</v>
      </c>
      <c r="J80" s="86">
        <v>8.7533754145021465</v>
      </c>
      <c r="K80" s="87">
        <v>2839788.2015999998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1934888.9078950088</v>
      </c>
      <c r="D81" s="90">
        <v>1763896.7842653808</v>
      </c>
      <c r="E81" s="90">
        <v>1763238.1535999998</v>
      </c>
      <c r="F81" s="91">
        <v>-171650.75429500896</v>
      </c>
      <c r="G81" s="90">
        <v>173862.53</v>
      </c>
      <c r="H81" s="91">
        <v>1589375.6235999998</v>
      </c>
      <c r="I81" s="21">
        <v>-8.871349336626777E-2</v>
      </c>
      <c r="J81" s="92">
        <v>9.1415650261157477</v>
      </c>
      <c r="K81" s="93">
        <v>1763238.1535999998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882998.3156427698</v>
      </c>
      <c r="D82" s="90">
        <v>951862.97880000004</v>
      </c>
      <c r="E82" s="90">
        <v>951862.97880000004</v>
      </c>
      <c r="F82" s="91">
        <v>68864.663157230243</v>
      </c>
      <c r="G82" s="90">
        <v>21456.629999999997</v>
      </c>
      <c r="H82" s="91">
        <v>930406.34880000004</v>
      </c>
      <c r="I82" s="21">
        <v>7.7989574767309611E-2</v>
      </c>
      <c r="J82" s="92">
        <v>43.362184499616212</v>
      </c>
      <c r="K82" s="93">
        <v>951862.97880000004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254092.09506712141</v>
      </c>
      <c r="D83" s="90">
        <v>124687.06920000001</v>
      </c>
      <c r="E83" s="90">
        <v>124687.06920000001</v>
      </c>
      <c r="F83" s="91">
        <v>-129405.0258671214</v>
      </c>
      <c r="G83" s="90">
        <v>95840.369999999981</v>
      </c>
      <c r="H83" s="91">
        <v>28846.699200000032</v>
      </c>
      <c r="I83" s="21">
        <v>-0.5092839501084736</v>
      </c>
      <c r="J83" s="92">
        <v>0.3009869348375851</v>
      </c>
      <c r="K83" s="93">
        <v>124687.06920000001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23529</v>
      </c>
      <c r="D85" s="90">
        <v>23529</v>
      </c>
      <c r="E85" s="90">
        <v>23529</v>
      </c>
      <c r="F85" s="91">
        <v>0</v>
      </c>
      <c r="G85" s="90">
        <v>23529</v>
      </c>
      <c r="H85" s="91">
        <v>0</v>
      </c>
      <c r="I85" s="96"/>
      <c r="J85" s="97"/>
      <c r="K85" s="93">
        <v>23529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12753</v>
      </c>
      <c r="D86" s="90">
        <v>9597</v>
      </c>
      <c r="E86" s="90">
        <v>9592</v>
      </c>
      <c r="F86" s="91">
        <v>-3161</v>
      </c>
      <c r="G86" s="90">
        <v>1150</v>
      </c>
      <c r="H86" s="91">
        <v>8442</v>
      </c>
      <c r="I86" s="96"/>
      <c r="J86" s="97"/>
      <c r="K86" s="93">
        <v>9592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0.54201198520974114</v>
      </c>
      <c r="D87" s="86">
        <v>0.40787963789366316</v>
      </c>
      <c r="E87" s="86">
        <v>0.40766713417484807</v>
      </c>
      <c r="F87" s="100">
        <v>-0.13434485103489308</v>
      </c>
      <c r="G87" s="86">
        <v>4.8875855327468229E-2</v>
      </c>
      <c r="H87" s="100">
        <v>0.35879127884737982</v>
      </c>
      <c r="I87" s="20">
        <v>-0.24786324786324776</v>
      </c>
      <c r="J87" s="86">
        <v>7.3408695652173925</v>
      </c>
      <c r="K87" s="101">
        <v>0.40766713417484807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20743.840000000004</v>
      </c>
      <c r="D89" s="90">
        <v>17369</v>
      </c>
      <c r="E89" s="90">
        <v>17362</v>
      </c>
      <c r="F89" s="91">
        <v>-3381.8400000000038</v>
      </c>
      <c r="G89" s="90">
        <v>1917</v>
      </c>
      <c r="H89" s="91">
        <v>15445</v>
      </c>
      <c r="I89" s="21"/>
      <c r="J89" s="92"/>
      <c r="K89" s="93">
        <v>17362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1.6265851172273194</v>
      </c>
      <c r="D90" s="105">
        <v>1.8098364072105866</v>
      </c>
      <c r="E90" s="105">
        <v>1.8100500417014178</v>
      </c>
      <c r="F90" s="106">
        <v>0.18346492447409846</v>
      </c>
      <c r="G90" s="105">
        <v>1.6669565217391304</v>
      </c>
      <c r="H90" s="106">
        <v>0.14309351996228736</v>
      </c>
      <c r="I90" s="21"/>
      <c r="J90" s="92"/>
      <c r="K90" s="107">
        <v>1.8100500417014178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151.72029388340067</v>
      </c>
      <c r="D92" s="105">
        <v>183.79668482498496</v>
      </c>
      <c r="E92" s="105">
        <v>183.82382752293577</v>
      </c>
      <c r="F92" s="106">
        <v>32.103533639535101</v>
      </c>
      <c r="G92" s="105">
        <v>151.18480869565218</v>
      </c>
      <c r="H92" s="106">
        <v>32.639018827283593</v>
      </c>
      <c r="I92" s="21">
        <v>0.21159683268348495</v>
      </c>
      <c r="J92" s="92">
        <v>0.21588821726783869</v>
      </c>
      <c r="K92" s="107">
        <v>183.82382752293577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82.234217684347357</v>
      </c>
      <c r="D93" s="108">
        <v>74.966925252470602</v>
      </c>
      <c r="E93" s="108">
        <v>74.938932959326777</v>
      </c>
      <c r="F93" s="109">
        <v>-7.2952847250205792</v>
      </c>
      <c r="G93" s="108">
        <v>7.3892868375196565</v>
      </c>
      <c r="H93" s="109">
        <v>67.549646121807115</v>
      </c>
      <c r="I93" s="20">
        <v>-8.8713493366267882E-2</v>
      </c>
      <c r="J93" s="86">
        <v>9.141565026115746</v>
      </c>
      <c r="K93" s="110">
        <v>74.938932959326777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240.88287607660158</v>
      </c>
      <c r="D94" s="113">
        <v>295.97236972651672</v>
      </c>
      <c r="E94" s="113">
        <v>296.05798598832359</v>
      </c>
      <c r="F94" s="119">
        <v>55.175109911722018</v>
      </c>
      <c r="G94" s="113">
        <v>253.18219999999997</v>
      </c>
      <c r="H94" s="119">
        <v>42.875785988323628</v>
      </c>
      <c r="I94" s="25">
        <v>0.22905368289515171</v>
      </c>
      <c r="J94" s="120">
        <v>0.16934755282292202</v>
      </c>
      <c r="K94" s="115">
        <v>296.05798598832359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4447238.5393738188</v>
      </c>
      <c r="D95" s="84">
        <v>2312848.5876000002</v>
      </c>
      <c r="E95" s="84">
        <v>2312848.5876000002</v>
      </c>
      <c r="F95" s="118">
        <v>-2134389.951773819</v>
      </c>
      <c r="G95" s="84">
        <v>1194757.3499999999</v>
      </c>
      <c r="H95" s="118">
        <v>1118091.2376000003</v>
      </c>
      <c r="I95" s="20">
        <v>-0.47993601712094025</v>
      </c>
      <c r="J95" s="86">
        <v>0.93583122765472049</v>
      </c>
      <c r="K95" s="87">
        <v>2312848.5876000002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3204244.8458332876</v>
      </c>
      <c r="D96" s="90">
        <v>1583454.0419999999</v>
      </c>
      <c r="E96" s="90">
        <v>1583454.0419999999</v>
      </c>
      <c r="F96" s="91">
        <v>-1620790.8038332877</v>
      </c>
      <c r="G96" s="90">
        <v>696035.39</v>
      </c>
      <c r="H96" s="91">
        <v>887418.65199999989</v>
      </c>
      <c r="I96" s="21">
        <v>-0.50582614057752795</v>
      </c>
      <c r="J96" s="92">
        <v>1.2749619699653487</v>
      </c>
      <c r="K96" s="93">
        <v>1583454.0419999999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1044797.538978306</v>
      </c>
      <c r="D97" s="90">
        <v>696603.0780000001</v>
      </c>
      <c r="E97" s="90">
        <v>696603.0780000001</v>
      </c>
      <c r="F97" s="91">
        <v>-348194.4609783059</v>
      </c>
      <c r="G97" s="90">
        <v>223004.92999999996</v>
      </c>
      <c r="H97" s="91">
        <v>473598.14800000016</v>
      </c>
      <c r="I97" s="21">
        <v>-0.3332650087583483</v>
      </c>
      <c r="J97" s="92">
        <v>2.1237115609955359</v>
      </c>
      <c r="K97" s="93">
        <v>696603.0780000001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198196.15456222542</v>
      </c>
      <c r="D98" s="90">
        <v>32791.467599999996</v>
      </c>
      <c r="E98" s="90">
        <v>32791.467599999996</v>
      </c>
      <c r="F98" s="91">
        <v>-165404.68696222542</v>
      </c>
      <c r="G98" s="90">
        <v>275717.02999999997</v>
      </c>
      <c r="H98" s="91">
        <v>-242925.56239999997</v>
      </c>
      <c r="I98" s="21">
        <v>-0.83455043478300772</v>
      </c>
      <c r="J98" s="92">
        <v>-0.8810683997285188</v>
      </c>
      <c r="K98" s="93">
        <v>32791.467599999996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22770</v>
      </c>
      <c r="D100" s="90">
        <v>22770</v>
      </c>
      <c r="E100" s="90">
        <v>22770</v>
      </c>
      <c r="F100" s="91">
        <v>0</v>
      </c>
      <c r="G100" s="90">
        <v>22770</v>
      </c>
      <c r="H100" s="91">
        <v>0</v>
      </c>
      <c r="I100" s="96"/>
      <c r="J100" s="97"/>
      <c r="K100" s="93">
        <v>22770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15078</v>
      </c>
      <c r="D101" s="90">
        <v>9636</v>
      </c>
      <c r="E101" s="90">
        <v>9636</v>
      </c>
      <c r="F101" s="91">
        <v>-5442</v>
      </c>
      <c r="G101" s="90">
        <v>4515</v>
      </c>
      <c r="H101" s="91">
        <v>5121</v>
      </c>
      <c r="I101" s="96"/>
      <c r="J101" s="97"/>
      <c r="K101" s="93">
        <v>9636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0.66218708827404482</v>
      </c>
      <c r="D102" s="86">
        <v>0.42318840579710143</v>
      </c>
      <c r="E102" s="86">
        <v>0.42318840579710143</v>
      </c>
      <c r="F102" s="100">
        <v>-0.23899868247694339</v>
      </c>
      <c r="G102" s="86">
        <v>0.19828722002635046</v>
      </c>
      <c r="H102" s="100">
        <v>0.22490118577075097</v>
      </c>
      <c r="I102" s="20">
        <v>-0.36092319936331085</v>
      </c>
      <c r="J102" s="86">
        <v>1.13421926910299</v>
      </c>
      <c r="K102" s="101">
        <v>0.42318840579710143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23655.95</v>
      </c>
      <c r="D104" s="90">
        <v>16551</v>
      </c>
      <c r="E104" s="90">
        <v>16551</v>
      </c>
      <c r="F104" s="91">
        <v>-7104.9500000000007</v>
      </c>
      <c r="G104" s="90">
        <v>8060</v>
      </c>
      <c r="H104" s="91">
        <v>8491</v>
      </c>
      <c r="I104" s="21"/>
      <c r="J104" s="92"/>
      <c r="K104" s="93">
        <v>16551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1.5689050271919354</v>
      </c>
      <c r="D105" s="105">
        <v>1.7176214196762143</v>
      </c>
      <c r="E105" s="105">
        <v>1.7176214196762143</v>
      </c>
      <c r="F105" s="106">
        <v>0.14871639248427893</v>
      </c>
      <c r="G105" s="105">
        <v>1.7851605758582503</v>
      </c>
      <c r="H105" s="106">
        <v>-6.7539156182035986E-2</v>
      </c>
      <c r="I105" s="21"/>
      <c r="J105" s="92"/>
      <c r="K105" s="107">
        <v>1.7176214196762143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212.51126448025516</v>
      </c>
      <c r="D107" s="105">
        <v>164.32690348692404</v>
      </c>
      <c r="E107" s="105">
        <v>164.32690348692404</v>
      </c>
      <c r="F107" s="106">
        <v>-48.184360993331126</v>
      </c>
      <c r="G107" s="105">
        <v>154.16066223698783</v>
      </c>
      <c r="H107" s="106">
        <v>10.166241249936206</v>
      </c>
      <c r="I107" s="21">
        <v>-0.22673791486384021</v>
      </c>
      <c r="J107" s="92">
        <v>6.594575491838417E-2</v>
      </c>
      <c r="K107" s="107">
        <v>164.32690348692404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140.72221545161563</v>
      </c>
      <c r="D108" s="108">
        <v>69.541240316205531</v>
      </c>
      <c r="E108" s="108">
        <v>69.541240316205531</v>
      </c>
      <c r="F108" s="109">
        <v>-71.180975135410094</v>
      </c>
      <c r="G108" s="108">
        <v>30.568089152393501</v>
      </c>
      <c r="H108" s="109">
        <v>38.973151163812034</v>
      </c>
      <c r="I108" s="20">
        <v>-0.50582614057752795</v>
      </c>
      <c r="J108" s="86">
        <v>1.2749619699653487</v>
      </c>
      <c r="K108" s="110">
        <v>69.541240316205531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294.94883534777949</v>
      </c>
      <c r="D109" s="113">
        <v>240.02164669987548</v>
      </c>
      <c r="E109" s="113">
        <v>240.02164669987548</v>
      </c>
      <c r="F109" s="119">
        <v>-54.927188647904018</v>
      </c>
      <c r="G109" s="113">
        <v>264.61956810631227</v>
      </c>
      <c r="H109" s="119">
        <v>-24.597921406436797</v>
      </c>
      <c r="I109" s="25">
        <v>-0.18622615879509541</v>
      </c>
      <c r="J109" s="120">
        <v>-9.2955791525419107E-2</v>
      </c>
      <c r="K109" s="115">
        <v>240.02164669987548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3676439.8120620521</v>
      </c>
      <c r="D110" s="123">
        <v>3246609.4056000002</v>
      </c>
      <c r="E110" s="123">
        <v>3246609.4056000011</v>
      </c>
      <c r="F110" s="118">
        <v>-429830.40646205167</v>
      </c>
      <c r="G110" s="123">
        <v>2525310.08</v>
      </c>
      <c r="H110" s="118">
        <v>721299.32560000103</v>
      </c>
      <c r="I110" s="59">
        <v>-0.1169148492658082</v>
      </c>
      <c r="J110" s="124">
        <v>0.28562802299510137</v>
      </c>
      <c r="K110" s="125">
        <v>3246609.4056000011</v>
      </c>
      <c r="L110" s="118">
        <v>0</v>
      </c>
      <c r="M110" s="142" t="s">
        <v>196</v>
      </c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2596765.9057</v>
      </c>
      <c r="D111" s="90">
        <v>2205115.1424000002</v>
      </c>
      <c r="E111" s="90">
        <v>2205115.1424000002</v>
      </c>
      <c r="F111" s="91">
        <v>-391650.76329999976</v>
      </c>
      <c r="G111" s="90">
        <v>1726479.7200000002</v>
      </c>
      <c r="H111" s="91">
        <v>478635.42240000004</v>
      </c>
      <c r="I111" s="21">
        <v>-0.15082251443624983</v>
      </c>
      <c r="J111" s="92">
        <v>0.27723199806830046</v>
      </c>
      <c r="K111" s="93">
        <v>2205115.1424000002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956488.19963550509</v>
      </c>
      <c r="D112" s="90">
        <v>908933.65920000011</v>
      </c>
      <c r="E112" s="90">
        <v>908933.65920000011</v>
      </c>
      <c r="F112" s="91">
        <v>-47554.540435504983</v>
      </c>
      <c r="G112" s="90">
        <v>656585.46999999986</v>
      </c>
      <c r="H112" s="91">
        <v>252348.18920000026</v>
      </c>
      <c r="I112" s="21">
        <v>-4.9717853762991426E-2</v>
      </c>
      <c r="J112" s="92">
        <v>0.38433410535265167</v>
      </c>
      <c r="K112" s="93">
        <v>908933.65920000011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123185.70672654691</v>
      </c>
      <c r="D113" s="90">
        <v>132560.60399999999</v>
      </c>
      <c r="E113" s="90">
        <v>132560.60399999999</v>
      </c>
      <c r="F113" s="91">
        <v>9374.8972734530835</v>
      </c>
      <c r="G113" s="90">
        <v>142244.88999999996</v>
      </c>
      <c r="H113" s="91">
        <v>-9684.2859999999637</v>
      </c>
      <c r="I113" s="21">
        <v>7.6103774720097217E-2</v>
      </c>
      <c r="J113" s="92">
        <v>-6.8081784871147022E-2</v>
      </c>
      <c r="K113" s="93">
        <v>132560.60399999999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23529</v>
      </c>
      <c r="D115" s="90">
        <v>23529</v>
      </c>
      <c r="E115" s="90">
        <v>23529</v>
      </c>
      <c r="F115" s="91">
        <v>0</v>
      </c>
      <c r="G115" s="90">
        <v>23529</v>
      </c>
      <c r="H115" s="91">
        <v>0</v>
      </c>
      <c r="I115" s="96"/>
      <c r="J115" s="97"/>
      <c r="K115" s="93">
        <v>23529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16741</v>
      </c>
      <c r="D116" s="90">
        <v>13437</v>
      </c>
      <c r="E116" s="90">
        <v>13437</v>
      </c>
      <c r="F116" s="91">
        <v>-3304</v>
      </c>
      <c r="G116" s="90">
        <v>10283</v>
      </c>
      <c r="H116" s="91">
        <v>3154</v>
      </c>
      <c r="I116" s="96"/>
      <c r="J116" s="97"/>
      <c r="K116" s="93">
        <v>13437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0.71150495133664837</v>
      </c>
      <c r="D117" s="86">
        <v>0.57108249394364397</v>
      </c>
      <c r="E117" s="86">
        <v>0.57108249394364397</v>
      </c>
      <c r="F117" s="100">
        <v>-0.14042245739300441</v>
      </c>
      <c r="G117" s="86">
        <v>0.43703514811509203</v>
      </c>
      <c r="H117" s="100">
        <v>0.13404734582855193</v>
      </c>
      <c r="I117" s="20">
        <v>-0.19735977540170846</v>
      </c>
      <c r="J117" s="86">
        <v>0.30671982884372251</v>
      </c>
      <c r="K117" s="101">
        <v>0.57108249394364397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29211.789999999997</v>
      </c>
      <c r="D119" s="90">
        <v>23481</v>
      </c>
      <c r="E119" s="90">
        <v>23481</v>
      </c>
      <c r="F119" s="91">
        <v>-5730.7899999999972</v>
      </c>
      <c r="G119" s="90">
        <v>21061</v>
      </c>
      <c r="H119" s="91">
        <v>2420</v>
      </c>
      <c r="I119" s="21"/>
      <c r="J119" s="92"/>
      <c r="K119" s="93">
        <v>23481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1.744925034346813</v>
      </c>
      <c r="D120" s="105">
        <v>1.7474882786336237</v>
      </c>
      <c r="E120" s="105">
        <v>1.7474882786336237</v>
      </c>
      <c r="F120" s="106">
        <v>2.5632442868106509E-3</v>
      </c>
      <c r="G120" s="105">
        <v>2.0481377030049597</v>
      </c>
      <c r="H120" s="106">
        <v>-0.30064942437133602</v>
      </c>
      <c r="I120" s="21"/>
      <c r="J120" s="92"/>
      <c r="K120" s="107">
        <v>1.7474882786336237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155.11414525416643</v>
      </c>
      <c r="D122" s="105">
        <v>164.1076983255191</v>
      </c>
      <c r="E122" s="105">
        <v>164.1076983255191</v>
      </c>
      <c r="F122" s="106">
        <v>8.9935530713526646</v>
      </c>
      <c r="G122" s="105">
        <v>167.89650102110281</v>
      </c>
      <c r="H122" s="106">
        <v>-3.788802695583712</v>
      </c>
      <c r="I122" s="21">
        <v>5.7980225185885192E-2</v>
      </c>
      <c r="J122" s="92">
        <v>-2.2566299312619331E-2</v>
      </c>
      <c r="K122" s="107">
        <v>164.1076983255191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110.36448237069149</v>
      </c>
      <c r="D123" s="108">
        <v>93.719033635088621</v>
      </c>
      <c r="E123" s="108">
        <v>93.719033635088621</v>
      </c>
      <c r="F123" s="109">
        <v>-16.645448735602869</v>
      </c>
      <c r="G123" s="108">
        <v>73.376672191763362</v>
      </c>
      <c r="H123" s="109">
        <v>20.34236144332526</v>
      </c>
      <c r="I123" s="20">
        <v>-0.15082251443624994</v>
      </c>
      <c r="J123" s="86">
        <v>0.27723199806830046</v>
      </c>
      <c r="K123" s="110">
        <v>93.719033635088621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219.60694176345811</v>
      </c>
      <c r="D124" s="113">
        <v>241.61713221701274</v>
      </c>
      <c r="E124" s="113">
        <v>241.6171322170128</v>
      </c>
      <c r="F124" s="119">
        <v>22.010190453554685</v>
      </c>
      <c r="G124" s="113">
        <v>245.58106389186037</v>
      </c>
      <c r="H124" s="119">
        <v>-3.9639316748475721</v>
      </c>
      <c r="I124" s="25">
        <v>0.10022538575880802</v>
      </c>
      <c r="J124" s="120">
        <v>-1.6141031446109566E-2</v>
      </c>
      <c r="K124" s="115">
        <v>241.6171322170128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3928893.8937399043</v>
      </c>
      <c r="D125" s="84">
        <v>4029018.9588000001</v>
      </c>
      <c r="E125" s="84">
        <v>4029018.9587999997</v>
      </c>
      <c r="F125" s="118">
        <v>100125.06506009566</v>
      </c>
      <c r="G125" s="84">
        <v>2794385.4499999997</v>
      </c>
      <c r="H125" s="118">
        <v>1234633.5088</v>
      </c>
      <c r="I125" s="20">
        <v>2.5484288394662213E-2</v>
      </c>
      <c r="J125" s="86">
        <v>0.44182648775243227</v>
      </c>
      <c r="K125" s="87">
        <v>4029018.9588000006</v>
      </c>
      <c r="L125" s="118">
        <v>-2.9103830456733704E-11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2596888.1650999999</v>
      </c>
      <c r="D126" s="90">
        <v>2712586.4604000002</v>
      </c>
      <c r="E126" s="90">
        <v>2712586.4604000002</v>
      </c>
      <c r="F126" s="91">
        <v>115698.29530000035</v>
      </c>
      <c r="G126" s="90">
        <v>1833169.5599999998</v>
      </c>
      <c r="H126" s="91">
        <v>879416.90040000039</v>
      </c>
      <c r="I126" s="21">
        <v>4.4552667633088072E-2</v>
      </c>
      <c r="J126" s="92">
        <v>0.47972479992521833</v>
      </c>
      <c r="K126" s="93">
        <v>2712586.4604000002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1149044.5380885846</v>
      </c>
      <c r="D127" s="90">
        <v>1109979.9684000001</v>
      </c>
      <c r="E127" s="90">
        <v>1109979.9684000001</v>
      </c>
      <c r="F127" s="91">
        <v>-39064.569688584423</v>
      </c>
      <c r="G127" s="90">
        <v>797335.16999999993</v>
      </c>
      <c r="H127" s="91">
        <v>312644.7984000002</v>
      </c>
      <c r="I127" s="21">
        <v>-3.399743734352334E-2</v>
      </c>
      <c r="J127" s="92">
        <v>0.3921121382366719</v>
      </c>
      <c r="K127" s="93">
        <v>1109979.9684000001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182961.19055132027</v>
      </c>
      <c r="D128" s="90">
        <v>206452.53</v>
      </c>
      <c r="E128" s="90">
        <v>206452.53</v>
      </c>
      <c r="F128" s="91">
        <v>23491.339448679733</v>
      </c>
      <c r="G128" s="90">
        <v>163880.72</v>
      </c>
      <c r="H128" s="91">
        <v>42571.81</v>
      </c>
      <c r="I128" s="21">
        <v>0.12839520434848972</v>
      </c>
      <c r="J128" s="92">
        <v>0.25977314476040858</v>
      </c>
      <c r="K128" s="93">
        <v>206452.53000000003</v>
      </c>
      <c r="L128" s="91">
        <v>-2.9103830456733704E-11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23529</v>
      </c>
      <c r="D130" s="90">
        <v>23529</v>
      </c>
      <c r="E130" s="90">
        <v>23529</v>
      </c>
      <c r="F130" s="91">
        <v>0</v>
      </c>
      <c r="G130" s="90">
        <v>23529</v>
      </c>
      <c r="H130" s="91">
        <v>0</v>
      </c>
      <c r="I130" s="96"/>
      <c r="J130" s="97"/>
      <c r="K130" s="93">
        <v>23529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16624</v>
      </c>
      <c r="D131" s="90">
        <v>17066</v>
      </c>
      <c r="E131" s="90">
        <v>17066</v>
      </c>
      <c r="F131" s="91">
        <v>442</v>
      </c>
      <c r="G131" s="90">
        <v>11596</v>
      </c>
      <c r="H131" s="91">
        <v>5470</v>
      </c>
      <c r="I131" s="96"/>
      <c r="J131" s="97"/>
      <c r="K131" s="93">
        <v>17066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0.70653236431637556</v>
      </c>
      <c r="D132" s="86">
        <v>0.72531769305962857</v>
      </c>
      <c r="E132" s="86">
        <v>0.72531769305962857</v>
      </c>
      <c r="F132" s="100">
        <v>1.8785328743253005E-2</v>
      </c>
      <c r="G132" s="86">
        <v>0.49283862467593181</v>
      </c>
      <c r="H132" s="100">
        <v>0.23247906838369675</v>
      </c>
      <c r="I132" s="20">
        <v>2.6588065447545661E-2</v>
      </c>
      <c r="J132" s="86">
        <v>0.4717143842704381</v>
      </c>
      <c r="K132" s="101">
        <v>0.72531769305962857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27944.909999999996</v>
      </c>
      <c r="D134" s="90">
        <v>28898</v>
      </c>
      <c r="E134" s="90">
        <v>28898</v>
      </c>
      <c r="F134" s="91">
        <v>953.09000000000378</v>
      </c>
      <c r="G134" s="90">
        <v>21904</v>
      </c>
      <c r="H134" s="91">
        <v>6994</v>
      </c>
      <c r="I134" s="21"/>
      <c r="J134" s="92"/>
      <c r="K134" s="93">
        <v>28898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1.6809979547641962</v>
      </c>
      <c r="D135" s="105">
        <v>1.6933083323567326</v>
      </c>
      <c r="E135" s="105">
        <v>1.6933083323567326</v>
      </c>
      <c r="F135" s="106">
        <v>1.2310377592536392E-2</v>
      </c>
      <c r="G135" s="105">
        <v>1.8889272162814763</v>
      </c>
      <c r="H135" s="106">
        <v>-0.19561888392474369</v>
      </c>
      <c r="I135" s="21"/>
      <c r="J135" s="92"/>
      <c r="K135" s="107">
        <v>1.6933083323567326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156.21319568695861</v>
      </c>
      <c r="D137" s="105">
        <v>158.94682177428808</v>
      </c>
      <c r="E137" s="105">
        <v>158.94682177428808</v>
      </c>
      <c r="F137" s="106">
        <v>2.7336260873294691</v>
      </c>
      <c r="G137" s="105">
        <v>158.08637116246979</v>
      </c>
      <c r="H137" s="106">
        <v>0.86045061181829396</v>
      </c>
      <c r="I137" s="21">
        <v>1.7499328883889387E-2</v>
      </c>
      <c r="J137" s="92">
        <v>5.4429145630396913E-3</v>
      </c>
      <c r="K137" s="107">
        <v>158.94682177428808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110.3696784861235</v>
      </c>
      <c r="D138" s="108">
        <v>115.28694208848655</v>
      </c>
      <c r="E138" s="108">
        <v>115.28694208848655</v>
      </c>
      <c r="F138" s="109">
        <v>4.9172636023630503</v>
      </c>
      <c r="G138" s="108">
        <v>77.911069743720503</v>
      </c>
      <c r="H138" s="109">
        <v>37.375872344766051</v>
      </c>
      <c r="I138" s="20">
        <v>4.4552667633088072E-2</v>
      </c>
      <c r="J138" s="86">
        <v>0.47972479992521833</v>
      </c>
      <c r="K138" s="110">
        <v>115.28694208848655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236.33866059551877</v>
      </c>
      <c r="D139" s="113">
        <v>236.08455166998712</v>
      </c>
      <c r="E139" s="113">
        <v>236.08455166998709</v>
      </c>
      <c r="F139" s="119">
        <v>-0.25410892553168196</v>
      </c>
      <c r="G139" s="113">
        <v>240.97839341152118</v>
      </c>
      <c r="H139" s="119">
        <v>-4.8938417415340894</v>
      </c>
      <c r="I139" s="25">
        <v>-1.0751898351771816E-3</v>
      </c>
      <c r="J139" s="120">
        <v>-2.0308217978600385E-2</v>
      </c>
      <c r="K139" s="115">
        <v>236.08455166998715</v>
      </c>
      <c r="L139" s="119">
        <v>-5.6843418860808015E-14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3947542.8655028073</v>
      </c>
      <c r="D140" s="84">
        <v>4506943.8719444554</v>
      </c>
      <c r="E140" s="84">
        <v>4504291.0272000004</v>
      </c>
      <c r="F140" s="118">
        <v>556748.16169719282</v>
      </c>
      <c r="G140" s="84">
        <v>2914033.26</v>
      </c>
      <c r="H140" s="118">
        <v>1590257.7672000006</v>
      </c>
      <c r="I140" s="20">
        <v>0.1410366348552059</v>
      </c>
      <c r="J140" s="86">
        <v>0.54572395896401016</v>
      </c>
      <c r="K140" s="87">
        <v>4504291.0272000004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2458858.3213</v>
      </c>
      <c r="D141" s="90">
        <v>3215876.1347444551</v>
      </c>
      <c r="E141" s="90">
        <v>3213223.29</v>
      </c>
      <c r="F141" s="91">
        <v>754364.96870000008</v>
      </c>
      <c r="G141" s="90">
        <v>1537553.77</v>
      </c>
      <c r="H141" s="91">
        <v>1675669.52</v>
      </c>
      <c r="I141" s="21">
        <v>0.30679480886119825</v>
      </c>
      <c r="J141" s="92">
        <v>1.089828240608457</v>
      </c>
      <c r="K141" s="93">
        <v>3213223.29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1244368.4272957889</v>
      </c>
      <c r="D142" s="90">
        <v>1026538.9524000001</v>
      </c>
      <c r="E142" s="90">
        <v>1026538.9524000001</v>
      </c>
      <c r="F142" s="91">
        <v>-217829.47489578882</v>
      </c>
      <c r="G142" s="90">
        <v>832797.75000000012</v>
      </c>
      <c r="H142" s="91">
        <v>193741.20239999995</v>
      </c>
      <c r="I142" s="21">
        <v>-0.17505223542931492</v>
      </c>
      <c r="J142" s="92">
        <v>0.23263895993955308</v>
      </c>
      <c r="K142" s="93">
        <v>1026538.9524000001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244316.11690701847</v>
      </c>
      <c r="D143" s="90">
        <v>264528.78480000002</v>
      </c>
      <c r="E143" s="90">
        <v>264528.78480000002</v>
      </c>
      <c r="F143" s="91">
        <v>20212.667892981553</v>
      </c>
      <c r="G143" s="90">
        <v>543681.74</v>
      </c>
      <c r="H143" s="91">
        <v>-279152.95519999997</v>
      </c>
      <c r="I143" s="21">
        <v>8.2731618973274967E-2</v>
      </c>
      <c r="J143" s="92">
        <v>-0.51344920136548999</v>
      </c>
      <c r="K143" s="93">
        <v>264528.78480000002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22770</v>
      </c>
      <c r="D145" s="90">
        <v>22770</v>
      </c>
      <c r="E145" s="90">
        <v>22770</v>
      </c>
      <c r="F145" s="91">
        <v>0</v>
      </c>
      <c r="G145" s="90">
        <v>22770</v>
      </c>
      <c r="H145" s="91">
        <v>0</v>
      </c>
      <c r="I145" s="96"/>
      <c r="J145" s="97"/>
      <c r="K145" s="93">
        <v>22770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15913</v>
      </c>
      <c r="D146" s="90">
        <v>15509</v>
      </c>
      <c r="E146" s="90">
        <v>15481</v>
      </c>
      <c r="F146" s="91">
        <v>-432</v>
      </c>
      <c r="G146" s="90">
        <v>10427</v>
      </c>
      <c r="H146" s="91">
        <v>5054</v>
      </c>
      <c r="I146" s="96"/>
      <c r="J146" s="97"/>
      <c r="K146" s="93">
        <v>15481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0.69885814668423363</v>
      </c>
      <c r="D147" s="86">
        <v>0.68111550285463329</v>
      </c>
      <c r="E147" s="86">
        <v>0.67988581466842335</v>
      </c>
      <c r="F147" s="100">
        <v>-1.8972332015810278E-2</v>
      </c>
      <c r="G147" s="86">
        <v>0.45792709705753182</v>
      </c>
      <c r="H147" s="100">
        <v>0.22195871761089153</v>
      </c>
      <c r="I147" s="20">
        <v>-2.7147615157418481E-2</v>
      </c>
      <c r="J147" s="86">
        <v>0.48470317445094468</v>
      </c>
      <c r="K147" s="101">
        <v>0.67988581466842335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23395.309999999998</v>
      </c>
      <c r="D149" s="90">
        <v>23913</v>
      </c>
      <c r="E149" s="90">
        <v>23864</v>
      </c>
      <c r="F149" s="91">
        <v>468.69000000000233</v>
      </c>
      <c r="G149" s="90">
        <v>18291</v>
      </c>
      <c r="H149" s="91">
        <v>5573</v>
      </c>
      <c r="I149" s="21"/>
      <c r="J149" s="92"/>
      <c r="K149" s="93">
        <v>23864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1.4702010934456105</v>
      </c>
      <c r="D150" s="105">
        <v>1.5418789090205687</v>
      </c>
      <c r="E150" s="105">
        <v>1.5415024869194496</v>
      </c>
      <c r="F150" s="106">
        <v>7.1301393473839125E-2</v>
      </c>
      <c r="G150" s="105">
        <v>1.7541958377289728</v>
      </c>
      <c r="H150" s="106">
        <v>-0.21269335080952323</v>
      </c>
      <c r="I150" s="21"/>
      <c r="J150" s="92"/>
      <c r="K150" s="107">
        <v>1.5415024869194496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154.51884128071387</v>
      </c>
      <c r="D152" s="105">
        <v>207.35547970497487</v>
      </c>
      <c r="E152" s="105">
        <v>207.55915573929332</v>
      </c>
      <c r="F152" s="106">
        <v>53.040314458579445</v>
      </c>
      <c r="G152" s="105">
        <v>147.45888270835331</v>
      </c>
      <c r="H152" s="106">
        <v>60.100273030940002</v>
      </c>
      <c r="I152" s="21">
        <v>0.34326114549500986</v>
      </c>
      <c r="J152" s="92">
        <v>0.40757309378104645</v>
      </c>
      <c r="K152" s="107">
        <v>207.55915573929332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107.98675104523495</v>
      </c>
      <c r="D153" s="108">
        <v>141.23303182891766</v>
      </c>
      <c r="E153" s="108">
        <v>141.11652569169959</v>
      </c>
      <c r="F153" s="109">
        <v>33.129774646464639</v>
      </c>
      <c r="G153" s="108">
        <v>67.525418093983319</v>
      </c>
      <c r="H153" s="109">
        <v>73.591107597716274</v>
      </c>
      <c r="I153" s="20">
        <v>0.30679480886119803</v>
      </c>
      <c r="J153" s="86">
        <v>1.0898282406084565</v>
      </c>
      <c r="K153" s="110">
        <v>141.11652569169959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248.07031141222944</v>
      </c>
      <c r="D154" s="113">
        <v>290.60183583367433</v>
      </c>
      <c r="E154" s="113">
        <v>290.95607694593377</v>
      </c>
      <c r="F154" s="119">
        <v>42.88576553370433</v>
      </c>
      <c r="G154" s="113">
        <v>279.46995876090915</v>
      </c>
      <c r="H154" s="119">
        <v>11.486118185024623</v>
      </c>
      <c r="I154" s="25">
        <v>0.17287746078747479</v>
      </c>
      <c r="J154" s="120">
        <v>4.109965248483527E-2</v>
      </c>
      <c r="K154" s="115">
        <v>290.95607694593377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3450219.0277202236</v>
      </c>
      <c r="D155" s="84">
        <v>3245435.1500509521</v>
      </c>
      <c r="E155" s="84">
        <v>3245019.8173604989</v>
      </c>
      <c r="F155" s="118">
        <v>-205199.21035972497</v>
      </c>
      <c r="G155" s="84">
        <v>2299050.1799999997</v>
      </c>
      <c r="H155" s="118">
        <v>945969.63736049924</v>
      </c>
      <c r="I155" s="20">
        <v>-5.9474256188110086E-2</v>
      </c>
      <c r="J155" s="86">
        <v>0.41146106578695885</v>
      </c>
      <c r="K155" s="87">
        <v>3161975.3604284162</v>
      </c>
      <c r="L155" s="118">
        <v>83044.456932082248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2235944.29</v>
      </c>
      <c r="D156" s="90">
        <v>1996347.0768905589</v>
      </c>
      <c r="E156" s="90">
        <v>1995931.7442001058</v>
      </c>
      <c r="F156" s="91">
        <v>-240012.54579989426</v>
      </c>
      <c r="G156" s="90">
        <v>1320040.2999999998</v>
      </c>
      <c r="H156" s="91">
        <v>675891.44420010597</v>
      </c>
      <c r="I156" s="21">
        <v>-0.1073428112110496</v>
      </c>
      <c r="J156" s="92">
        <v>0.51202334065111965</v>
      </c>
      <c r="K156" s="93">
        <v>1996303.1634478364</v>
      </c>
      <c r="L156" s="91">
        <v>-371.41924773063511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1019126.529943046</v>
      </c>
      <c r="D157" s="90">
        <v>986707.0016093913</v>
      </c>
      <c r="E157" s="90">
        <v>986707.0016093913</v>
      </c>
      <c r="F157" s="91">
        <v>-32419.528333654744</v>
      </c>
      <c r="G157" s="90">
        <v>655333.29999999993</v>
      </c>
      <c r="H157" s="91">
        <v>331373.70160939137</v>
      </c>
      <c r="I157" s="21">
        <v>-3.1811092520048989E-2</v>
      </c>
      <c r="J157" s="92">
        <v>0.50565674231630142</v>
      </c>
      <c r="K157" s="93">
        <v>912699.54267866421</v>
      </c>
      <c r="L157" s="91">
        <v>74007.458930727094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195148.20777717736</v>
      </c>
      <c r="D158" s="90">
        <v>262381.0715510014</v>
      </c>
      <c r="E158" s="90">
        <v>262381.0715510014</v>
      </c>
      <c r="F158" s="91">
        <v>67232.863773824036</v>
      </c>
      <c r="G158" s="90">
        <v>323676.57999999996</v>
      </c>
      <c r="H158" s="91">
        <v>-61295.50844899856</v>
      </c>
      <c r="I158" s="21">
        <v>0.34452206627790982</v>
      </c>
      <c r="J158" s="92">
        <v>-0.18937270175370291</v>
      </c>
      <c r="K158" s="93">
        <v>252972.65430191561</v>
      </c>
      <c r="L158" s="91">
        <v>9408.4172490857891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23529</v>
      </c>
      <c r="D160" s="90">
        <v>23529</v>
      </c>
      <c r="E160" s="90">
        <v>23529</v>
      </c>
      <c r="F160" s="91">
        <v>0</v>
      </c>
      <c r="G160" s="90">
        <v>23529</v>
      </c>
      <c r="H160" s="91">
        <v>0</v>
      </c>
      <c r="I160" s="96"/>
      <c r="J160" s="97"/>
      <c r="K160" s="93">
        <v>23529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15036</v>
      </c>
      <c r="D161" s="90">
        <v>14575</v>
      </c>
      <c r="E161" s="90">
        <v>14573</v>
      </c>
      <c r="F161" s="91">
        <v>-463</v>
      </c>
      <c r="G161" s="90">
        <v>10018</v>
      </c>
      <c r="H161" s="91">
        <v>4555</v>
      </c>
      <c r="I161" s="96"/>
      <c r="J161" s="97"/>
      <c r="K161" s="93">
        <v>14573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0.63904118322070635</v>
      </c>
      <c r="D162" s="86">
        <v>0.61944834034595608</v>
      </c>
      <c r="E162" s="86">
        <v>0.61936333885842998</v>
      </c>
      <c r="F162" s="100">
        <v>-1.9677844362276375E-2</v>
      </c>
      <c r="G162" s="86">
        <v>0.42577245101789279</v>
      </c>
      <c r="H162" s="100">
        <v>0.19359088784053718</v>
      </c>
      <c r="I162" s="20">
        <v>-3.0792764032987585E-2</v>
      </c>
      <c r="J162" s="86">
        <v>0.45468157316829694</v>
      </c>
      <c r="K162" s="101">
        <v>0.61936333885842998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23269.480000000003</v>
      </c>
      <c r="D164" s="90">
        <v>23451</v>
      </c>
      <c r="E164" s="90">
        <v>23445</v>
      </c>
      <c r="F164" s="91">
        <v>175.5199999999968</v>
      </c>
      <c r="G164" s="90">
        <v>18669</v>
      </c>
      <c r="H164" s="91">
        <v>4776</v>
      </c>
      <c r="I164" s="21"/>
      <c r="J164" s="92"/>
      <c r="K164" s="93">
        <v>23445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1.5475844639531793</v>
      </c>
      <c r="D165" s="105">
        <v>1.6089879931389366</v>
      </c>
      <c r="E165" s="105">
        <v>1.608797090509847</v>
      </c>
      <c r="F165" s="106">
        <v>6.1212626556667704E-2</v>
      </c>
      <c r="G165" s="105">
        <v>1.863545617887802</v>
      </c>
      <c r="H165" s="106">
        <v>-0.25474852737795506</v>
      </c>
      <c r="I165" s="21"/>
      <c r="J165" s="92"/>
      <c r="K165" s="107">
        <v>1.608797090509847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148.70605812716147</v>
      </c>
      <c r="D167" s="105">
        <v>136.97063992388055</v>
      </c>
      <c r="E167" s="105">
        <v>136.96093763810512</v>
      </c>
      <c r="F167" s="106">
        <v>-11.745120489056347</v>
      </c>
      <c r="G167" s="105">
        <v>131.7668496705929</v>
      </c>
      <c r="H167" s="106">
        <v>5.1940879675122176</v>
      </c>
      <c r="I167" s="21">
        <v>-7.89821251196966E-2</v>
      </c>
      <c r="J167" s="92">
        <v>3.9418776274131595E-2</v>
      </c>
      <c r="K167" s="107">
        <v>136.98642444574463</v>
      </c>
      <c r="L167" s="106">
        <v>-2.5486807639509834E-2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95.029295337668415</v>
      </c>
      <c r="D168" s="108">
        <v>84.846235576971353</v>
      </c>
      <c r="E168" s="108">
        <v>84.828583628717993</v>
      </c>
      <c r="F168" s="109">
        <v>-10.200711708950422</v>
      </c>
      <c r="G168" s="108">
        <v>56.10269454715457</v>
      </c>
      <c r="H168" s="109">
        <v>28.725889081563423</v>
      </c>
      <c r="I168" s="20">
        <v>-0.1073428112110496</v>
      </c>
      <c r="J168" s="86">
        <v>0.51202334065111943</v>
      </c>
      <c r="K168" s="110">
        <v>84.844369222994445</v>
      </c>
      <c r="L168" s="109">
        <v>-1.578559427645132E-2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229.46388851557754</v>
      </c>
      <c r="D169" s="113">
        <v>222.67136535512535</v>
      </c>
      <c r="E169" s="113">
        <v>222.67342464561168</v>
      </c>
      <c r="F169" s="119">
        <v>-6.7904638699658619</v>
      </c>
      <c r="G169" s="113">
        <v>229.49193252146134</v>
      </c>
      <c r="H169" s="119">
        <v>-6.8185078758496616</v>
      </c>
      <c r="I169" s="25">
        <v>-2.9592734237591678E-2</v>
      </c>
      <c r="J169" s="120">
        <v>-2.9711318393347064E-2</v>
      </c>
      <c r="K169" s="115">
        <v>216.97490979403116</v>
      </c>
      <c r="L169" s="119">
        <v>5.6985148515805122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2635962.2935467125</v>
      </c>
      <c r="D170" s="84">
        <v>1990179.6301333716</v>
      </c>
      <c r="E170" s="84">
        <v>2242579.1250565401</v>
      </c>
      <c r="F170" s="118">
        <v>-393383.16849017271</v>
      </c>
      <c r="G170" s="84">
        <v>341597.44</v>
      </c>
      <c r="H170" s="118">
        <v>1900981.6850565402</v>
      </c>
      <c r="I170" s="20">
        <v>-0.14923702416124907</v>
      </c>
      <c r="J170" s="86">
        <v>5.564976379965084</v>
      </c>
      <c r="K170" s="87">
        <v>2202186.4979315735</v>
      </c>
      <c r="L170" s="118">
        <v>40392.627124966297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1698973.3202</v>
      </c>
      <c r="D171" s="90">
        <v>1266548.3756035184</v>
      </c>
      <c r="E171" s="90">
        <v>1297190.1466999999</v>
      </c>
      <c r="F171" s="91">
        <v>-401783.17350000003</v>
      </c>
      <c r="G171" s="90">
        <v>187338.33</v>
      </c>
      <c r="H171" s="91">
        <v>1109851.8166999999</v>
      </c>
      <c r="I171" s="21">
        <v>-0.23648586397619409</v>
      </c>
      <c r="J171" s="92">
        <v>5.9243178729094037</v>
      </c>
      <c r="K171" s="93">
        <v>1362401.6618000001</v>
      </c>
      <c r="L171" s="91">
        <v>-65211.515100000193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770720.81667424471</v>
      </c>
      <c r="D172" s="90">
        <v>488087.5722428704</v>
      </c>
      <c r="E172" s="90">
        <v>692139.52140959061</v>
      </c>
      <c r="F172" s="91">
        <v>-78581.295264654094</v>
      </c>
      <c r="G172" s="90">
        <v>80484.950000000012</v>
      </c>
      <c r="H172" s="91">
        <v>611654.57140959054</v>
      </c>
      <c r="I172" s="21">
        <v>-0.101958184552147</v>
      </c>
      <c r="J172" s="92">
        <v>7.5996142311027164</v>
      </c>
      <c r="K172" s="93">
        <v>639171.53849416238</v>
      </c>
      <c r="L172" s="91">
        <v>52967.982915428234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166268.15667246797</v>
      </c>
      <c r="D173" s="90">
        <v>235543.68228698274</v>
      </c>
      <c r="E173" s="90">
        <v>253249.45694694936</v>
      </c>
      <c r="F173" s="91">
        <v>86981.300274481386</v>
      </c>
      <c r="G173" s="90">
        <v>73774.159999999974</v>
      </c>
      <c r="H173" s="91">
        <v>179475.29694694938</v>
      </c>
      <c r="I173" s="21">
        <v>0.52313865754719369</v>
      </c>
      <c r="J173" s="92">
        <v>2.432766390656965</v>
      </c>
      <c r="K173" s="93">
        <v>200613.2976374111</v>
      </c>
      <c r="L173" s="91">
        <v>52636.159309538256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22770</v>
      </c>
      <c r="D175" s="90">
        <v>22770</v>
      </c>
      <c r="E175" s="90">
        <v>22770</v>
      </c>
      <c r="F175" s="91">
        <v>0</v>
      </c>
      <c r="G175" s="90">
        <v>22770</v>
      </c>
      <c r="H175" s="91">
        <v>0</v>
      </c>
      <c r="I175" s="96"/>
      <c r="J175" s="97"/>
      <c r="K175" s="93">
        <v>22770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10734</v>
      </c>
      <c r="D176" s="90">
        <v>9916</v>
      </c>
      <c r="E176" s="90">
        <v>10145</v>
      </c>
      <c r="F176" s="91">
        <v>-589</v>
      </c>
      <c r="G176" s="90">
        <v>1654</v>
      </c>
      <c r="H176" s="91">
        <v>8491</v>
      </c>
      <c r="I176" s="96"/>
      <c r="J176" s="97"/>
      <c r="K176" s="93">
        <v>10444</v>
      </c>
      <c r="L176" s="91">
        <v>-299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0.47140974967061922</v>
      </c>
      <c r="D177" s="86">
        <v>0.43548528765920069</v>
      </c>
      <c r="E177" s="86">
        <v>0.445542380324989</v>
      </c>
      <c r="F177" s="100">
        <v>-2.586736934563022E-2</v>
      </c>
      <c r="G177" s="86">
        <v>7.2639437856829164E-2</v>
      </c>
      <c r="H177" s="100">
        <v>0.3729029424681598</v>
      </c>
      <c r="I177" s="20">
        <v>-5.4872368175889696E-2</v>
      </c>
      <c r="J177" s="86">
        <v>5.1336154776299869</v>
      </c>
      <c r="K177" s="101">
        <v>0.45867369345630216</v>
      </c>
      <c r="L177" s="100">
        <v>-1.313131313131316E-2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14931.4</v>
      </c>
      <c r="D179" s="90">
        <v>14111</v>
      </c>
      <c r="E179" s="90">
        <v>15023.316666666666</v>
      </c>
      <c r="F179" s="91">
        <v>91.91666666666606</v>
      </c>
      <c r="G179" s="90">
        <v>2670</v>
      </c>
      <c r="H179" s="91">
        <v>12353.316666666666</v>
      </c>
      <c r="I179" s="21"/>
      <c r="J179" s="92"/>
      <c r="K179" s="93">
        <v>15437.903333333335</v>
      </c>
      <c r="L179" s="91">
        <v>-414.58666666666977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1.3910378237376559</v>
      </c>
      <c r="D180" s="105">
        <v>1.4230536506655909</v>
      </c>
      <c r="E180" s="105">
        <v>1.4808592081485132</v>
      </c>
      <c r="F180" s="106">
        <v>8.9821384410857297E-2</v>
      </c>
      <c r="G180" s="105">
        <v>1.6142684401451028</v>
      </c>
      <c r="H180" s="106">
        <v>-0.13340923199658961</v>
      </c>
      <c r="I180" s="21"/>
      <c r="J180" s="92"/>
      <c r="K180" s="107">
        <v>1.4781600280863016</v>
      </c>
      <c r="L180" s="106">
        <v>2.6991800622115925E-3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158.27960873858765</v>
      </c>
      <c r="D182" s="105">
        <v>127.72775066594579</v>
      </c>
      <c r="E182" s="105">
        <v>127.86497256776737</v>
      </c>
      <c r="F182" s="106">
        <v>-30.414636170820287</v>
      </c>
      <c r="G182" s="105">
        <v>113.26380290205562</v>
      </c>
      <c r="H182" s="106">
        <v>14.601169665711751</v>
      </c>
      <c r="I182" s="21">
        <v>-0.19215764060329887</v>
      </c>
      <c r="J182" s="92">
        <v>0.12891293856995123</v>
      </c>
      <c r="K182" s="107">
        <v>130.44826328992724</v>
      </c>
      <c r="L182" s="106">
        <v>-2.5832907221598731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74.614550733421169</v>
      </c>
      <c r="D183" s="108">
        <v>55.623556240822069</v>
      </c>
      <c r="E183" s="108">
        <v>56.969264238032494</v>
      </c>
      <c r="F183" s="109">
        <v>-17.645286495388675</v>
      </c>
      <c r="G183" s="108">
        <v>8.2274189723320159</v>
      </c>
      <c r="H183" s="109">
        <v>48.741845265700476</v>
      </c>
      <c r="I183" s="20">
        <v>-0.23648586397619409</v>
      </c>
      <c r="J183" s="86">
        <v>5.9243178729094037</v>
      </c>
      <c r="K183" s="110">
        <v>59.833186728151084</v>
      </c>
      <c r="L183" s="109">
        <v>-2.8639224901185898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245.57129621266188</v>
      </c>
      <c r="D184" s="113">
        <v>200.70387556810928</v>
      </c>
      <c r="E184" s="113">
        <v>221.052649093794</v>
      </c>
      <c r="F184" s="119">
        <v>-24.518647118867875</v>
      </c>
      <c r="G184" s="113">
        <v>206.52807738814994</v>
      </c>
      <c r="H184" s="119">
        <v>14.524571705644064</v>
      </c>
      <c r="I184" s="25">
        <v>-9.9843293972089575E-2</v>
      </c>
      <c r="J184" s="120">
        <v>7.0327346718802364E-2</v>
      </c>
      <c r="K184" s="115">
        <v>210.85661604093963</v>
      </c>
      <c r="L184" s="119">
        <v>10.196033052854375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2583528.1447294429</v>
      </c>
      <c r="D185" s="84">
        <v>1385400.6516049036</v>
      </c>
      <c r="E185" s="84">
        <v>2438271.0210013818</v>
      </c>
      <c r="F185" s="118">
        <v>-145257.12372806086</v>
      </c>
      <c r="G185" s="84">
        <v>704064.63</v>
      </c>
      <c r="H185" s="118">
        <v>1734206.3910013819</v>
      </c>
      <c r="I185" s="20">
        <v>-5.6224324098963163E-2</v>
      </c>
      <c r="J185" s="86">
        <v>2.4631352252439975</v>
      </c>
      <c r="K185" s="87">
        <v>2417221.6451418363</v>
      </c>
      <c r="L185" s="118">
        <v>21049.375859545689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1647644.6099999999</v>
      </c>
      <c r="D186" s="90">
        <v>1191188.4667309541</v>
      </c>
      <c r="E186" s="90">
        <v>1558001.0530000003</v>
      </c>
      <c r="F186" s="91">
        <v>-89643.556999999564</v>
      </c>
      <c r="G186" s="90">
        <v>387985.77999999997</v>
      </c>
      <c r="H186" s="91">
        <v>1170015.2730000003</v>
      </c>
      <c r="I186" s="21">
        <v>-5.4407095107724457E-2</v>
      </c>
      <c r="J186" s="92">
        <v>3.0156138016192253</v>
      </c>
      <c r="K186" s="93">
        <v>1526035.5853738601</v>
      </c>
      <c r="L186" s="91">
        <v>31965.46762614022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823163.14334328682</v>
      </c>
      <c r="D187" s="90">
        <v>142739.91596638656</v>
      </c>
      <c r="E187" s="90">
        <v>680424.11106778856</v>
      </c>
      <c r="F187" s="91">
        <v>-142739.03227549826</v>
      </c>
      <c r="G187" s="90">
        <v>240241.5</v>
      </c>
      <c r="H187" s="91">
        <v>440182.61106778856</v>
      </c>
      <c r="I187" s="21">
        <v>-0.17340308956953787</v>
      </c>
      <c r="J187" s="92">
        <v>1.8322505107060545</v>
      </c>
      <c r="K187" s="93">
        <v>746304.7598418612</v>
      </c>
      <c r="L187" s="91">
        <v>-65880.648774072644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112720.39138615574</v>
      </c>
      <c r="D188" s="90">
        <v>51472.268907563026</v>
      </c>
      <c r="E188" s="90">
        <v>199845.8569335927</v>
      </c>
      <c r="F188" s="91">
        <v>87125.465547436965</v>
      </c>
      <c r="G188" s="90">
        <v>75837.349999999991</v>
      </c>
      <c r="H188" s="91">
        <v>124008.50693359271</v>
      </c>
      <c r="I188" s="21">
        <v>0.77293437749842364</v>
      </c>
      <c r="J188" s="92">
        <v>1.6351904033249149</v>
      </c>
      <c r="K188" s="93">
        <v>144881.29992611459</v>
      </c>
      <c r="L188" s="91">
        <v>54964.557007478114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23529</v>
      </c>
      <c r="D190" s="90">
        <v>23529</v>
      </c>
      <c r="E190" s="90">
        <v>23529</v>
      </c>
      <c r="F190" s="91">
        <v>0</v>
      </c>
      <c r="G190" s="90">
        <v>23529</v>
      </c>
      <c r="H190" s="91">
        <v>0</v>
      </c>
      <c r="I190" s="96"/>
      <c r="J190" s="97"/>
      <c r="K190" s="93">
        <v>23529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11334</v>
      </c>
      <c r="D191" s="90">
        <v>8464</v>
      </c>
      <c r="E191" s="90">
        <v>11470</v>
      </c>
      <c r="F191" s="91">
        <v>136</v>
      </c>
      <c r="G191" s="90">
        <v>2867</v>
      </c>
      <c r="H191" s="91">
        <v>8603</v>
      </c>
      <c r="I191" s="96"/>
      <c r="J191" s="97"/>
      <c r="K191" s="93">
        <v>11455</v>
      </c>
      <c r="L191" s="91">
        <v>15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0.48170342981002168</v>
      </c>
      <c r="D192" s="86">
        <v>0.35972629521016619</v>
      </c>
      <c r="E192" s="86">
        <v>0.48748353096179181</v>
      </c>
      <c r="F192" s="100">
        <v>5.7801011517701339E-3</v>
      </c>
      <c r="G192" s="86">
        <v>0.12184963236856645</v>
      </c>
      <c r="H192" s="100">
        <v>0.36563389859322537</v>
      </c>
      <c r="I192" s="20">
        <v>1.1999294159167118E-2</v>
      </c>
      <c r="J192" s="86">
        <v>3.0006975933031041</v>
      </c>
      <c r="K192" s="101">
        <v>0.48684601980534659</v>
      </c>
      <c r="L192" s="100">
        <v>6.3751115644522516E-4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17927.75</v>
      </c>
      <c r="D194" s="90">
        <v>13566</v>
      </c>
      <c r="E194" s="90">
        <v>18328.59</v>
      </c>
      <c r="F194" s="91">
        <v>400.84000000000015</v>
      </c>
      <c r="G194" s="90">
        <v>5212</v>
      </c>
      <c r="H194" s="91">
        <v>13116.59</v>
      </c>
      <c r="I194" s="21"/>
      <c r="J194" s="92"/>
      <c r="K194" s="93">
        <v>17982.61</v>
      </c>
      <c r="L194" s="91">
        <v>345.97999999999956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1.5817672489853538</v>
      </c>
      <c r="D195" s="105">
        <v>1.602788279773157</v>
      </c>
      <c r="E195" s="105">
        <v>1.5979590235396688</v>
      </c>
      <c r="F195" s="106">
        <v>1.6191774554314975E-2</v>
      </c>
      <c r="G195" s="105">
        <v>1.8179281478897802</v>
      </c>
      <c r="H195" s="106">
        <v>-0.2199691243501114</v>
      </c>
      <c r="I195" s="21"/>
      <c r="J195" s="92"/>
      <c r="K195" s="107">
        <v>1.5698481012658227</v>
      </c>
      <c r="L195" s="106">
        <v>2.811092227384604E-2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145.37185547908945</v>
      </c>
      <c r="D197" s="105">
        <v>140.73587744930933</v>
      </c>
      <c r="E197" s="105">
        <v>135.83269860505669</v>
      </c>
      <c r="F197" s="106">
        <v>-9.5391568740327557</v>
      </c>
      <c r="G197" s="105">
        <v>135.32814091384722</v>
      </c>
      <c r="H197" s="106">
        <v>0.50455769120947025</v>
      </c>
      <c r="I197" s="21">
        <v>-6.5619007493543879E-2</v>
      </c>
      <c r="J197" s="92">
        <v>3.7284018519894158E-3</v>
      </c>
      <c r="K197" s="107">
        <v>133.22004237222697</v>
      </c>
      <c r="L197" s="106">
        <v>2.6126562328297211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70.026121382124188</v>
      </c>
      <c r="D198" s="108">
        <v>50.626395797992018</v>
      </c>
      <c r="E198" s="108">
        <v>66.216203536061897</v>
      </c>
      <c r="F198" s="109">
        <v>-3.8099178460622909</v>
      </c>
      <c r="G198" s="108">
        <v>16.48968421947384</v>
      </c>
      <c r="H198" s="109">
        <v>49.726519316588053</v>
      </c>
      <c r="I198" s="20">
        <v>-5.4407095107724457E-2</v>
      </c>
      <c r="J198" s="86">
        <v>3.0156138016192253</v>
      </c>
      <c r="K198" s="110">
        <v>64.857647387218336</v>
      </c>
      <c r="L198" s="109">
        <v>1.3585561488435616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227.94495718452822</v>
      </c>
      <c r="D199" s="113">
        <v>163.6815514656077</v>
      </c>
      <c r="E199" s="113">
        <v>212.57811865748752</v>
      </c>
      <c r="F199" s="119">
        <v>-15.366838527040699</v>
      </c>
      <c r="G199" s="113">
        <v>245.57538542029997</v>
      </c>
      <c r="H199" s="119">
        <v>-32.997266762812444</v>
      </c>
      <c r="I199" s="25">
        <v>-6.7414689567362518E-2</v>
      </c>
      <c r="J199" s="120">
        <v>-0.13436715860727622</v>
      </c>
      <c r="K199" s="115">
        <v>211.01891271425896</v>
      </c>
      <c r="L199" s="119">
        <v>1.5592059432285623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34465814.654288098</v>
      </c>
      <c r="D200" s="84">
        <v>28965656.813941538</v>
      </c>
      <c r="E200" s="84">
        <v>30266632.878839776</v>
      </c>
      <c r="F200" s="118">
        <v>-4199181.7754483242</v>
      </c>
      <c r="G200" s="84">
        <v>21230473.769999996</v>
      </c>
      <c r="H200" s="118">
        <v>9036159.1088397801</v>
      </c>
      <c r="I200" s="20">
        <v>-0.12183613872379129</v>
      </c>
      <c r="J200" s="86">
        <v>0.42562211313477349</v>
      </c>
      <c r="K200" s="87">
        <v>30122146.418923184</v>
      </c>
      <c r="L200" s="118">
        <v>144486.45991659118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22663879.075546373</v>
      </c>
      <c r="D201" s="90">
        <v>18937857.358755987</v>
      </c>
      <c r="E201" s="90">
        <v>19331017.916700106</v>
      </c>
      <c r="F201" s="91">
        <v>-3332861.1588462666</v>
      </c>
      <c r="G201" s="90">
        <v>12464671.199999997</v>
      </c>
      <c r="H201" s="91">
        <v>6866346.7167001087</v>
      </c>
      <c r="I201" s="21">
        <v>-0.14705607754686267</v>
      </c>
      <c r="J201" s="92">
        <v>0.5508646482949433</v>
      </c>
      <c r="K201" s="93">
        <v>19364635.3834217</v>
      </c>
      <c r="L201" s="91">
        <v>-33617.466721594334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9846177.5202797167</v>
      </c>
      <c r="D202" s="90">
        <v>8372799.6606186489</v>
      </c>
      <c r="E202" s="90">
        <v>9114535.8048867714</v>
      </c>
      <c r="F202" s="91">
        <v>-731641.71539294533</v>
      </c>
      <c r="G202" s="90">
        <v>5781485.0299999993</v>
      </c>
      <c r="H202" s="91">
        <v>3333050.774886772</v>
      </c>
      <c r="I202" s="21">
        <v>-7.4307183055151826E-2</v>
      </c>
      <c r="J202" s="92">
        <v>0.57650426449115488</v>
      </c>
      <c r="K202" s="93">
        <v>9053441.0118146874</v>
      </c>
      <c r="L202" s="91">
        <v>61094.793072083965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1955758.0584620107</v>
      </c>
      <c r="D203" s="90">
        <v>1654999.7945669028</v>
      </c>
      <c r="E203" s="90">
        <v>1821079.1572528989</v>
      </c>
      <c r="F203" s="91">
        <v>-134678.90120911179</v>
      </c>
      <c r="G203" s="90">
        <v>2984317.54</v>
      </c>
      <c r="H203" s="91">
        <v>-1163238.3827471011</v>
      </c>
      <c r="I203" s="21">
        <v>-6.8862761744170942E-2</v>
      </c>
      <c r="J203" s="92">
        <v>-0.38978371676463797</v>
      </c>
      <c r="K203" s="93">
        <v>1704070.0236867974</v>
      </c>
      <c r="L203" s="91">
        <v>117009.13356610155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277035</v>
      </c>
      <c r="D205" s="90">
        <v>277035</v>
      </c>
      <c r="E205" s="90">
        <v>277035</v>
      </c>
      <c r="F205" s="91">
        <v>0</v>
      </c>
      <c r="G205" s="90">
        <v>277794</v>
      </c>
      <c r="H205" s="91">
        <v>-759</v>
      </c>
      <c r="I205" s="96"/>
      <c r="J205" s="97"/>
      <c r="K205" s="93">
        <v>277035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141895</v>
      </c>
      <c r="D206" s="90">
        <v>117248</v>
      </c>
      <c r="E206" s="90">
        <v>120442</v>
      </c>
      <c r="F206" s="91">
        <v>-21453</v>
      </c>
      <c r="G206" s="90">
        <v>82348</v>
      </c>
      <c r="H206" s="91">
        <v>38094</v>
      </c>
      <c r="I206" s="96"/>
      <c r="J206" s="97"/>
      <c r="K206" s="93">
        <v>120726</v>
      </c>
      <c r="L206" s="91">
        <v>-284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0.51219160033930733</v>
      </c>
      <c r="D207" s="86">
        <v>0.42322450231920156</v>
      </c>
      <c r="E207" s="86">
        <v>0.43475373147797208</v>
      </c>
      <c r="F207" s="100">
        <v>-7.7437868861335246E-2</v>
      </c>
      <c r="G207" s="86">
        <v>0.29643548816749105</v>
      </c>
      <c r="H207" s="100">
        <v>0.13831824331048104</v>
      </c>
      <c r="I207" s="20">
        <v>-0.15118925966383601</v>
      </c>
      <c r="J207" s="86">
        <v>0.46660487300470876</v>
      </c>
      <c r="K207" s="101">
        <v>0.43577887270561483</v>
      </c>
      <c r="L207" s="100">
        <v>-1.0251412276427452E-3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223009.7</v>
      </c>
      <c r="D209" s="90">
        <v>196125</v>
      </c>
      <c r="E209" s="90">
        <v>201727.90666666668</v>
      </c>
      <c r="F209" s="91">
        <v>-21281.793333333335</v>
      </c>
      <c r="G209" s="90">
        <v>142426</v>
      </c>
      <c r="H209" s="91">
        <v>59301.906666666677</v>
      </c>
      <c r="I209" s="21">
        <v>-9.542989983544814E-2</v>
      </c>
      <c r="J209" s="92">
        <v>0.41636995117932596</v>
      </c>
      <c r="K209" s="93">
        <v>201796.51333333334</v>
      </c>
      <c r="L209" s="91">
        <v>-68.606666666659294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1.5716529828394237</v>
      </c>
      <c r="D210" s="105">
        <v>1.6727364219432315</v>
      </c>
      <c r="E210" s="105">
        <v>1.6748966860951053</v>
      </c>
      <c r="F210" s="106">
        <v>0.10324370325568166</v>
      </c>
      <c r="G210" s="105">
        <v>1.7295623451692816</v>
      </c>
      <c r="H210" s="106">
        <v>-5.4665659074176309E-2</v>
      </c>
      <c r="I210" s="21"/>
      <c r="J210" s="92"/>
      <c r="K210" s="107">
        <v>1.6715248855535123</v>
      </c>
      <c r="L210" s="106">
        <v>3.3718005415930286E-3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159.7228871739411</v>
      </c>
      <c r="D212" s="105">
        <v>161.51966224375673</v>
      </c>
      <c r="E212" s="105">
        <v>160.50063862024962</v>
      </c>
      <c r="F212" s="106">
        <v>0.77775144630851401</v>
      </c>
      <c r="G212" s="105">
        <v>151.36580366250544</v>
      </c>
      <c r="H212" s="106">
        <v>9.1348349577441752</v>
      </c>
      <c r="I212" s="21">
        <v>4.8693800874106685E-3</v>
      </c>
      <c r="J212" s="92">
        <v>6.0349396869796124E-2</v>
      </c>
      <c r="K212" s="107">
        <v>160.40153225835115</v>
      </c>
      <c r="L212" s="106">
        <v>9.9106361898464002E-2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81.808721192435513</v>
      </c>
      <c r="D213" s="108">
        <v>68.359078667879459</v>
      </c>
      <c r="E213" s="108">
        <v>69.778251544751043</v>
      </c>
      <c r="F213" s="109">
        <v>-12.03046964768447</v>
      </c>
      <c r="G213" s="108">
        <v>44.870195900559395</v>
      </c>
      <c r="H213" s="109">
        <v>24.908055644191649</v>
      </c>
      <c r="I213" s="20">
        <v>-0.14705607754686278</v>
      </c>
      <c r="J213" s="86">
        <v>0.55511359253684733</v>
      </c>
      <c r="K213" s="110">
        <v>69.899598907797568</v>
      </c>
      <c r="L213" s="109">
        <v>-0.12134736304652449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242.89661125683145</v>
      </c>
      <c r="D214" s="113">
        <v>247.04606316475792</v>
      </c>
      <c r="E214" s="113">
        <v>251.29633249896028</v>
      </c>
      <c r="F214" s="119">
        <v>8.3997212421288339</v>
      </c>
      <c r="G214" s="113">
        <v>257.81407890902022</v>
      </c>
      <c r="H214" s="119">
        <v>-6.5177464100599423</v>
      </c>
      <c r="I214" s="25">
        <v>3.4581467393331566E-2</v>
      </c>
      <c r="J214" s="120">
        <v>-2.5280800946328341E-2</v>
      </c>
      <c r="K214" s="115">
        <v>249.50836123886475</v>
      </c>
      <c r="L214" s="119">
        <v>1.7879712600955315</v>
      </c>
      <c r="M214" s="142"/>
      <c r="N214" s="143"/>
    </row>
  </sheetData>
  <sheetProtection algorithmName="SHA-512" hashValue="F3Jx5N5EtzBASHNgTtvWddIbkK8VAKKdAqYIA0fverfXK0IzwH9smO3GZBfn90UGSmN83mXFexxaExaSjR6ENQ==" saltValue="iCKet5anrcMWNglfCxXlS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374" priority="58">
      <formula>$I155&gt;=0</formula>
    </cfRule>
    <cfRule type="expression" dxfId="2373" priority="59">
      <formula>$I155&lt;0</formula>
    </cfRule>
  </conditionalFormatting>
  <conditionalFormatting sqref="J159">
    <cfRule type="expression" dxfId="2372" priority="56">
      <formula>$J155&gt;=0</formula>
    </cfRule>
    <cfRule type="expression" dxfId="2371" priority="57">
      <formula>$J155&lt;0</formula>
    </cfRule>
  </conditionalFormatting>
  <conditionalFormatting sqref="I174">
    <cfRule type="expression" dxfId="2370" priority="54">
      <formula>$I170&gt;=0</formula>
    </cfRule>
    <cfRule type="expression" dxfId="2369" priority="55">
      <formula>$I170&lt;0</formula>
    </cfRule>
  </conditionalFormatting>
  <conditionalFormatting sqref="J174">
    <cfRule type="expression" dxfId="2368" priority="52">
      <formula>$J170&gt;=0</formula>
    </cfRule>
    <cfRule type="expression" dxfId="2367" priority="53">
      <formula>$J170&lt;0</formula>
    </cfRule>
  </conditionalFormatting>
  <conditionalFormatting sqref="I24">
    <cfRule type="expression" dxfId="2366" priority="94">
      <formula>$I20&gt;=0</formula>
    </cfRule>
    <cfRule type="expression" dxfId="2365" priority="95">
      <formula>$I20&lt;0</formula>
    </cfRule>
  </conditionalFormatting>
  <conditionalFormatting sqref="J24">
    <cfRule type="expression" dxfId="2364" priority="92">
      <formula>$J20&gt;=0</formula>
    </cfRule>
    <cfRule type="expression" dxfId="2363" priority="93">
      <formula>$J20&lt;0</formula>
    </cfRule>
  </conditionalFormatting>
  <conditionalFormatting sqref="I39">
    <cfRule type="expression" dxfId="2362" priority="90">
      <formula>$I35&gt;=0</formula>
    </cfRule>
    <cfRule type="expression" dxfId="2361" priority="91">
      <formula>$I35&lt;0</formula>
    </cfRule>
  </conditionalFormatting>
  <conditionalFormatting sqref="J39">
    <cfRule type="expression" dxfId="2360" priority="88">
      <formula>$J35&gt;=0</formula>
    </cfRule>
    <cfRule type="expression" dxfId="2359" priority="89">
      <formula>$J35&lt;0</formula>
    </cfRule>
  </conditionalFormatting>
  <conditionalFormatting sqref="I54">
    <cfRule type="expression" dxfId="2358" priority="86">
      <formula>$I50&gt;=0</formula>
    </cfRule>
    <cfRule type="expression" dxfId="2357" priority="87">
      <formula>$I50&lt;0</formula>
    </cfRule>
  </conditionalFormatting>
  <conditionalFormatting sqref="J54">
    <cfRule type="expression" dxfId="2356" priority="84">
      <formula>$J50&gt;=0</formula>
    </cfRule>
    <cfRule type="expression" dxfId="2355" priority="85">
      <formula>$J50&lt;0</formula>
    </cfRule>
  </conditionalFormatting>
  <conditionalFormatting sqref="I69">
    <cfRule type="expression" dxfId="2354" priority="82">
      <formula>$I65&gt;=0</formula>
    </cfRule>
    <cfRule type="expression" dxfId="2353" priority="83">
      <formula>$I65&lt;0</formula>
    </cfRule>
  </conditionalFormatting>
  <conditionalFormatting sqref="J69">
    <cfRule type="expression" dxfId="2352" priority="80">
      <formula>$J65&gt;=0</formula>
    </cfRule>
    <cfRule type="expression" dxfId="2351" priority="81">
      <formula>$J65&lt;0</formula>
    </cfRule>
  </conditionalFormatting>
  <conditionalFormatting sqref="I84">
    <cfRule type="expression" dxfId="2350" priority="78">
      <formula>$I80&gt;=0</formula>
    </cfRule>
    <cfRule type="expression" dxfId="2349" priority="79">
      <formula>$I80&lt;0</formula>
    </cfRule>
  </conditionalFormatting>
  <conditionalFormatting sqref="J84">
    <cfRule type="expression" dxfId="2348" priority="76">
      <formula>$J80&gt;=0</formula>
    </cfRule>
    <cfRule type="expression" dxfId="2347" priority="77">
      <formula>$J80&lt;0</formula>
    </cfRule>
  </conditionalFormatting>
  <conditionalFormatting sqref="I99">
    <cfRule type="expression" dxfId="2346" priority="74">
      <formula>$I95&gt;=0</formula>
    </cfRule>
    <cfRule type="expression" dxfId="2345" priority="75">
      <formula>$I95&lt;0</formula>
    </cfRule>
  </conditionalFormatting>
  <conditionalFormatting sqref="J99">
    <cfRule type="expression" dxfId="2344" priority="72">
      <formula>$J95&gt;=0</formula>
    </cfRule>
    <cfRule type="expression" dxfId="2343" priority="73">
      <formula>$J95&lt;0</formula>
    </cfRule>
  </conditionalFormatting>
  <conditionalFormatting sqref="I114">
    <cfRule type="expression" dxfId="2342" priority="70">
      <formula>$I110&gt;=0</formula>
    </cfRule>
    <cfRule type="expression" dxfId="2341" priority="71">
      <formula>$I110&lt;0</formula>
    </cfRule>
  </conditionalFormatting>
  <conditionalFormatting sqref="J114">
    <cfRule type="expression" dxfId="2340" priority="68">
      <formula>$J110&gt;=0</formula>
    </cfRule>
    <cfRule type="expression" dxfId="2339" priority="69">
      <formula>$J110&lt;0</formula>
    </cfRule>
  </conditionalFormatting>
  <conditionalFormatting sqref="I129">
    <cfRule type="expression" dxfId="2338" priority="66">
      <formula>$I125&gt;=0</formula>
    </cfRule>
    <cfRule type="expression" dxfId="2337" priority="67">
      <formula>$I125&lt;0</formula>
    </cfRule>
  </conditionalFormatting>
  <conditionalFormatting sqref="J129">
    <cfRule type="expression" dxfId="2336" priority="64">
      <formula>$J125&gt;=0</formula>
    </cfRule>
    <cfRule type="expression" dxfId="2335" priority="65">
      <formula>$J125&lt;0</formula>
    </cfRule>
  </conditionalFormatting>
  <conditionalFormatting sqref="I144">
    <cfRule type="expression" dxfId="2334" priority="62">
      <formula>$I140&gt;=0</formula>
    </cfRule>
    <cfRule type="expression" dxfId="2333" priority="63">
      <formula>$I140&lt;0</formula>
    </cfRule>
  </conditionalFormatting>
  <conditionalFormatting sqref="J144">
    <cfRule type="expression" dxfId="2332" priority="60">
      <formula>$J140&gt;=0</formula>
    </cfRule>
    <cfRule type="expression" dxfId="2331" priority="61">
      <formula>$J140&lt;0</formula>
    </cfRule>
  </conditionalFormatting>
  <conditionalFormatting sqref="I189">
    <cfRule type="expression" dxfId="2330" priority="50">
      <formula>$I185&gt;=0</formula>
    </cfRule>
    <cfRule type="expression" dxfId="2329" priority="51">
      <formula>$I185&lt;0</formula>
    </cfRule>
  </conditionalFormatting>
  <conditionalFormatting sqref="J189">
    <cfRule type="expression" dxfId="2328" priority="48">
      <formula>$J185&gt;=0</formula>
    </cfRule>
    <cfRule type="expression" dxfId="2327" priority="49">
      <formula>$J185&lt;0</formula>
    </cfRule>
  </conditionalFormatting>
  <conditionalFormatting sqref="I204">
    <cfRule type="expression" dxfId="2326" priority="46">
      <formula>$I200&gt;=0</formula>
    </cfRule>
    <cfRule type="expression" dxfId="2325" priority="47">
      <formula>$I200&lt;0</formula>
    </cfRule>
  </conditionalFormatting>
  <conditionalFormatting sqref="J204">
    <cfRule type="expression" dxfId="2324" priority="44">
      <formula>$J200&gt;=0</formula>
    </cfRule>
    <cfRule type="expression" dxfId="2323" priority="45">
      <formula>$J200&lt;0</formula>
    </cfRule>
  </conditionalFormatting>
  <conditionalFormatting sqref="I9">
    <cfRule type="expression" dxfId="2322" priority="42">
      <formula>$I5&gt;=0</formula>
    </cfRule>
    <cfRule type="expression" dxfId="2321" priority="43">
      <formula>$I5&lt;0</formula>
    </cfRule>
  </conditionalFormatting>
  <conditionalFormatting sqref="J9">
    <cfRule type="expression" dxfId="2320" priority="40">
      <formula>$J5&gt;=0</formula>
    </cfRule>
    <cfRule type="expression" dxfId="2319" priority="41">
      <formula>$J5&lt;0</formula>
    </cfRule>
  </conditionalFormatting>
  <conditionalFormatting sqref="L207">
    <cfRule type="cellIs" dxfId="2318" priority="39" operator="lessThan">
      <formula>0</formula>
    </cfRule>
  </conditionalFormatting>
  <conditionalFormatting sqref="H207">
    <cfRule type="cellIs" dxfId="2317" priority="38" operator="lessThan">
      <formula>0</formula>
    </cfRule>
  </conditionalFormatting>
  <conditionalFormatting sqref="F207">
    <cfRule type="cellIs" dxfId="2316" priority="37" operator="lessThan">
      <formula>0</formula>
    </cfRule>
  </conditionalFormatting>
  <conditionalFormatting sqref="F192">
    <cfRule type="cellIs" dxfId="2315" priority="36" operator="lessThan">
      <formula>0</formula>
    </cfRule>
  </conditionalFormatting>
  <conditionalFormatting sqref="H192">
    <cfRule type="cellIs" dxfId="2314" priority="35" operator="lessThan">
      <formula>0</formula>
    </cfRule>
  </conditionalFormatting>
  <conditionalFormatting sqref="L192">
    <cfRule type="cellIs" dxfId="2313" priority="34" operator="lessThan">
      <formula>0</formula>
    </cfRule>
  </conditionalFormatting>
  <conditionalFormatting sqref="L177">
    <cfRule type="cellIs" dxfId="2312" priority="33" operator="lessThan">
      <formula>0</formula>
    </cfRule>
  </conditionalFormatting>
  <conditionalFormatting sqref="H177">
    <cfRule type="cellIs" dxfId="2311" priority="32" operator="lessThan">
      <formula>0</formula>
    </cfRule>
  </conditionalFormatting>
  <conditionalFormatting sqref="F177">
    <cfRule type="cellIs" dxfId="2310" priority="31" operator="lessThan">
      <formula>0</formula>
    </cfRule>
  </conditionalFormatting>
  <conditionalFormatting sqref="F162">
    <cfRule type="cellIs" dxfId="2309" priority="30" operator="lessThan">
      <formula>0</formula>
    </cfRule>
  </conditionalFormatting>
  <conditionalFormatting sqref="H162">
    <cfRule type="cellIs" dxfId="2308" priority="29" operator="lessThan">
      <formula>0</formula>
    </cfRule>
  </conditionalFormatting>
  <conditionalFormatting sqref="L162">
    <cfRule type="cellIs" dxfId="2307" priority="28" operator="lessThan">
      <formula>0</formula>
    </cfRule>
  </conditionalFormatting>
  <conditionalFormatting sqref="L147">
    <cfRule type="cellIs" dxfId="2306" priority="27" operator="lessThan">
      <formula>0</formula>
    </cfRule>
  </conditionalFormatting>
  <conditionalFormatting sqref="H147">
    <cfRule type="cellIs" dxfId="2305" priority="26" operator="lessThan">
      <formula>0</formula>
    </cfRule>
  </conditionalFormatting>
  <conditionalFormatting sqref="F147">
    <cfRule type="cellIs" dxfId="2304" priority="25" operator="lessThan">
      <formula>0</formula>
    </cfRule>
  </conditionalFormatting>
  <conditionalFormatting sqref="F132">
    <cfRule type="cellIs" dxfId="2303" priority="24" operator="lessThan">
      <formula>0</formula>
    </cfRule>
  </conditionalFormatting>
  <conditionalFormatting sqref="H132">
    <cfRule type="cellIs" dxfId="2302" priority="23" operator="lessThan">
      <formula>0</formula>
    </cfRule>
  </conditionalFormatting>
  <conditionalFormatting sqref="L132">
    <cfRule type="cellIs" dxfId="2301" priority="22" operator="lessThan">
      <formula>0</formula>
    </cfRule>
  </conditionalFormatting>
  <conditionalFormatting sqref="L117">
    <cfRule type="cellIs" dxfId="2300" priority="21" operator="lessThan">
      <formula>0</formula>
    </cfRule>
  </conditionalFormatting>
  <conditionalFormatting sqref="H117">
    <cfRule type="cellIs" dxfId="2299" priority="20" operator="lessThan">
      <formula>0</formula>
    </cfRule>
  </conditionalFormatting>
  <conditionalFormatting sqref="F117">
    <cfRule type="cellIs" dxfId="2298" priority="19" operator="lessThan">
      <formula>0</formula>
    </cfRule>
  </conditionalFormatting>
  <conditionalFormatting sqref="F102">
    <cfRule type="cellIs" dxfId="2297" priority="18" operator="lessThan">
      <formula>0</formula>
    </cfRule>
  </conditionalFormatting>
  <conditionalFormatting sqref="H102">
    <cfRule type="cellIs" dxfId="2296" priority="17" operator="lessThan">
      <formula>0</formula>
    </cfRule>
  </conditionalFormatting>
  <conditionalFormatting sqref="L102">
    <cfRule type="cellIs" dxfId="2295" priority="16" operator="lessThan">
      <formula>0</formula>
    </cfRule>
  </conditionalFormatting>
  <conditionalFormatting sqref="L87">
    <cfRule type="cellIs" dxfId="2294" priority="15" operator="lessThan">
      <formula>0</formula>
    </cfRule>
  </conditionalFormatting>
  <conditionalFormatting sqref="H87">
    <cfRule type="cellIs" dxfId="2293" priority="14" operator="lessThan">
      <formula>0</formula>
    </cfRule>
  </conditionalFormatting>
  <conditionalFormatting sqref="F87">
    <cfRule type="cellIs" dxfId="2292" priority="13" operator="lessThan">
      <formula>0</formula>
    </cfRule>
  </conditionalFormatting>
  <conditionalFormatting sqref="F72">
    <cfRule type="cellIs" dxfId="2291" priority="12" operator="lessThan">
      <formula>0</formula>
    </cfRule>
  </conditionalFormatting>
  <conditionalFormatting sqref="H72">
    <cfRule type="cellIs" dxfId="2290" priority="11" operator="lessThan">
      <formula>0</formula>
    </cfRule>
  </conditionalFormatting>
  <conditionalFormatting sqref="L72">
    <cfRule type="cellIs" dxfId="2289" priority="10" operator="lessThan">
      <formula>0</formula>
    </cfRule>
  </conditionalFormatting>
  <conditionalFormatting sqref="L57">
    <cfRule type="cellIs" dxfId="2288" priority="9" operator="lessThan">
      <formula>0</formula>
    </cfRule>
  </conditionalFormatting>
  <conditionalFormatting sqref="H57">
    <cfRule type="cellIs" dxfId="2287" priority="8" operator="lessThan">
      <formula>0</formula>
    </cfRule>
  </conditionalFormatting>
  <conditionalFormatting sqref="F57">
    <cfRule type="cellIs" dxfId="2286" priority="7" operator="lessThan">
      <formula>0</formula>
    </cfRule>
  </conditionalFormatting>
  <conditionalFormatting sqref="F42">
    <cfRule type="cellIs" dxfId="2285" priority="6" operator="lessThan">
      <formula>0</formula>
    </cfRule>
  </conditionalFormatting>
  <conditionalFormatting sqref="H42">
    <cfRule type="cellIs" dxfId="2284" priority="5" operator="lessThan">
      <formula>0</formula>
    </cfRule>
  </conditionalFormatting>
  <conditionalFormatting sqref="L42">
    <cfRule type="cellIs" dxfId="2283" priority="4" operator="lessThan">
      <formula>0</formula>
    </cfRule>
  </conditionalFormatting>
  <conditionalFormatting sqref="L27">
    <cfRule type="cellIs" dxfId="2282" priority="3" operator="lessThan">
      <formula>0</formula>
    </cfRule>
  </conditionalFormatting>
  <conditionalFormatting sqref="H27">
    <cfRule type="cellIs" dxfId="2281" priority="2" operator="lessThan">
      <formula>0</formula>
    </cfRule>
  </conditionalFormatting>
  <conditionalFormatting sqref="F27">
    <cfRule type="cellIs" dxfId="2280" priority="1" operator="lessThan">
      <formula>0</formula>
    </cfRule>
  </conditionalFormatting>
  <dataValidations count="2">
    <dataValidation type="list" allowBlank="1" showInputMessage="1" showErrorMessage="1" sqref="B3:B4" xr:uid="{CD70B8A2-06F3-401B-86E1-F23224E6E45D}">
      <formula1>region_list</formula1>
    </dataValidation>
    <dataValidation type="list" allowBlank="1" showInputMessage="1" showErrorMessage="1" sqref="B5" xr:uid="{2C27ADE0-7A87-45B4-834E-65CCCDB4FF87}">
      <formula1>"Januar,Februar,März,April,Mai,Juni,Juli,August,September,Oktober,November,Dezember"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D0AA4-3D86-41DB-9BA1-96ADDC16F672}">
  <sheetPr codeName="Tabelle69">
    <tabColor rgb="FFFFCC66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128</v>
      </c>
      <c r="N1" s="73" t="s">
        <v>28</v>
      </c>
    </row>
    <row r="2" spans="1:14" ht="15.75" thickBot="1" x14ac:dyDescent="0.3">
      <c r="M2" s="72">
        <v>256</v>
      </c>
      <c r="N2" s="73" t="s">
        <v>29</v>
      </c>
    </row>
    <row r="3" spans="1:14" s="70" customFormat="1" ht="13.5" customHeight="1" thickBot="1" x14ac:dyDescent="0.25">
      <c r="A3" s="144"/>
      <c r="B3" s="146" t="s">
        <v>81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118.00920677496583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5781420</v>
      </c>
      <c r="D5" s="84">
        <v>5371235</v>
      </c>
      <c r="E5" s="84">
        <v>5632999</v>
      </c>
      <c r="F5" s="85">
        <v>-148421</v>
      </c>
      <c r="G5" s="84">
        <v>4544018</v>
      </c>
      <c r="H5" s="85">
        <v>1088981</v>
      </c>
      <c r="I5" s="20">
        <v>-2.5672066724092057E-2</v>
      </c>
      <c r="J5" s="86">
        <v>0.23965155947885775</v>
      </c>
      <c r="K5" s="87">
        <v>5555203</v>
      </c>
      <c r="L5" s="85">
        <v>77796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3411686</v>
      </c>
      <c r="D6" s="90">
        <v>2831896</v>
      </c>
      <c r="E6" s="90">
        <v>2851567</v>
      </c>
      <c r="F6" s="91">
        <v>-560119</v>
      </c>
      <c r="G6" s="90">
        <v>2173219</v>
      </c>
      <c r="H6" s="91">
        <v>678348</v>
      </c>
      <c r="I6" s="21">
        <v>-0.16417659772909932</v>
      </c>
      <c r="J6" s="92">
        <v>0.31213973373139114</v>
      </c>
      <c r="K6" s="93">
        <v>2794499</v>
      </c>
      <c r="L6" s="91">
        <v>57068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2220120</v>
      </c>
      <c r="D7" s="90">
        <v>2317760</v>
      </c>
      <c r="E7" s="90">
        <v>2544385</v>
      </c>
      <c r="F7" s="91">
        <v>324265</v>
      </c>
      <c r="G7" s="90">
        <v>1966507</v>
      </c>
      <c r="H7" s="91">
        <v>577878</v>
      </c>
      <c r="I7" s="21">
        <v>0.14605742031962232</v>
      </c>
      <c r="J7" s="92">
        <v>0.29386012864434252</v>
      </c>
      <c r="K7" s="93">
        <v>2525725</v>
      </c>
      <c r="L7" s="91">
        <v>18660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149614</v>
      </c>
      <c r="D8" s="90">
        <v>221579</v>
      </c>
      <c r="E8" s="90">
        <v>237047</v>
      </c>
      <c r="F8" s="91">
        <v>87433</v>
      </c>
      <c r="G8" s="90">
        <v>404292</v>
      </c>
      <c r="H8" s="91">
        <v>-167245</v>
      </c>
      <c r="I8" s="21">
        <v>0.58439049821540756</v>
      </c>
      <c r="J8" s="92">
        <v>-0.41367378033698421</v>
      </c>
      <c r="K8" s="93">
        <v>234979</v>
      </c>
      <c r="L8" s="91">
        <v>2068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46720</v>
      </c>
      <c r="D10" s="90">
        <v>46720</v>
      </c>
      <c r="E10" s="90">
        <v>46720</v>
      </c>
      <c r="F10" s="91">
        <v>0</v>
      </c>
      <c r="G10" s="90">
        <v>46848</v>
      </c>
      <c r="H10" s="91">
        <v>-128</v>
      </c>
      <c r="I10" s="96"/>
      <c r="J10" s="97"/>
      <c r="K10" s="93">
        <v>46720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25271</v>
      </c>
      <c r="D11" s="90">
        <v>21595</v>
      </c>
      <c r="E11" s="90">
        <v>21761</v>
      </c>
      <c r="F11" s="91">
        <v>-3510</v>
      </c>
      <c r="G11" s="90">
        <v>15665</v>
      </c>
      <c r="H11" s="91">
        <v>6096</v>
      </c>
      <c r="I11" s="96"/>
      <c r="J11" s="97"/>
      <c r="K11" s="93">
        <v>21711</v>
      </c>
      <c r="L11" s="91">
        <v>50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0.5409032534246575</v>
      </c>
      <c r="D12" s="86">
        <v>0.46222174657534248</v>
      </c>
      <c r="E12" s="86">
        <v>0.46577482876712328</v>
      </c>
      <c r="F12" s="100">
        <v>-7.5128424657534221E-2</v>
      </c>
      <c r="G12" s="86">
        <v>0.33437926912568305</v>
      </c>
      <c r="H12" s="100">
        <v>0.13139555964144023</v>
      </c>
      <c r="I12" s="20">
        <v>-0.13889438486803052</v>
      </c>
      <c r="J12" s="86">
        <v>0.39295366601226878</v>
      </c>
      <c r="K12" s="101">
        <v>0.46470462328767126</v>
      </c>
      <c r="L12" s="100">
        <v>1.0702054794520244E-3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48706</v>
      </c>
      <c r="D14" s="90">
        <v>39172</v>
      </c>
      <c r="E14" s="90">
        <v>40168</v>
      </c>
      <c r="F14" s="91">
        <v>-8538</v>
      </c>
      <c r="G14" s="90">
        <v>30954</v>
      </c>
      <c r="H14" s="91">
        <v>9214</v>
      </c>
      <c r="I14" s="21">
        <v>-0.17529667802734772</v>
      </c>
      <c r="J14" s="92">
        <v>0.29766750662273056</v>
      </c>
      <c r="K14" s="93">
        <v>39995</v>
      </c>
      <c r="L14" s="91">
        <v>173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1.9273475525305686</v>
      </c>
      <c r="D15" s="105">
        <v>1.813938411669368</v>
      </c>
      <c r="E15" s="105">
        <v>1.8458710537199576</v>
      </c>
      <c r="F15" s="106">
        <v>-8.147649881061092E-2</v>
      </c>
      <c r="G15" s="105">
        <v>1.9759974465368657</v>
      </c>
      <c r="H15" s="106">
        <v>-0.13012639281690808</v>
      </c>
      <c r="I15" s="21"/>
      <c r="J15" s="92"/>
      <c r="K15" s="107">
        <v>1.8421537469485514</v>
      </c>
      <c r="L15" s="106">
        <v>3.717306771406248E-3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135.00399667603182</v>
      </c>
      <c r="D17" s="105">
        <v>131.13665200277842</v>
      </c>
      <c r="E17" s="105">
        <v>131.04025550296402</v>
      </c>
      <c r="F17" s="106">
        <v>-3.9637411730678025</v>
      </c>
      <c r="G17" s="105">
        <v>138.73086498563677</v>
      </c>
      <c r="H17" s="106">
        <v>-7.6906094826727553</v>
      </c>
      <c r="I17" s="20">
        <v>-2.9360176518177905E-2</v>
      </c>
      <c r="J17" s="86">
        <v>-5.5435461196533198E-2</v>
      </c>
      <c r="K17" s="107">
        <v>128.71350928100964</v>
      </c>
      <c r="L17" s="106">
        <v>2.3267462219543802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73.024101027397265</v>
      </c>
      <c r="D18" s="108">
        <v>60.614212328767124</v>
      </c>
      <c r="E18" s="108">
        <v>61.035252568493149</v>
      </c>
      <c r="F18" s="109">
        <v>-11.988848458904116</v>
      </c>
      <c r="G18" s="108">
        <v>46.388725239071036</v>
      </c>
      <c r="H18" s="109">
        <v>14.646527329422113</v>
      </c>
      <c r="I18" s="20">
        <v>-0.16417659772909943</v>
      </c>
      <c r="J18" s="86">
        <v>0.31573463711147709</v>
      </c>
      <c r="K18" s="110">
        <v>59.813762842465756</v>
      </c>
      <c r="L18" s="109">
        <v>1.2214897260273929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228.77685885006528</v>
      </c>
      <c r="D19" s="113">
        <v>248.72586246816394</v>
      </c>
      <c r="E19" s="113">
        <v>258.85754331142869</v>
      </c>
      <c r="F19" s="106">
        <v>30.080684461363404</v>
      </c>
      <c r="G19" s="113">
        <v>290.07456112352378</v>
      </c>
      <c r="H19" s="106">
        <v>-31.217017812095094</v>
      </c>
      <c r="I19" s="38">
        <v>0.13148482155302932</v>
      </c>
      <c r="J19" s="114">
        <v>-0.10761721983197903</v>
      </c>
      <c r="K19" s="115">
        <v>255.87043434203861</v>
      </c>
      <c r="L19" s="106">
        <v>2.9871089693900785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334065.61076906451</v>
      </c>
      <c r="D20" s="84">
        <v>463127.32800000004</v>
      </c>
      <c r="E20" s="84">
        <v>463127.32800000004</v>
      </c>
      <c r="F20" s="118">
        <v>129061.71723093552</v>
      </c>
      <c r="G20" s="84">
        <v>778333.06</v>
      </c>
      <c r="H20" s="118">
        <v>-315205.73200000002</v>
      </c>
      <c r="I20" s="20">
        <v>0.38633643533022721</v>
      </c>
      <c r="J20" s="86">
        <v>-0.40497538675795164</v>
      </c>
      <c r="K20" s="87">
        <v>463127.32800000004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188694.63500000001</v>
      </c>
      <c r="D21" s="90">
        <v>216417.31200000001</v>
      </c>
      <c r="E21" s="90">
        <v>216417.31200000001</v>
      </c>
      <c r="F21" s="91">
        <v>27722.676999999996</v>
      </c>
      <c r="G21" s="90">
        <v>399587.3</v>
      </c>
      <c r="H21" s="91">
        <v>-183169.98799999998</v>
      </c>
      <c r="I21" s="21">
        <v>0.14691820464317917</v>
      </c>
      <c r="J21" s="92">
        <v>-0.45839792205608132</v>
      </c>
      <c r="K21" s="93">
        <v>216417.31200000001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127345.19888521901</v>
      </c>
      <c r="D22" s="90">
        <v>216503.25840000002</v>
      </c>
      <c r="E22" s="90">
        <v>216503.25840000002</v>
      </c>
      <c r="F22" s="91">
        <v>89158.059514781009</v>
      </c>
      <c r="G22" s="90">
        <v>323743.44</v>
      </c>
      <c r="H22" s="91">
        <v>-107240.18159999998</v>
      </c>
      <c r="I22" s="21">
        <v>0.70012894318177232</v>
      </c>
      <c r="J22" s="92">
        <v>-0.33125051614945455</v>
      </c>
      <c r="K22" s="93">
        <v>216503.25840000002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18025.77688384549</v>
      </c>
      <c r="D23" s="90">
        <v>30206.757600000004</v>
      </c>
      <c r="E23" s="90">
        <v>30206.757600000004</v>
      </c>
      <c r="F23" s="91">
        <v>12180.980716154514</v>
      </c>
      <c r="G23" s="90">
        <v>55002.320000000007</v>
      </c>
      <c r="H23" s="91">
        <v>-24795.562400000003</v>
      </c>
      <c r="I23" s="21">
        <v>0.67575343879192129</v>
      </c>
      <c r="J23" s="92">
        <v>-0.45080939131294828</v>
      </c>
      <c r="K23" s="93">
        <v>30206.757600000004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3968</v>
      </c>
      <c r="D25" s="90">
        <v>3968</v>
      </c>
      <c r="E25" s="90">
        <v>3968</v>
      </c>
      <c r="F25" s="91">
        <v>0</v>
      </c>
      <c r="G25" s="90">
        <v>3968</v>
      </c>
      <c r="H25" s="91">
        <v>0</v>
      </c>
      <c r="I25" s="96"/>
      <c r="J25" s="97"/>
      <c r="K25" s="93">
        <v>3968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1095</v>
      </c>
      <c r="D26" s="90">
        <v>1582</v>
      </c>
      <c r="E26" s="90">
        <v>1582</v>
      </c>
      <c r="F26" s="91">
        <v>487</v>
      </c>
      <c r="G26" s="90">
        <v>2402</v>
      </c>
      <c r="H26" s="91">
        <v>-820</v>
      </c>
      <c r="I26" s="96"/>
      <c r="J26" s="97"/>
      <c r="K26" s="93">
        <v>1582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0.27595766129032256</v>
      </c>
      <c r="D27" s="86">
        <v>0.39868951612903225</v>
      </c>
      <c r="E27" s="86">
        <v>0.39868951612903225</v>
      </c>
      <c r="F27" s="100">
        <v>0.12273185483870969</v>
      </c>
      <c r="G27" s="86">
        <v>0.60534274193548387</v>
      </c>
      <c r="H27" s="100">
        <v>-0.20665322580645162</v>
      </c>
      <c r="I27" s="20">
        <v>0.44474885844748857</v>
      </c>
      <c r="J27" s="86">
        <v>-0.34138218151540389</v>
      </c>
      <c r="K27" s="101">
        <v>0.39868951612903225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1871.52</v>
      </c>
      <c r="D29" s="90">
        <v>3071</v>
      </c>
      <c r="E29" s="90">
        <v>3071</v>
      </c>
      <c r="F29" s="91">
        <v>1199.48</v>
      </c>
      <c r="G29" s="90">
        <v>4399</v>
      </c>
      <c r="H29" s="91">
        <v>-1328</v>
      </c>
      <c r="I29" s="21"/>
      <c r="J29" s="92"/>
      <c r="K29" s="93">
        <v>3071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1.7091506849315068</v>
      </c>
      <c r="D30" s="105">
        <v>1.9412136536030342</v>
      </c>
      <c r="E30" s="105">
        <v>1.9412136536030342</v>
      </c>
      <c r="F30" s="106">
        <v>0.23206296867152743</v>
      </c>
      <c r="G30" s="105">
        <v>1.831390507910075</v>
      </c>
      <c r="H30" s="106">
        <v>0.10982314569295926</v>
      </c>
      <c r="I30" s="21"/>
      <c r="J30" s="92"/>
      <c r="K30" s="107">
        <v>1.9412136536030342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172.32386757990869</v>
      </c>
      <c r="D32" s="105">
        <v>136.79981795195954</v>
      </c>
      <c r="E32" s="105">
        <v>136.79981795195954</v>
      </c>
      <c r="F32" s="106">
        <v>-35.524049627949154</v>
      </c>
      <c r="G32" s="105">
        <v>166.35607826810991</v>
      </c>
      <c r="H32" s="106">
        <v>-29.556260316150372</v>
      </c>
      <c r="I32" s="21">
        <v>-0.20614700753206006</v>
      </c>
      <c r="J32" s="92">
        <v>-0.17766865283104138</v>
      </c>
      <c r="K32" s="107">
        <v>136.79981795195954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47.55409148185484</v>
      </c>
      <c r="D33" s="108">
        <v>54.540653225806452</v>
      </c>
      <c r="E33" s="108">
        <v>54.540653225806452</v>
      </c>
      <c r="F33" s="109">
        <v>6.9865617439516114</v>
      </c>
      <c r="G33" s="108">
        <v>100.70244455645161</v>
      </c>
      <c r="H33" s="109">
        <v>-46.161791330645158</v>
      </c>
      <c r="I33" s="20">
        <v>0.14691820464317917</v>
      </c>
      <c r="J33" s="86">
        <v>-0.45839792205608132</v>
      </c>
      <c r="K33" s="110">
        <v>54.540653225806452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305.08274956078952</v>
      </c>
      <c r="D34" s="113">
        <v>292.74799494311003</v>
      </c>
      <c r="E34" s="113">
        <v>292.74799494311003</v>
      </c>
      <c r="F34" s="119">
        <v>-12.334754617679494</v>
      </c>
      <c r="G34" s="113">
        <v>324.03541215653627</v>
      </c>
      <c r="H34" s="119">
        <v>-31.287417213426238</v>
      </c>
      <c r="I34" s="25">
        <v>-4.0430849123515356E-2</v>
      </c>
      <c r="J34" s="120">
        <v>-9.6555549299999988E-2</v>
      </c>
      <c r="K34" s="115">
        <v>292.74799494311003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651521.50909894262</v>
      </c>
      <c r="D35" s="84">
        <v>874382.51520000002</v>
      </c>
      <c r="E35" s="84">
        <v>874382.51520000002</v>
      </c>
      <c r="F35" s="118">
        <v>222861.00610105734</v>
      </c>
      <c r="G35" s="84">
        <v>1000107.0799999998</v>
      </c>
      <c r="H35" s="118">
        <v>-125724.56479999982</v>
      </c>
      <c r="I35" s="20">
        <v>0.34206239239787384</v>
      </c>
      <c r="J35" s="86">
        <v>-0.12571110365502047</v>
      </c>
      <c r="K35" s="87">
        <v>874382.51519999991</v>
      </c>
      <c r="L35" s="118">
        <v>1.0913936421275139E-10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360350.17441130069</v>
      </c>
      <c r="D36" s="90">
        <v>454681.3284</v>
      </c>
      <c r="E36" s="90">
        <v>454681.3284</v>
      </c>
      <c r="F36" s="91">
        <v>94331.153988699312</v>
      </c>
      <c r="G36" s="90">
        <v>533440.57999999984</v>
      </c>
      <c r="H36" s="91">
        <v>-78759.251599999843</v>
      </c>
      <c r="I36" s="21">
        <v>0.26177635169125946</v>
      </c>
      <c r="J36" s="92">
        <v>-0.14764390740576927</v>
      </c>
      <c r="K36" s="93">
        <v>454681.3284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231117.85598316599</v>
      </c>
      <c r="D37" s="90">
        <v>367543.81799999997</v>
      </c>
      <c r="E37" s="90">
        <v>367543.81799999997</v>
      </c>
      <c r="F37" s="91">
        <v>136425.96201683398</v>
      </c>
      <c r="G37" s="90">
        <v>387443.44</v>
      </c>
      <c r="H37" s="91">
        <v>-19899.622000000032</v>
      </c>
      <c r="I37" s="21">
        <v>0.59028741607386181</v>
      </c>
      <c r="J37" s="92">
        <v>-5.1361359996184297E-2</v>
      </c>
      <c r="K37" s="93">
        <v>367543.81799999985</v>
      </c>
      <c r="L37" s="91">
        <v>1.1641532182693481E-10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60053.478704475965</v>
      </c>
      <c r="D38" s="90">
        <v>52157.368800000004</v>
      </c>
      <c r="E38" s="90">
        <v>52157.368800000004</v>
      </c>
      <c r="F38" s="91">
        <v>-7896.1099044759612</v>
      </c>
      <c r="G38" s="90">
        <v>79223.06</v>
      </c>
      <c r="H38" s="91">
        <v>-27065.691199999994</v>
      </c>
      <c r="I38" s="21">
        <v>-0.13148463793967424</v>
      </c>
      <c r="J38" s="92">
        <v>-0.34163905307368836</v>
      </c>
      <c r="K38" s="93">
        <v>52157.368800000011</v>
      </c>
      <c r="L38" s="91">
        <v>-7.2759576141834259E-12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3584</v>
      </c>
      <c r="D40" s="90">
        <v>3584</v>
      </c>
      <c r="E40" s="90">
        <v>3584</v>
      </c>
      <c r="F40" s="91">
        <v>0</v>
      </c>
      <c r="G40" s="90">
        <v>3712</v>
      </c>
      <c r="H40" s="91">
        <v>-128</v>
      </c>
      <c r="I40" s="96"/>
      <c r="J40" s="97"/>
      <c r="K40" s="93">
        <v>3584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2000</v>
      </c>
      <c r="D41" s="90">
        <v>2817</v>
      </c>
      <c r="E41" s="90">
        <v>2817</v>
      </c>
      <c r="F41" s="91">
        <v>817</v>
      </c>
      <c r="G41" s="90">
        <v>3096</v>
      </c>
      <c r="H41" s="91">
        <v>-279</v>
      </c>
      <c r="I41" s="96"/>
      <c r="J41" s="97"/>
      <c r="K41" s="93">
        <v>2817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0.5580357142857143</v>
      </c>
      <c r="D42" s="86">
        <v>0.7859933035714286</v>
      </c>
      <c r="E42" s="86">
        <v>0.7859933035714286</v>
      </c>
      <c r="F42" s="100">
        <v>0.2279575892857143</v>
      </c>
      <c r="G42" s="86">
        <v>0.83405172413793105</v>
      </c>
      <c r="H42" s="100">
        <v>-4.8058420566502447E-2</v>
      </c>
      <c r="I42" s="20">
        <v>0.40850000000000009</v>
      </c>
      <c r="J42" s="86">
        <v>-5.7620431893687707E-2</v>
      </c>
      <c r="K42" s="101">
        <v>0.7859933035714286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4025.82</v>
      </c>
      <c r="D44" s="90">
        <v>5344</v>
      </c>
      <c r="E44" s="90">
        <v>5344</v>
      </c>
      <c r="F44" s="91">
        <v>1318.1799999999998</v>
      </c>
      <c r="G44" s="90">
        <v>6760</v>
      </c>
      <c r="H44" s="91">
        <v>-1416</v>
      </c>
      <c r="I44" s="21"/>
      <c r="J44" s="92"/>
      <c r="K44" s="93">
        <v>5344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2.0129100000000002</v>
      </c>
      <c r="D45" s="105">
        <v>1.8970536031238907</v>
      </c>
      <c r="E45" s="105">
        <v>1.8970536031238907</v>
      </c>
      <c r="F45" s="106">
        <v>-0.11585639687610949</v>
      </c>
      <c r="G45" s="105">
        <v>2.1834625322997416</v>
      </c>
      <c r="H45" s="106">
        <v>-0.28640892917585092</v>
      </c>
      <c r="I45" s="21"/>
      <c r="J45" s="92"/>
      <c r="K45" s="107">
        <v>1.8970536031238907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180.17508720565036</v>
      </c>
      <c r="D47" s="105">
        <v>161.40622236421726</v>
      </c>
      <c r="E47" s="105">
        <v>161.40622236421726</v>
      </c>
      <c r="F47" s="106">
        <v>-18.7688648414331</v>
      </c>
      <c r="G47" s="105">
        <v>172.29992894056844</v>
      </c>
      <c r="H47" s="106">
        <v>-10.893706576351178</v>
      </c>
      <c r="I47" s="21">
        <v>-0.10417014434415384</v>
      </c>
      <c r="J47" s="92">
        <v>-6.3225252867682546E-2</v>
      </c>
      <c r="K47" s="107">
        <v>161.40622236421726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100.54413348529594</v>
      </c>
      <c r="D48" s="108">
        <v>126.86420993303571</v>
      </c>
      <c r="E48" s="108">
        <v>126.86420993303571</v>
      </c>
      <c r="F48" s="109">
        <v>26.320076447739766</v>
      </c>
      <c r="G48" s="108">
        <v>143.7070528017241</v>
      </c>
      <c r="H48" s="109">
        <v>-16.842842868688393</v>
      </c>
      <c r="I48" s="20">
        <v>0.26177635169125946</v>
      </c>
      <c r="J48" s="86">
        <v>-0.11720261838454682</v>
      </c>
      <c r="K48" s="110">
        <v>126.86420993303571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325.7607545494713</v>
      </c>
      <c r="D49" s="113">
        <v>310.39492907348244</v>
      </c>
      <c r="E49" s="113">
        <v>310.39492907348244</v>
      </c>
      <c r="F49" s="119">
        <v>-15.365825475988856</v>
      </c>
      <c r="G49" s="113">
        <v>323.03200258397925</v>
      </c>
      <c r="H49" s="119">
        <v>-12.637073510496805</v>
      </c>
      <c r="I49" s="25">
        <v>-4.7169050480742714E-2</v>
      </c>
      <c r="J49" s="120">
        <v>-3.9120190598488813E-2</v>
      </c>
      <c r="K49" s="115">
        <v>310.39492907348239</v>
      </c>
      <c r="L49" s="119">
        <v>5.6843418860808015E-14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577193.90225506318</v>
      </c>
      <c r="D50" s="84">
        <v>418790.60640000005</v>
      </c>
      <c r="E50" s="84">
        <v>418790.60640000005</v>
      </c>
      <c r="F50" s="118">
        <v>-158403.29585506316</v>
      </c>
      <c r="G50" s="84">
        <v>298286.57</v>
      </c>
      <c r="H50" s="118">
        <v>120504.03640000004</v>
      </c>
      <c r="I50" s="20">
        <v>-0.27443688375118069</v>
      </c>
      <c r="J50" s="86">
        <v>0.40398746882905257</v>
      </c>
      <c r="K50" s="87">
        <v>418790.60640000005</v>
      </c>
      <c r="L50" s="118">
        <v>-1.4551915228366852E-11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334623</v>
      </c>
      <c r="D51" s="90">
        <v>205580.7972</v>
      </c>
      <c r="E51" s="90">
        <v>205580.7972</v>
      </c>
      <c r="F51" s="91">
        <v>-129042.2028</v>
      </c>
      <c r="G51" s="90">
        <v>74564.92</v>
      </c>
      <c r="H51" s="91">
        <v>131015.8772</v>
      </c>
      <c r="I51" s="21">
        <v>-0.38563458817833796</v>
      </c>
      <c r="J51" s="92">
        <v>1.7570712501267352</v>
      </c>
      <c r="K51" s="93">
        <v>205580.7972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202432.61339389998</v>
      </c>
      <c r="D52" s="90">
        <v>192550.68360000002</v>
      </c>
      <c r="E52" s="90">
        <v>192550.68360000002</v>
      </c>
      <c r="F52" s="91">
        <v>-9881.9297938999662</v>
      </c>
      <c r="G52" s="90">
        <v>73081.08</v>
      </c>
      <c r="H52" s="91">
        <v>119469.60360000002</v>
      </c>
      <c r="I52" s="21">
        <v>-4.8815897933755292E-2</v>
      </c>
      <c r="J52" s="92">
        <v>1.6347542154549441</v>
      </c>
      <c r="K52" s="93">
        <v>192550.68360000002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40138.288861163193</v>
      </c>
      <c r="D53" s="90">
        <v>20659.125599999999</v>
      </c>
      <c r="E53" s="90">
        <v>20659.125599999999</v>
      </c>
      <c r="F53" s="91">
        <v>-19479.163261163194</v>
      </c>
      <c r="G53" s="90">
        <v>150640.57</v>
      </c>
      <c r="H53" s="91">
        <v>-129981.44440000001</v>
      </c>
      <c r="I53" s="21">
        <v>-0.48530128746994861</v>
      </c>
      <c r="J53" s="92">
        <v>-0.86285815567479596</v>
      </c>
      <c r="K53" s="93">
        <v>20659.125600000014</v>
      </c>
      <c r="L53" s="91">
        <v>-1.4551915228366852E-11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3968</v>
      </c>
      <c r="D55" s="90">
        <v>3968</v>
      </c>
      <c r="E55" s="90">
        <v>3968</v>
      </c>
      <c r="F55" s="91">
        <v>0</v>
      </c>
      <c r="G55" s="90">
        <v>3968</v>
      </c>
      <c r="H55" s="91">
        <v>0</v>
      </c>
      <c r="I55" s="96"/>
      <c r="J55" s="97"/>
      <c r="K55" s="93">
        <v>3968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1920</v>
      </c>
      <c r="D56" s="90">
        <v>1321</v>
      </c>
      <c r="E56" s="90">
        <v>1321</v>
      </c>
      <c r="F56" s="91">
        <v>-599</v>
      </c>
      <c r="G56" s="90">
        <v>501</v>
      </c>
      <c r="H56" s="91">
        <v>820</v>
      </c>
      <c r="I56" s="96"/>
      <c r="J56" s="97"/>
      <c r="K56" s="93">
        <v>1321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0.4838709677419355</v>
      </c>
      <c r="D57" s="86">
        <v>0.33291330645161288</v>
      </c>
      <c r="E57" s="86">
        <v>0.33291330645161288</v>
      </c>
      <c r="F57" s="100">
        <v>-0.15095766129032262</v>
      </c>
      <c r="G57" s="86">
        <v>0.12626008064516128</v>
      </c>
      <c r="H57" s="100">
        <v>0.2066532258064516</v>
      </c>
      <c r="I57" s="20">
        <v>-0.3119791666666667</v>
      </c>
      <c r="J57" s="86">
        <v>1.6367265469061878</v>
      </c>
      <c r="K57" s="101">
        <v>0.33291330645161288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3409.6</v>
      </c>
      <c r="D59" s="90">
        <v>2593</v>
      </c>
      <c r="E59" s="90">
        <v>2593</v>
      </c>
      <c r="F59" s="91">
        <v>-816.59999999999991</v>
      </c>
      <c r="G59" s="90">
        <v>1010</v>
      </c>
      <c r="H59" s="91">
        <v>1583</v>
      </c>
      <c r="I59" s="21"/>
      <c r="J59" s="92"/>
      <c r="K59" s="93">
        <v>2593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1.7758333333333334</v>
      </c>
      <c r="D60" s="105">
        <v>1.9629068887206662</v>
      </c>
      <c r="E60" s="105">
        <v>1.9629068887206662</v>
      </c>
      <c r="F60" s="106">
        <v>0.18707355538733283</v>
      </c>
      <c r="G60" s="105">
        <v>2.0159680638722555</v>
      </c>
      <c r="H60" s="106">
        <v>-5.3061175151589257E-2</v>
      </c>
      <c r="I60" s="21"/>
      <c r="J60" s="92"/>
      <c r="K60" s="107">
        <v>1.9629068887206662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174.28281250000001</v>
      </c>
      <c r="D62" s="105">
        <v>155.62513035579107</v>
      </c>
      <c r="E62" s="105">
        <v>155.62513035579107</v>
      </c>
      <c r="F62" s="106">
        <v>-18.657682144208934</v>
      </c>
      <c r="G62" s="105">
        <v>148.83217564870259</v>
      </c>
      <c r="H62" s="106">
        <v>6.7929547070884837</v>
      </c>
      <c r="I62" s="21">
        <v>-0.10705405700409465</v>
      </c>
      <c r="J62" s="92">
        <v>4.5641708034439343E-2</v>
      </c>
      <c r="K62" s="107">
        <v>155.62513035579107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84.330393145161295</v>
      </c>
      <c r="D63" s="108">
        <v>51.809676713709678</v>
      </c>
      <c r="E63" s="108">
        <v>51.809676713709678</v>
      </c>
      <c r="F63" s="109">
        <v>-32.520716431451618</v>
      </c>
      <c r="G63" s="108">
        <v>18.791562500000001</v>
      </c>
      <c r="H63" s="109">
        <v>33.01811421370968</v>
      </c>
      <c r="I63" s="20">
        <v>-0.38563458817833807</v>
      </c>
      <c r="J63" s="86">
        <v>1.7570712501267352</v>
      </c>
      <c r="K63" s="110">
        <v>51.809676713709678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300.62182409117872</v>
      </c>
      <c r="D64" s="113">
        <v>317.02544012112043</v>
      </c>
      <c r="E64" s="113">
        <v>317.02544012112043</v>
      </c>
      <c r="F64" s="119">
        <v>16.403616029941702</v>
      </c>
      <c r="G64" s="113">
        <v>595.38237524950102</v>
      </c>
      <c r="H64" s="119">
        <v>-278.3569351283806</v>
      </c>
      <c r="I64" s="25">
        <v>5.4565619377542118E-2</v>
      </c>
      <c r="J64" s="120">
        <v>-0.46752632711328124</v>
      </c>
      <c r="K64" s="115">
        <v>317.02544012112043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292638.09723936039</v>
      </c>
      <c r="D65" s="84">
        <v>676826.01</v>
      </c>
      <c r="E65" s="84">
        <v>676826.01</v>
      </c>
      <c r="F65" s="118">
        <v>384187.91276063968</v>
      </c>
      <c r="G65" s="84">
        <v>-10869.53</v>
      </c>
      <c r="H65" s="118">
        <v>687695.54</v>
      </c>
      <c r="I65" s="20">
        <v>1.3128431205127642</v>
      </c>
      <c r="J65" s="86">
        <v>-63.268194668950727</v>
      </c>
      <c r="K65" s="87">
        <v>676826.01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180819</v>
      </c>
      <c r="D66" s="90">
        <v>335169.73800000001</v>
      </c>
      <c r="E66" s="90">
        <v>335169.73800000001</v>
      </c>
      <c r="F66" s="91">
        <v>154350.73800000001</v>
      </c>
      <c r="G66" s="90">
        <v>-708.19</v>
      </c>
      <c r="H66" s="91">
        <v>335877.92800000001</v>
      </c>
      <c r="I66" s="21">
        <v>0.85362012841570856</v>
      </c>
      <c r="J66" s="92">
        <v>-474.27657549527669</v>
      </c>
      <c r="K66" s="93">
        <v>335169.73800000001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115252.71214734</v>
      </c>
      <c r="D67" s="90">
        <v>310521.35160000005</v>
      </c>
      <c r="E67" s="90">
        <v>310521.35160000005</v>
      </c>
      <c r="F67" s="91">
        <v>195268.63945266005</v>
      </c>
      <c r="G67" s="90">
        <v>2656.51</v>
      </c>
      <c r="H67" s="91">
        <v>307864.84160000004</v>
      </c>
      <c r="I67" s="21">
        <v>1.6942650269524853</v>
      </c>
      <c r="J67" s="92">
        <v>115.89071435831224</v>
      </c>
      <c r="K67" s="93">
        <v>310521.35160000005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-3433.6149079796392</v>
      </c>
      <c r="D68" s="90">
        <v>31134.920400000003</v>
      </c>
      <c r="E68" s="90">
        <v>31134.920400000003</v>
      </c>
      <c r="F68" s="91">
        <v>34568.53530797964</v>
      </c>
      <c r="G68" s="90">
        <v>-12817.85</v>
      </c>
      <c r="H68" s="91">
        <v>43952.770400000001</v>
      </c>
      <c r="I68" s="21">
        <v>-10.067679758624996</v>
      </c>
      <c r="J68" s="92">
        <v>-3.4290283003779884</v>
      </c>
      <c r="K68" s="93">
        <v>31134.920400000003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3840</v>
      </c>
      <c r="D70" s="90">
        <v>3840</v>
      </c>
      <c r="E70" s="90">
        <v>3840</v>
      </c>
      <c r="F70" s="91">
        <v>0</v>
      </c>
      <c r="G70" s="90">
        <v>3840</v>
      </c>
      <c r="H70" s="91">
        <v>0</v>
      </c>
      <c r="I70" s="96"/>
      <c r="J70" s="97"/>
      <c r="K70" s="93">
        <v>3840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1589</v>
      </c>
      <c r="D71" s="90">
        <v>2497</v>
      </c>
      <c r="E71" s="90">
        <v>2497</v>
      </c>
      <c r="F71" s="91">
        <v>908</v>
      </c>
      <c r="G71" s="90">
        <v>0</v>
      </c>
      <c r="H71" s="91">
        <v>2497</v>
      </c>
      <c r="I71" s="96"/>
      <c r="J71" s="97"/>
      <c r="K71" s="93">
        <v>2497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0.41380208333333335</v>
      </c>
      <c r="D72" s="86">
        <v>0.65026041666666667</v>
      </c>
      <c r="E72" s="86">
        <v>0.65026041666666667</v>
      </c>
      <c r="F72" s="100">
        <v>0.23645833333333333</v>
      </c>
      <c r="G72" s="86">
        <v>0</v>
      </c>
      <c r="H72" s="100">
        <v>0.65026041666666667</v>
      </c>
      <c r="I72" s="20">
        <v>0.5714285714285714</v>
      </c>
      <c r="J72" s="86">
        <v>0</v>
      </c>
      <c r="K72" s="101">
        <v>0.65026041666666667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3425.65</v>
      </c>
      <c r="D74" s="90">
        <v>4723</v>
      </c>
      <c r="E74" s="90">
        <v>4723</v>
      </c>
      <c r="F74" s="91">
        <v>1297.3499999999999</v>
      </c>
      <c r="G74" s="90">
        <v>0</v>
      </c>
      <c r="H74" s="91">
        <v>4723</v>
      </c>
      <c r="I74" s="21"/>
      <c r="J74" s="92"/>
      <c r="K74" s="93">
        <v>4723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2.1558527375707994</v>
      </c>
      <c r="D75" s="105">
        <v>1.8914697637164597</v>
      </c>
      <c r="E75" s="105">
        <v>1.8914697637164597</v>
      </c>
      <c r="F75" s="106">
        <v>-0.26438297385433973</v>
      </c>
      <c r="G75" s="105">
        <v>0</v>
      </c>
      <c r="H75" s="106">
        <v>1.8914697637164597</v>
      </c>
      <c r="I75" s="21"/>
      <c r="J75" s="92"/>
      <c r="K75" s="107">
        <v>1.8914697637164597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113.79421019509125</v>
      </c>
      <c r="D77" s="105">
        <v>134.22896996395676</v>
      </c>
      <c r="E77" s="105">
        <v>134.22896996395676</v>
      </c>
      <c r="F77" s="106">
        <v>20.434759768865504</v>
      </c>
      <c r="G77" s="105">
        <v>0</v>
      </c>
      <c r="H77" s="106">
        <v>134.22896996395676</v>
      </c>
      <c r="I77" s="21">
        <v>0.17957644535545092</v>
      </c>
      <c r="J77" s="92">
        <v>0</v>
      </c>
      <c r="K77" s="107">
        <v>134.22896996395676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47.088281250000001</v>
      </c>
      <c r="D78" s="108">
        <v>87.283785937499999</v>
      </c>
      <c r="E78" s="108">
        <v>87.283785937499999</v>
      </c>
      <c r="F78" s="109">
        <v>40.195504687499998</v>
      </c>
      <c r="G78" s="108">
        <v>-0.18442447916666668</v>
      </c>
      <c r="H78" s="109">
        <v>87.468210416666665</v>
      </c>
      <c r="I78" s="20">
        <v>0.85362012841570856</v>
      </c>
      <c r="J78" s="86">
        <v>-474.27657549527663</v>
      </c>
      <c r="K78" s="110">
        <v>87.283785937499999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184.16494476989325</v>
      </c>
      <c r="D79" s="113">
        <v>271.05567080496598</v>
      </c>
      <c r="E79" s="113">
        <v>271.05567080496598</v>
      </c>
      <c r="F79" s="119">
        <v>86.890726035072731</v>
      </c>
      <c r="G79" s="113">
        <v>0</v>
      </c>
      <c r="H79" s="119">
        <v>271.05567080496598</v>
      </c>
      <c r="I79" s="25">
        <v>0.47180925850812283</v>
      </c>
      <c r="J79" s="120">
        <v>0</v>
      </c>
      <c r="K79" s="115">
        <v>271.05567080496598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459356.91984731698</v>
      </c>
      <c r="D80" s="84">
        <v>507915.21960000007</v>
      </c>
      <c r="E80" s="84">
        <v>507915.21960000007</v>
      </c>
      <c r="F80" s="118">
        <v>48558.299752683088</v>
      </c>
      <c r="G80" s="84">
        <v>2740.2200000000003</v>
      </c>
      <c r="H80" s="118">
        <v>505174.9996000001</v>
      </c>
      <c r="I80" s="20">
        <v>0.10570930284194491</v>
      </c>
      <c r="J80" s="86">
        <v>184.35563553291342</v>
      </c>
      <c r="K80" s="87">
        <v>507915.21960000007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302459</v>
      </c>
      <c r="D81" s="90">
        <v>253135.9296</v>
      </c>
      <c r="E81" s="90">
        <v>253135.9296</v>
      </c>
      <c r="F81" s="91">
        <v>-49323.070399999997</v>
      </c>
      <c r="G81" s="90">
        <v>-14.46</v>
      </c>
      <c r="H81" s="91">
        <v>253150.38959999999</v>
      </c>
      <c r="I81" s="21">
        <v>-0.16307357493081709</v>
      </c>
      <c r="J81" s="92">
        <v>-17506.942572614105</v>
      </c>
      <c r="K81" s="93">
        <v>253135.9296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148955.106416</v>
      </c>
      <c r="D82" s="90">
        <v>230774.69160000005</v>
      </c>
      <c r="E82" s="90">
        <v>230774.69160000005</v>
      </c>
      <c r="F82" s="91">
        <v>81819.585184000054</v>
      </c>
      <c r="G82" s="90">
        <v>1914.18</v>
      </c>
      <c r="H82" s="91">
        <v>228860.51160000006</v>
      </c>
      <c r="I82" s="21">
        <v>0.54929023349824146</v>
      </c>
      <c r="J82" s="92">
        <v>119.56060119737958</v>
      </c>
      <c r="K82" s="93">
        <v>230774.69160000005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7942.8134313169703</v>
      </c>
      <c r="D83" s="90">
        <v>24004.598400000003</v>
      </c>
      <c r="E83" s="90">
        <v>24004.598400000003</v>
      </c>
      <c r="F83" s="91">
        <v>16061.784968683032</v>
      </c>
      <c r="G83" s="90">
        <v>840.5</v>
      </c>
      <c r="H83" s="91">
        <v>23164.098400000003</v>
      </c>
      <c r="I83" s="21">
        <v>2.022178300871897</v>
      </c>
      <c r="J83" s="92">
        <v>27.559902914931591</v>
      </c>
      <c r="K83" s="93">
        <v>24004.598400000003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3968</v>
      </c>
      <c r="D85" s="90">
        <v>3968</v>
      </c>
      <c r="E85" s="90">
        <v>3968</v>
      </c>
      <c r="F85" s="91">
        <v>0</v>
      </c>
      <c r="G85" s="90">
        <v>3968</v>
      </c>
      <c r="H85" s="91">
        <v>0</v>
      </c>
      <c r="I85" s="96"/>
      <c r="J85" s="97"/>
      <c r="K85" s="93">
        <v>3968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2547</v>
      </c>
      <c r="D86" s="90">
        <v>1807</v>
      </c>
      <c r="E86" s="90">
        <v>1807</v>
      </c>
      <c r="F86" s="91">
        <v>-740</v>
      </c>
      <c r="G86" s="90">
        <v>0</v>
      </c>
      <c r="H86" s="91">
        <v>1807</v>
      </c>
      <c r="I86" s="96"/>
      <c r="J86" s="97"/>
      <c r="K86" s="93">
        <v>1807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0.64188508064516125</v>
      </c>
      <c r="D87" s="86">
        <v>0.45539314516129031</v>
      </c>
      <c r="E87" s="86">
        <v>0.45539314516129031</v>
      </c>
      <c r="F87" s="100">
        <v>-0.18649193548387094</v>
      </c>
      <c r="G87" s="86">
        <v>0</v>
      </c>
      <c r="H87" s="100">
        <v>0.45539314516129031</v>
      </c>
      <c r="I87" s="20">
        <v>-0.29053788771103262</v>
      </c>
      <c r="J87" s="86">
        <v>0</v>
      </c>
      <c r="K87" s="101">
        <v>0.45539314516129031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5180.41</v>
      </c>
      <c r="D89" s="90">
        <v>3379</v>
      </c>
      <c r="E89" s="90">
        <v>3379</v>
      </c>
      <c r="F89" s="91">
        <v>-1801.4099999999999</v>
      </c>
      <c r="G89" s="90">
        <v>0</v>
      </c>
      <c r="H89" s="91">
        <v>3379</v>
      </c>
      <c r="I89" s="21"/>
      <c r="J89" s="92"/>
      <c r="K89" s="93">
        <v>3379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2.0339261876717707</v>
      </c>
      <c r="D90" s="105">
        <v>1.8699501936912009</v>
      </c>
      <c r="E90" s="105">
        <v>1.8699501936912009</v>
      </c>
      <c r="F90" s="106">
        <v>-0.16397599398056983</v>
      </c>
      <c r="G90" s="105">
        <v>0</v>
      </c>
      <c r="H90" s="106">
        <v>1.8699501936912009</v>
      </c>
      <c r="I90" s="21"/>
      <c r="J90" s="92"/>
      <c r="K90" s="107">
        <v>1.8699501936912009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118.75107970160974</v>
      </c>
      <c r="D92" s="105">
        <v>140.08629197565025</v>
      </c>
      <c r="E92" s="105">
        <v>140.08629197565025</v>
      </c>
      <c r="F92" s="106">
        <v>21.335212274040515</v>
      </c>
      <c r="G92" s="105">
        <v>0</v>
      </c>
      <c r="H92" s="106">
        <v>140.08629197565025</v>
      </c>
      <c r="I92" s="21">
        <v>0.17966331192651297</v>
      </c>
      <c r="J92" s="92">
        <v>0</v>
      </c>
      <c r="K92" s="107">
        <v>140.08629197565025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76.224546370967744</v>
      </c>
      <c r="D93" s="108">
        <v>63.794337096774193</v>
      </c>
      <c r="E93" s="108">
        <v>63.794337096774193</v>
      </c>
      <c r="F93" s="109">
        <v>-12.430209274193551</v>
      </c>
      <c r="G93" s="108">
        <v>-3.6441532258064519E-3</v>
      </c>
      <c r="H93" s="109">
        <v>63.797981249999999</v>
      </c>
      <c r="I93" s="20">
        <v>-0.16307357493081709</v>
      </c>
      <c r="J93" s="86">
        <v>-17506.942572614105</v>
      </c>
      <c r="K93" s="110">
        <v>63.794337096774193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180.35214756471024</v>
      </c>
      <c r="D94" s="113">
        <v>281.08202523519651</v>
      </c>
      <c r="E94" s="113">
        <v>281.08202523519651</v>
      </c>
      <c r="F94" s="119">
        <v>100.72987767048627</v>
      </c>
      <c r="G94" s="113">
        <v>0</v>
      </c>
      <c r="H94" s="119">
        <v>281.08202523519651</v>
      </c>
      <c r="I94" s="25">
        <v>0.55851776111700846</v>
      </c>
      <c r="J94" s="120">
        <v>0</v>
      </c>
      <c r="K94" s="115">
        <v>281.08202523519651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629715.17930886231</v>
      </c>
      <c r="D95" s="84">
        <v>347553.0612</v>
      </c>
      <c r="E95" s="84">
        <v>347553.0612</v>
      </c>
      <c r="F95" s="118">
        <v>-282162.11810886243</v>
      </c>
      <c r="G95" s="84">
        <v>-10189.870000000001</v>
      </c>
      <c r="H95" s="118">
        <v>357742.93119999999</v>
      </c>
      <c r="I95" s="20">
        <v>-0.44807895280299037</v>
      </c>
      <c r="J95" s="86">
        <v>-35.107703160099192</v>
      </c>
      <c r="K95" s="87">
        <v>347553.0612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371022</v>
      </c>
      <c r="D96" s="90">
        <v>149982.59159999999</v>
      </c>
      <c r="E96" s="90">
        <v>149982.59159999999</v>
      </c>
      <c r="F96" s="91">
        <v>-221039.40840000001</v>
      </c>
      <c r="G96" s="90">
        <v>0</v>
      </c>
      <c r="H96" s="91">
        <v>149982.59159999999</v>
      </c>
      <c r="I96" s="21">
        <v>-0.59575822565777781</v>
      </c>
      <c r="J96" s="92">
        <v>0</v>
      </c>
      <c r="K96" s="93">
        <v>149982.59159999999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245159.21951834002</v>
      </c>
      <c r="D97" s="90">
        <v>175739.28480000002</v>
      </c>
      <c r="E97" s="90">
        <v>175739.28480000002</v>
      </c>
      <c r="F97" s="91">
        <v>-69419.934718339995</v>
      </c>
      <c r="G97" s="90">
        <v>2598.42</v>
      </c>
      <c r="H97" s="91">
        <v>173140.86480000001</v>
      </c>
      <c r="I97" s="21">
        <v>-0.2831626518257323</v>
      </c>
      <c r="J97" s="92">
        <v>66.633132749901876</v>
      </c>
      <c r="K97" s="93">
        <v>175739.28480000002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13533.9597905224</v>
      </c>
      <c r="D98" s="90">
        <v>21831.184799999999</v>
      </c>
      <c r="E98" s="90">
        <v>21831.184799999999</v>
      </c>
      <c r="F98" s="91">
        <v>8297.2250094775991</v>
      </c>
      <c r="G98" s="90">
        <v>-12788.29</v>
      </c>
      <c r="H98" s="91">
        <v>34619.474799999996</v>
      </c>
      <c r="I98" s="21">
        <v>0.61306706521235599</v>
      </c>
      <c r="J98" s="92">
        <v>-2.7071230633650001</v>
      </c>
      <c r="K98" s="93">
        <v>21831.184799999999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3840</v>
      </c>
      <c r="D100" s="90">
        <v>3840</v>
      </c>
      <c r="E100" s="90">
        <v>3840</v>
      </c>
      <c r="F100" s="91">
        <v>0</v>
      </c>
      <c r="G100" s="90">
        <v>3840</v>
      </c>
      <c r="H100" s="91">
        <v>0</v>
      </c>
      <c r="I100" s="96"/>
      <c r="J100" s="97"/>
      <c r="K100" s="93">
        <v>3840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2985</v>
      </c>
      <c r="D101" s="90">
        <v>1506</v>
      </c>
      <c r="E101" s="90">
        <v>1506</v>
      </c>
      <c r="F101" s="91">
        <v>-1479</v>
      </c>
      <c r="G101" s="90">
        <v>0</v>
      </c>
      <c r="H101" s="91">
        <v>1506</v>
      </c>
      <c r="I101" s="96"/>
      <c r="J101" s="97"/>
      <c r="K101" s="93">
        <v>1506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0.77734375</v>
      </c>
      <c r="D102" s="86">
        <v>0.39218750000000002</v>
      </c>
      <c r="E102" s="86">
        <v>0.39218750000000002</v>
      </c>
      <c r="F102" s="100">
        <v>-0.38515624999999998</v>
      </c>
      <c r="G102" s="86">
        <v>0</v>
      </c>
      <c r="H102" s="100">
        <v>0.39218750000000002</v>
      </c>
      <c r="I102" s="20">
        <v>-0.49547738693467336</v>
      </c>
      <c r="J102" s="86">
        <v>0</v>
      </c>
      <c r="K102" s="101">
        <v>0.39218750000000002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5830.79</v>
      </c>
      <c r="D104" s="90">
        <v>2685</v>
      </c>
      <c r="E104" s="90">
        <v>2685</v>
      </c>
      <c r="F104" s="91">
        <v>-3145.79</v>
      </c>
      <c r="G104" s="90">
        <v>0</v>
      </c>
      <c r="H104" s="91">
        <v>2685</v>
      </c>
      <c r="I104" s="21"/>
      <c r="J104" s="92"/>
      <c r="K104" s="93">
        <v>2685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1.9533634840871021</v>
      </c>
      <c r="D105" s="105">
        <v>1.7828685258964143</v>
      </c>
      <c r="E105" s="105">
        <v>1.7828685258964143</v>
      </c>
      <c r="F105" s="106">
        <v>-0.17049495819068783</v>
      </c>
      <c r="G105" s="105">
        <v>0</v>
      </c>
      <c r="H105" s="106">
        <v>1.7828685258964143</v>
      </c>
      <c r="I105" s="21"/>
      <c r="J105" s="92"/>
      <c r="K105" s="107">
        <v>1.7828685258964143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124.29547738693468</v>
      </c>
      <c r="D107" s="105">
        <v>99.590034262948194</v>
      </c>
      <c r="E107" s="105">
        <v>99.590034262948194</v>
      </c>
      <c r="F107" s="106">
        <v>-24.705443123986484</v>
      </c>
      <c r="G107" s="105">
        <v>0</v>
      </c>
      <c r="H107" s="106">
        <v>99.590034262948194</v>
      </c>
      <c r="I107" s="21">
        <v>-0.19876381380376273</v>
      </c>
      <c r="J107" s="92">
        <v>0</v>
      </c>
      <c r="K107" s="107">
        <v>99.590034262948194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96.620312499999997</v>
      </c>
      <c r="D108" s="108">
        <v>39.057966562499999</v>
      </c>
      <c r="E108" s="108">
        <v>39.057966562499999</v>
      </c>
      <c r="F108" s="109">
        <v>-57.562345937499998</v>
      </c>
      <c r="G108" s="108">
        <v>0</v>
      </c>
      <c r="H108" s="109">
        <v>39.057966562499999</v>
      </c>
      <c r="I108" s="20">
        <v>-0.5957582256577777</v>
      </c>
      <c r="J108" s="86">
        <v>0</v>
      </c>
      <c r="K108" s="110">
        <v>39.057966562499999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210.9598590649455</v>
      </c>
      <c r="D109" s="113">
        <v>230.77892509960159</v>
      </c>
      <c r="E109" s="113">
        <v>230.77892509960159</v>
      </c>
      <c r="F109" s="119">
        <v>19.819066034656089</v>
      </c>
      <c r="G109" s="113">
        <v>0</v>
      </c>
      <c r="H109" s="119">
        <v>230.77892509960159</v>
      </c>
      <c r="I109" s="25">
        <v>9.3947095539889558E-2</v>
      </c>
      <c r="J109" s="120">
        <v>0</v>
      </c>
      <c r="K109" s="115">
        <v>230.77892509960159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590747.2972707462</v>
      </c>
      <c r="D110" s="123">
        <v>462465.19080000004</v>
      </c>
      <c r="E110" s="123">
        <v>462465.19080000004</v>
      </c>
      <c r="F110" s="118">
        <v>-128282.10647074616</v>
      </c>
      <c r="G110" s="123">
        <v>551616.30999999994</v>
      </c>
      <c r="H110" s="118">
        <v>-89151.119199999899</v>
      </c>
      <c r="I110" s="59">
        <v>-0.21715225285567918</v>
      </c>
      <c r="J110" s="124">
        <v>-0.16161798986690568</v>
      </c>
      <c r="K110" s="125">
        <v>462465.19080000004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374352</v>
      </c>
      <c r="D111" s="90">
        <v>222024.62880000001</v>
      </c>
      <c r="E111" s="90">
        <v>222024.62880000001</v>
      </c>
      <c r="F111" s="91">
        <v>-152327.37119999999</v>
      </c>
      <c r="G111" s="90">
        <v>228074.18</v>
      </c>
      <c r="H111" s="91">
        <v>-6049.5511999999871</v>
      </c>
      <c r="I111" s="21">
        <v>-0.40690946275163475</v>
      </c>
      <c r="J111" s="92">
        <v>-2.6524489532309126E-2</v>
      </c>
      <c r="K111" s="93">
        <v>222024.62880000001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215305.56954294001</v>
      </c>
      <c r="D112" s="90">
        <v>226568.82600000003</v>
      </c>
      <c r="E112" s="90">
        <v>226568.82600000003</v>
      </c>
      <c r="F112" s="91">
        <v>11263.256457060023</v>
      </c>
      <c r="G112" s="90">
        <v>230974.61</v>
      </c>
      <c r="H112" s="91">
        <v>-4405.783999999956</v>
      </c>
      <c r="I112" s="21">
        <v>5.2312889448099975E-2</v>
      </c>
      <c r="J112" s="92">
        <v>-1.9074754580167719E-2</v>
      </c>
      <c r="K112" s="93">
        <v>226568.82600000003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1089.727727806202</v>
      </c>
      <c r="D113" s="90">
        <v>13871.736000000003</v>
      </c>
      <c r="E113" s="90">
        <v>13871.736000000003</v>
      </c>
      <c r="F113" s="91">
        <v>12782.008272193802</v>
      </c>
      <c r="G113" s="90">
        <v>92567.52</v>
      </c>
      <c r="H113" s="91">
        <v>-78695.784</v>
      </c>
      <c r="I113" s="21">
        <v>11.729543028079178</v>
      </c>
      <c r="J113" s="92">
        <v>-0.85014467277507266</v>
      </c>
      <c r="K113" s="93">
        <v>13871.736000000003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3968</v>
      </c>
      <c r="D115" s="90">
        <v>3968</v>
      </c>
      <c r="E115" s="90">
        <v>3968</v>
      </c>
      <c r="F115" s="91">
        <v>0</v>
      </c>
      <c r="G115" s="90">
        <v>3968</v>
      </c>
      <c r="H115" s="91">
        <v>0</v>
      </c>
      <c r="I115" s="96"/>
      <c r="J115" s="97"/>
      <c r="K115" s="93">
        <v>3968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3068</v>
      </c>
      <c r="D116" s="90">
        <v>2119</v>
      </c>
      <c r="E116" s="90">
        <v>2119</v>
      </c>
      <c r="F116" s="91">
        <v>-949</v>
      </c>
      <c r="G116" s="90">
        <v>1782</v>
      </c>
      <c r="H116" s="91">
        <v>337</v>
      </c>
      <c r="I116" s="96"/>
      <c r="J116" s="97"/>
      <c r="K116" s="93">
        <v>2119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0.77318548387096775</v>
      </c>
      <c r="D117" s="86">
        <v>0.53402217741935487</v>
      </c>
      <c r="E117" s="86">
        <v>0.53402217741935487</v>
      </c>
      <c r="F117" s="100">
        <v>-0.23916330645161288</v>
      </c>
      <c r="G117" s="86">
        <v>0.44909274193548387</v>
      </c>
      <c r="H117" s="100">
        <v>8.4929435483870996E-2</v>
      </c>
      <c r="I117" s="20">
        <v>-0.30932203389830504</v>
      </c>
      <c r="J117" s="86">
        <v>0.18911335578002242</v>
      </c>
      <c r="K117" s="101">
        <v>0.53402217741935487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6733.7</v>
      </c>
      <c r="D119" s="90">
        <v>3951</v>
      </c>
      <c r="E119" s="90">
        <v>3951</v>
      </c>
      <c r="F119" s="91">
        <v>-2782.7</v>
      </c>
      <c r="G119" s="90">
        <v>3700</v>
      </c>
      <c r="H119" s="91">
        <v>251</v>
      </c>
      <c r="I119" s="21"/>
      <c r="J119" s="92"/>
      <c r="K119" s="93">
        <v>3951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2.1948174706649284</v>
      </c>
      <c r="D120" s="105">
        <v>1.8645587541293063</v>
      </c>
      <c r="E120" s="105">
        <v>1.8645587541293063</v>
      </c>
      <c r="F120" s="106">
        <v>-0.33025871653562211</v>
      </c>
      <c r="G120" s="105">
        <v>2.0763187429854097</v>
      </c>
      <c r="H120" s="106">
        <v>-0.21175998885610348</v>
      </c>
      <c r="I120" s="21"/>
      <c r="J120" s="92"/>
      <c r="K120" s="107">
        <v>1.8645587541293063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122.01825293350717</v>
      </c>
      <c r="D122" s="105">
        <v>104.77802208588957</v>
      </c>
      <c r="E122" s="105">
        <v>104.77802208588957</v>
      </c>
      <c r="F122" s="106">
        <v>-17.240230847617596</v>
      </c>
      <c r="G122" s="105">
        <v>127.98775533108866</v>
      </c>
      <c r="H122" s="106">
        <v>-23.209733245199089</v>
      </c>
      <c r="I122" s="21">
        <v>-0.14129222827844057</v>
      </c>
      <c r="J122" s="92">
        <v>-0.18134338855430621</v>
      </c>
      <c r="K122" s="107">
        <v>104.77802208588957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94.342741935483872</v>
      </c>
      <c r="D123" s="108">
        <v>55.953787500000004</v>
      </c>
      <c r="E123" s="108">
        <v>55.953787500000004</v>
      </c>
      <c r="F123" s="109">
        <v>-38.388954435483868</v>
      </c>
      <c r="G123" s="108">
        <v>57.478371975806446</v>
      </c>
      <c r="H123" s="109">
        <v>-1.5245844758064422</v>
      </c>
      <c r="I123" s="20">
        <v>-0.40690946275163475</v>
      </c>
      <c r="J123" s="86">
        <v>-2.6524489532309015E-2</v>
      </c>
      <c r="K123" s="110">
        <v>55.953787500000004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192.5512702968534</v>
      </c>
      <c r="D124" s="113">
        <v>218.24690457763097</v>
      </c>
      <c r="E124" s="113">
        <v>218.24690457763097</v>
      </c>
      <c r="F124" s="119">
        <v>25.695634280777568</v>
      </c>
      <c r="G124" s="113">
        <v>309.54899551066217</v>
      </c>
      <c r="H124" s="119">
        <v>-91.302090933031195</v>
      </c>
      <c r="I124" s="25">
        <v>0.13344827193901643</v>
      </c>
      <c r="J124" s="120">
        <v>-0.29495198581539694</v>
      </c>
      <c r="K124" s="115">
        <v>218.24690457763097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687312.07310083555</v>
      </c>
      <c r="D125" s="84">
        <v>599421.39480000001</v>
      </c>
      <c r="E125" s="84">
        <v>599421.39480000001</v>
      </c>
      <c r="F125" s="118">
        <v>-87890.678300835556</v>
      </c>
      <c r="G125" s="84">
        <v>475778.56000000006</v>
      </c>
      <c r="H125" s="118">
        <v>123642.83479999995</v>
      </c>
      <c r="I125" s="20">
        <v>-0.12787594127993895</v>
      </c>
      <c r="J125" s="86">
        <v>0.25987475097658863</v>
      </c>
      <c r="K125" s="87">
        <v>599421.39480000001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401524</v>
      </c>
      <c r="D126" s="90">
        <v>301821.5196</v>
      </c>
      <c r="E126" s="90">
        <v>301821.5196</v>
      </c>
      <c r="F126" s="91">
        <v>-99702.4804</v>
      </c>
      <c r="G126" s="90">
        <v>232273.88</v>
      </c>
      <c r="H126" s="91">
        <v>69547.639599999995</v>
      </c>
      <c r="I126" s="21">
        <v>-0.24831013936900415</v>
      </c>
      <c r="J126" s="92">
        <v>0.29942083715999401</v>
      </c>
      <c r="K126" s="93">
        <v>301821.5196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283207.83542399999</v>
      </c>
      <c r="D127" s="90">
        <v>278426.50560000003</v>
      </c>
      <c r="E127" s="90">
        <v>278426.50560000003</v>
      </c>
      <c r="F127" s="91">
        <v>-4781.3298239999567</v>
      </c>
      <c r="G127" s="90">
        <v>244909.4</v>
      </c>
      <c r="H127" s="91">
        <v>33517.105600000039</v>
      </c>
      <c r="I127" s="21">
        <v>-1.6882759676622894E-2</v>
      </c>
      <c r="J127" s="92">
        <v>0.13685512111825848</v>
      </c>
      <c r="K127" s="93">
        <v>278426.50560000003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2580.2376768355998</v>
      </c>
      <c r="D128" s="90">
        <v>19173.369600000005</v>
      </c>
      <c r="E128" s="90">
        <v>19173.369600000005</v>
      </c>
      <c r="F128" s="91">
        <v>16593.131923164405</v>
      </c>
      <c r="G128" s="90">
        <v>-1404.72</v>
      </c>
      <c r="H128" s="91">
        <v>20578.089600000007</v>
      </c>
      <c r="I128" s="21">
        <v>6.4308540535359526</v>
      </c>
      <c r="J128" s="92">
        <v>-14.649246540235779</v>
      </c>
      <c r="K128" s="93">
        <v>19173.369600000005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3968</v>
      </c>
      <c r="D130" s="90">
        <v>3968</v>
      </c>
      <c r="E130" s="90">
        <v>3968</v>
      </c>
      <c r="F130" s="91">
        <v>0</v>
      </c>
      <c r="G130" s="90">
        <v>3968</v>
      </c>
      <c r="H130" s="91">
        <v>0</v>
      </c>
      <c r="I130" s="96"/>
      <c r="J130" s="97"/>
      <c r="K130" s="93">
        <v>3968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3204</v>
      </c>
      <c r="D131" s="90">
        <v>2765</v>
      </c>
      <c r="E131" s="90">
        <v>2765</v>
      </c>
      <c r="F131" s="91">
        <v>-439</v>
      </c>
      <c r="G131" s="90">
        <v>1927</v>
      </c>
      <c r="H131" s="91">
        <v>838</v>
      </c>
      <c r="I131" s="96"/>
      <c r="J131" s="97"/>
      <c r="K131" s="93">
        <v>2765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0.80745967741935487</v>
      </c>
      <c r="D132" s="86">
        <v>0.69682459677419351</v>
      </c>
      <c r="E132" s="86">
        <v>0.69682459677419351</v>
      </c>
      <c r="F132" s="100">
        <v>-0.11063508064516137</v>
      </c>
      <c r="G132" s="86">
        <v>0.48563508064516131</v>
      </c>
      <c r="H132" s="100">
        <v>0.2111895161290322</v>
      </c>
      <c r="I132" s="20">
        <v>-0.13701622971285898</v>
      </c>
      <c r="J132" s="86">
        <v>0.43487285936689135</v>
      </c>
      <c r="K132" s="101">
        <v>0.69682459677419351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6288.2</v>
      </c>
      <c r="D134" s="90">
        <v>4911</v>
      </c>
      <c r="E134" s="90">
        <v>4911</v>
      </c>
      <c r="F134" s="91">
        <v>-1377.1999999999998</v>
      </c>
      <c r="G134" s="90">
        <v>3918</v>
      </c>
      <c r="H134" s="91">
        <v>993</v>
      </c>
      <c r="I134" s="21"/>
      <c r="J134" s="92"/>
      <c r="K134" s="93">
        <v>4911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1.9626092384519351</v>
      </c>
      <c r="D135" s="105">
        <v>1.7761301989150091</v>
      </c>
      <c r="E135" s="105">
        <v>1.7761301989150091</v>
      </c>
      <c r="F135" s="106">
        <v>-0.18647903953692602</v>
      </c>
      <c r="G135" s="105">
        <v>2.0332122470160874</v>
      </c>
      <c r="H135" s="106">
        <v>-0.25708204810107826</v>
      </c>
      <c r="I135" s="21"/>
      <c r="J135" s="92"/>
      <c r="K135" s="107">
        <v>1.7761301989150091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125.31960049937578</v>
      </c>
      <c r="D137" s="105">
        <v>109.15787327305605</v>
      </c>
      <c r="E137" s="105">
        <v>109.15787327305605</v>
      </c>
      <c r="F137" s="106">
        <v>-16.161727226319726</v>
      </c>
      <c r="G137" s="105">
        <v>120.5365230928905</v>
      </c>
      <c r="H137" s="106">
        <v>-11.37864981983445</v>
      </c>
      <c r="I137" s="21">
        <v>-0.12896408193066522</v>
      </c>
      <c r="J137" s="92">
        <v>-9.4400016923215757E-2</v>
      </c>
      <c r="K137" s="107">
        <v>109.15787327305605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101.19052419354838</v>
      </c>
      <c r="D138" s="108">
        <v>76.063891028225811</v>
      </c>
      <c r="E138" s="108">
        <v>76.063891028225811</v>
      </c>
      <c r="F138" s="109">
        <v>-25.126633165322573</v>
      </c>
      <c r="G138" s="108">
        <v>58.536764112903228</v>
      </c>
      <c r="H138" s="109">
        <v>17.527126915322583</v>
      </c>
      <c r="I138" s="20">
        <v>-0.24831013936900403</v>
      </c>
      <c r="J138" s="86">
        <v>0.29942083715999401</v>
      </c>
      <c r="K138" s="110">
        <v>76.063891028225811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214.51687674807602</v>
      </c>
      <c r="D139" s="113">
        <v>216.78893121157324</v>
      </c>
      <c r="E139" s="113">
        <v>216.78893121157324</v>
      </c>
      <c r="F139" s="119">
        <v>2.2720544634972271</v>
      </c>
      <c r="G139" s="113">
        <v>246.90117280747279</v>
      </c>
      <c r="H139" s="119">
        <v>-30.112241595899548</v>
      </c>
      <c r="I139" s="25">
        <v>1.0591495167839415E-2</v>
      </c>
      <c r="J139" s="120">
        <v>-0.12196070700474271</v>
      </c>
      <c r="K139" s="115">
        <v>216.78893121157324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578346.66848087218</v>
      </c>
      <c r="D140" s="84">
        <v>322578.94679999998</v>
      </c>
      <c r="E140" s="84">
        <v>322578.94679999998</v>
      </c>
      <c r="F140" s="118">
        <v>-255767.72168087217</v>
      </c>
      <c r="G140" s="84">
        <v>564091.77</v>
      </c>
      <c r="H140" s="118">
        <v>-241512.82320000004</v>
      </c>
      <c r="I140" s="20">
        <v>-0.44223946573893214</v>
      </c>
      <c r="J140" s="86">
        <v>-0.42814456094617381</v>
      </c>
      <c r="K140" s="87">
        <v>322578.94679999998</v>
      </c>
      <c r="L140" s="118">
        <v>-5.4569682106375694E-12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298011</v>
      </c>
      <c r="D141" s="90">
        <v>151500.4344</v>
      </c>
      <c r="E141" s="90">
        <v>151500.4344</v>
      </c>
      <c r="F141" s="91">
        <v>-146510.5656</v>
      </c>
      <c r="G141" s="90">
        <v>246051.62</v>
      </c>
      <c r="H141" s="91">
        <v>-94551.185599999997</v>
      </c>
      <c r="I141" s="21">
        <v>-0.49162804594461273</v>
      </c>
      <c r="J141" s="92">
        <v>-0.38427377799829154</v>
      </c>
      <c r="K141" s="93">
        <v>151500.4344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260435.43525720001</v>
      </c>
      <c r="D142" s="90">
        <v>157643.28</v>
      </c>
      <c r="E142" s="90">
        <v>157643.28</v>
      </c>
      <c r="F142" s="91">
        <v>-102792.15525720001</v>
      </c>
      <c r="G142" s="90">
        <v>276399.75</v>
      </c>
      <c r="H142" s="91">
        <v>-118756.47</v>
      </c>
      <c r="I142" s="21">
        <v>-0.39469343008444624</v>
      </c>
      <c r="J142" s="92">
        <v>-0.42965476633028798</v>
      </c>
      <c r="K142" s="93">
        <v>157643.28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19900.23322367216</v>
      </c>
      <c r="D143" s="90">
        <v>13435.232399999999</v>
      </c>
      <c r="E143" s="90">
        <v>13435.232399999999</v>
      </c>
      <c r="F143" s="91">
        <v>-6465.0008236721605</v>
      </c>
      <c r="G143" s="90">
        <v>41640.400000000001</v>
      </c>
      <c r="H143" s="91">
        <v>-28205.167600000001</v>
      </c>
      <c r="I143" s="21">
        <v>-0.32487060583700955</v>
      </c>
      <c r="J143" s="92">
        <v>-0.67735102448583584</v>
      </c>
      <c r="K143" s="93">
        <v>13435.232400000004</v>
      </c>
      <c r="L143" s="91">
        <v>-5.4569682106375694E-12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3840</v>
      </c>
      <c r="D145" s="90">
        <v>3840</v>
      </c>
      <c r="E145" s="90">
        <v>3840</v>
      </c>
      <c r="F145" s="91">
        <v>0</v>
      </c>
      <c r="G145" s="90">
        <v>3840</v>
      </c>
      <c r="H145" s="91">
        <v>0</v>
      </c>
      <c r="I145" s="96"/>
      <c r="J145" s="97"/>
      <c r="K145" s="93">
        <v>3840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2512</v>
      </c>
      <c r="D146" s="90">
        <v>1414</v>
      </c>
      <c r="E146" s="90">
        <v>1414</v>
      </c>
      <c r="F146" s="91">
        <v>-1098</v>
      </c>
      <c r="G146" s="90">
        <v>2231</v>
      </c>
      <c r="H146" s="91">
        <v>-817</v>
      </c>
      <c r="I146" s="96"/>
      <c r="J146" s="97"/>
      <c r="K146" s="93">
        <v>1414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0.65416666666666667</v>
      </c>
      <c r="D147" s="86">
        <v>0.36822916666666666</v>
      </c>
      <c r="E147" s="86">
        <v>0.36822916666666666</v>
      </c>
      <c r="F147" s="100">
        <v>-0.28593750000000001</v>
      </c>
      <c r="G147" s="86">
        <v>0.58098958333333328</v>
      </c>
      <c r="H147" s="100">
        <v>-0.21276041666666662</v>
      </c>
      <c r="I147" s="20">
        <v>-0.43710191082802552</v>
      </c>
      <c r="J147" s="86">
        <v>-0.36620349619004922</v>
      </c>
      <c r="K147" s="101">
        <v>0.36822916666666666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3814.6800000000003</v>
      </c>
      <c r="D149" s="90">
        <v>2475</v>
      </c>
      <c r="E149" s="90">
        <v>2475</v>
      </c>
      <c r="F149" s="91">
        <v>-1339.6800000000003</v>
      </c>
      <c r="G149" s="90">
        <v>3897</v>
      </c>
      <c r="H149" s="91">
        <v>-1422</v>
      </c>
      <c r="I149" s="21"/>
      <c r="J149" s="92"/>
      <c r="K149" s="93">
        <v>2475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1.5185828025477708</v>
      </c>
      <c r="D150" s="105">
        <v>1.7503536067892504</v>
      </c>
      <c r="E150" s="105">
        <v>1.7503536067892504</v>
      </c>
      <c r="F150" s="106">
        <v>0.23177080424147967</v>
      </c>
      <c r="G150" s="105">
        <v>1.7467503361721202</v>
      </c>
      <c r="H150" s="106">
        <v>3.6032706171302831E-3</v>
      </c>
      <c r="I150" s="21"/>
      <c r="J150" s="92"/>
      <c r="K150" s="107">
        <v>1.7503536067892504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118.63495222929936</v>
      </c>
      <c r="D152" s="105">
        <v>107.14316435643565</v>
      </c>
      <c r="E152" s="105">
        <v>107.14316435643565</v>
      </c>
      <c r="F152" s="106">
        <v>-11.491787872863711</v>
      </c>
      <c r="G152" s="105">
        <v>110.2875930076199</v>
      </c>
      <c r="H152" s="106">
        <v>-3.1444286511842563</v>
      </c>
      <c r="I152" s="21">
        <v>-9.6866797321688236E-2</v>
      </c>
      <c r="J152" s="92">
        <v>-2.8511173065196904E-2</v>
      </c>
      <c r="K152" s="107">
        <v>107.14316435643565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77.607031250000006</v>
      </c>
      <c r="D153" s="108">
        <v>39.453238124999999</v>
      </c>
      <c r="E153" s="108">
        <v>39.453238124999999</v>
      </c>
      <c r="F153" s="109">
        <v>-38.153793125000007</v>
      </c>
      <c r="G153" s="108">
        <v>64.075942708333329</v>
      </c>
      <c r="H153" s="109">
        <v>-24.622704583333331</v>
      </c>
      <c r="I153" s="20">
        <v>-0.49162804594461285</v>
      </c>
      <c r="J153" s="86">
        <v>-0.38427377799829154</v>
      </c>
      <c r="K153" s="110">
        <v>39.453238124999999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230.23354636977396</v>
      </c>
      <c r="D154" s="113">
        <v>228.13221131541724</v>
      </c>
      <c r="E154" s="113">
        <v>228.13221131541724</v>
      </c>
      <c r="F154" s="119">
        <v>-2.1013350543567242</v>
      </c>
      <c r="G154" s="113">
        <v>252.84256835499778</v>
      </c>
      <c r="H154" s="119">
        <v>-24.710357039580543</v>
      </c>
      <c r="I154" s="25">
        <v>-9.1269716663349154E-3</v>
      </c>
      <c r="J154" s="120">
        <v>-9.7730208961042231E-2</v>
      </c>
      <c r="K154" s="115">
        <v>228.13221131541724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365085.61942967668</v>
      </c>
      <c r="D155" s="84">
        <v>274259.46600000001</v>
      </c>
      <c r="E155" s="84">
        <v>274259.46600000001</v>
      </c>
      <c r="F155" s="118">
        <v>-90826.153429676662</v>
      </c>
      <c r="G155" s="84">
        <v>397939.05</v>
      </c>
      <c r="H155" s="118">
        <v>-123679.58399999997</v>
      </c>
      <c r="I155" s="20">
        <v>-0.24878041915636651</v>
      </c>
      <c r="J155" s="86">
        <v>-0.31080031979771772</v>
      </c>
      <c r="K155" s="87">
        <v>270502.67839597544</v>
      </c>
      <c r="L155" s="118">
        <v>3756.7876040245455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228277</v>
      </c>
      <c r="D156" s="90">
        <v>134091.30960000001</v>
      </c>
      <c r="E156" s="90">
        <v>134091.30960000001</v>
      </c>
      <c r="F156" s="91">
        <v>-94185.690399999992</v>
      </c>
      <c r="G156" s="90">
        <v>190277.62</v>
      </c>
      <c r="H156" s="91">
        <v>-56186.310399999988</v>
      </c>
      <c r="I156" s="21">
        <v>-0.4125938679761868</v>
      </c>
      <c r="J156" s="92">
        <v>-0.29528596374076987</v>
      </c>
      <c r="K156" s="93">
        <v>134462.71923818695</v>
      </c>
      <c r="L156" s="91">
        <v>-371.40963818694581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143400.44371730002</v>
      </c>
      <c r="D157" s="90">
        <v>143101.674</v>
      </c>
      <c r="E157" s="90">
        <v>143101.674</v>
      </c>
      <c r="F157" s="91">
        <v>-298.76971730001969</v>
      </c>
      <c r="G157" s="90">
        <v>197192.68</v>
      </c>
      <c r="H157" s="91">
        <v>-54091.005999999994</v>
      </c>
      <c r="I157" s="21">
        <v>-2.0834643851521673E-3</v>
      </c>
      <c r="J157" s="92">
        <v>-0.27430534439716525</v>
      </c>
      <c r="K157" s="93">
        <v>140075.91834706382</v>
      </c>
      <c r="L157" s="91">
        <v>3025.7556529361755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-6591.8242876233508</v>
      </c>
      <c r="D158" s="90">
        <v>-2933.5175999999983</v>
      </c>
      <c r="E158" s="90">
        <v>-2933.5175999999983</v>
      </c>
      <c r="F158" s="91">
        <v>3658.3066876233524</v>
      </c>
      <c r="G158" s="90">
        <v>10468.75</v>
      </c>
      <c r="H158" s="91">
        <v>-13402.267599999999</v>
      </c>
      <c r="I158" s="21">
        <v>-0.55497636587372334</v>
      </c>
      <c r="J158" s="92">
        <v>-1.2802166065671641</v>
      </c>
      <c r="K158" s="93">
        <v>-4035.9591892753142</v>
      </c>
      <c r="L158" s="91">
        <v>1102.4415892753159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3968</v>
      </c>
      <c r="D160" s="90">
        <v>3968</v>
      </c>
      <c r="E160" s="90">
        <v>3968</v>
      </c>
      <c r="F160" s="91">
        <v>0</v>
      </c>
      <c r="G160" s="90">
        <v>3968</v>
      </c>
      <c r="H160" s="91">
        <v>0</v>
      </c>
      <c r="I160" s="96"/>
      <c r="J160" s="97"/>
      <c r="K160" s="93">
        <v>3968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2197</v>
      </c>
      <c r="D161" s="90">
        <v>1473</v>
      </c>
      <c r="E161" s="90">
        <v>1473</v>
      </c>
      <c r="F161" s="91">
        <v>-724</v>
      </c>
      <c r="G161" s="90">
        <v>1828</v>
      </c>
      <c r="H161" s="91">
        <v>-355</v>
      </c>
      <c r="I161" s="96"/>
      <c r="J161" s="97"/>
      <c r="K161" s="93">
        <v>1473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0.553679435483871</v>
      </c>
      <c r="D162" s="86">
        <v>0.37121975806451613</v>
      </c>
      <c r="E162" s="86">
        <v>0.37121975806451613</v>
      </c>
      <c r="F162" s="100">
        <v>-0.18245967741935487</v>
      </c>
      <c r="G162" s="86">
        <v>0.46068548387096775</v>
      </c>
      <c r="H162" s="100">
        <v>-8.9465725806451624E-2</v>
      </c>
      <c r="I162" s="20">
        <v>-0.32954028220300413</v>
      </c>
      <c r="J162" s="86">
        <v>-0.19420131291028453</v>
      </c>
      <c r="K162" s="101">
        <v>0.37121975806451613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3829.55</v>
      </c>
      <c r="D164" s="90">
        <v>2496</v>
      </c>
      <c r="E164" s="90">
        <v>2496</v>
      </c>
      <c r="F164" s="91">
        <v>-1333.5500000000002</v>
      </c>
      <c r="G164" s="90">
        <v>3584</v>
      </c>
      <c r="H164" s="91">
        <v>-1088</v>
      </c>
      <c r="I164" s="21"/>
      <c r="J164" s="92"/>
      <c r="K164" s="93">
        <v>2496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1.7430814747382795</v>
      </c>
      <c r="D165" s="105">
        <v>1.6945010183299389</v>
      </c>
      <c r="E165" s="105">
        <v>1.6945010183299389</v>
      </c>
      <c r="F165" s="106">
        <v>-4.8580456408340522E-2</v>
      </c>
      <c r="G165" s="105">
        <v>1.9606126914660831</v>
      </c>
      <c r="H165" s="106">
        <v>-0.26611167313614414</v>
      </c>
      <c r="I165" s="21"/>
      <c r="J165" s="92"/>
      <c r="K165" s="107">
        <v>1.6945010183299389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103.90395994538007</v>
      </c>
      <c r="D167" s="105">
        <v>91.0327967413442</v>
      </c>
      <c r="E167" s="105">
        <v>91.0327967413442</v>
      </c>
      <c r="F167" s="106">
        <v>-12.871163204035867</v>
      </c>
      <c r="G167" s="105">
        <v>104.09060175054704</v>
      </c>
      <c r="H167" s="106">
        <v>-13.057805009202838</v>
      </c>
      <c r="I167" s="21">
        <v>-0.1238755790520587</v>
      </c>
      <c r="J167" s="92">
        <v>-0.12544653205575507</v>
      </c>
      <c r="K167" s="107">
        <v>91.284941777452104</v>
      </c>
      <c r="L167" s="106">
        <v>-0.25214503610790473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57.529485887096776</v>
      </c>
      <c r="D168" s="108">
        <v>33.793172782258068</v>
      </c>
      <c r="E168" s="108">
        <v>33.793172782258068</v>
      </c>
      <c r="F168" s="109">
        <v>-23.736313104838707</v>
      </c>
      <c r="G168" s="108">
        <v>47.953029233870964</v>
      </c>
      <c r="H168" s="109">
        <v>-14.159856451612896</v>
      </c>
      <c r="I168" s="20">
        <v>-0.4125938679761868</v>
      </c>
      <c r="J168" s="86">
        <v>-0.29528596374076976</v>
      </c>
      <c r="K168" s="110">
        <v>33.88677400155921</v>
      </c>
      <c r="L168" s="109">
        <v>-9.360121930114218E-2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166.17461057336217</v>
      </c>
      <c r="D169" s="113">
        <v>186.19108350305501</v>
      </c>
      <c r="E169" s="113">
        <v>186.19108350305501</v>
      </c>
      <c r="F169" s="119">
        <v>20.016472929692839</v>
      </c>
      <c r="G169" s="113">
        <v>217.6909463894967</v>
      </c>
      <c r="H169" s="119">
        <v>-31.49986288644169</v>
      </c>
      <c r="I169" s="25">
        <v>0.12045445968327417</v>
      </c>
      <c r="J169" s="120">
        <v>-0.14469992164984913</v>
      </c>
      <c r="K169" s="115">
        <v>183.64065064221006</v>
      </c>
      <c r="L169" s="119">
        <v>2.5504328608449498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-13750</v>
      </c>
      <c r="D170" s="84">
        <v>8911.3827938484465</v>
      </c>
      <c r="E170" s="84">
        <v>12067.922</v>
      </c>
      <c r="F170" s="118">
        <v>25817.921999999999</v>
      </c>
      <c r="G170" s="84">
        <v>64286.500000000007</v>
      </c>
      <c r="H170" s="118">
        <v>-52218.578000000009</v>
      </c>
      <c r="I170" s="20">
        <v>-1.8776670545454546</v>
      </c>
      <c r="J170" s="86">
        <v>-0.81227906325589361</v>
      </c>
      <c r="K170" s="87">
        <v>13188.011</v>
      </c>
      <c r="L170" s="118">
        <v>-1120.0889999999999</v>
      </c>
      <c r="M170" s="142" t="s">
        <v>216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0</v>
      </c>
      <c r="D171" s="90">
        <v>11918.032786885284</v>
      </c>
      <c r="E171" s="90">
        <v>12067.922</v>
      </c>
      <c r="F171" s="91">
        <v>12067.922</v>
      </c>
      <c r="G171" s="90">
        <v>26392.42</v>
      </c>
      <c r="H171" s="91">
        <v>-14324.497999999998</v>
      </c>
      <c r="I171" s="21">
        <v>0</v>
      </c>
      <c r="J171" s="92">
        <v>-0.54275045638103658</v>
      </c>
      <c r="K171" s="93">
        <v>13188.011</v>
      </c>
      <c r="L171" s="91">
        <v>-1120.0889999999999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0</v>
      </c>
      <c r="D172" s="90">
        <v>2485.1260107677695</v>
      </c>
      <c r="E172" s="90">
        <v>0</v>
      </c>
      <c r="F172" s="91">
        <v>0</v>
      </c>
      <c r="G172" s="90">
        <v>35181.850000000013</v>
      </c>
      <c r="H172" s="91">
        <v>-35181.850000000013</v>
      </c>
      <c r="I172" s="21">
        <v>0</v>
      </c>
      <c r="J172" s="92">
        <v>-1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-13750</v>
      </c>
      <c r="D173" s="90">
        <v>-5491.7760038046063</v>
      </c>
      <c r="E173" s="90">
        <v>0</v>
      </c>
      <c r="F173" s="91">
        <v>13750</v>
      </c>
      <c r="G173" s="90">
        <v>2712.2299999999991</v>
      </c>
      <c r="H173" s="91">
        <v>-2712.2299999999991</v>
      </c>
      <c r="I173" s="21">
        <v>-1</v>
      </c>
      <c r="J173" s="92">
        <v>-1</v>
      </c>
      <c r="K173" s="93">
        <v>0</v>
      </c>
      <c r="L173" s="91">
        <v>0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3840</v>
      </c>
      <c r="D175" s="90">
        <v>3840</v>
      </c>
      <c r="E175" s="90">
        <v>3840</v>
      </c>
      <c r="F175" s="91">
        <v>0</v>
      </c>
      <c r="G175" s="90">
        <v>3840</v>
      </c>
      <c r="H175" s="91">
        <v>0</v>
      </c>
      <c r="I175" s="96"/>
      <c r="J175" s="97"/>
      <c r="K175" s="93">
        <v>3840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0</v>
      </c>
      <c r="D176" s="90">
        <v>254</v>
      </c>
      <c r="E176" s="90">
        <v>256</v>
      </c>
      <c r="F176" s="91">
        <v>256</v>
      </c>
      <c r="G176" s="90">
        <v>293</v>
      </c>
      <c r="H176" s="91">
        <v>-37</v>
      </c>
      <c r="I176" s="96"/>
      <c r="J176" s="97"/>
      <c r="K176" s="93">
        <v>314</v>
      </c>
      <c r="L176" s="91">
        <v>-58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</v>
      </c>
      <c r="D177" s="86">
        <v>6.6145833333333334E-2</v>
      </c>
      <c r="E177" s="86">
        <v>6.6666666666666666E-2</v>
      </c>
      <c r="F177" s="100">
        <v>6.6666666666666666E-2</v>
      </c>
      <c r="G177" s="86">
        <v>7.630208333333334E-2</v>
      </c>
      <c r="H177" s="100">
        <v>-9.6354166666666741E-3</v>
      </c>
      <c r="I177" s="20">
        <v>0</v>
      </c>
      <c r="J177" s="86">
        <v>-0.12627986348122877</v>
      </c>
      <c r="K177" s="101">
        <v>8.1770833333333334E-2</v>
      </c>
      <c r="L177" s="100">
        <v>-1.5104166666666669E-2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0</v>
      </c>
      <c r="D179" s="90">
        <v>313</v>
      </c>
      <c r="E179" s="90">
        <v>426.66666666666669</v>
      </c>
      <c r="F179" s="91">
        <v>426.66666666666669</v>
      </c>
      <c r="G179" s="90">
        <v>587</v>
      </c>
      <c r="H179" s="91">
        <v>-160.33333333333331</v>
      </c>
      <c r="I179" s="21"/>
      <c r="J179" s="92"/>
      <c r="K179" s="93">
        <v>523.33333333333337</v>
      </c>
      <c r="L179" s="91">
        <v>-96.666666666666686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0</v>
      </c>
      <c r="D180" s="105">
        <v>1.2322834645669292</v>
      </c>
      <c r="E180" s="105">
        <v>1.6666666666666667</v>
      </c>
      <c r="F180" s="106">
        <v>1.6666666666666667</v>
      </c>
      <c r="G180" s="105">
        <v>2.0034129692832763</v>
      </c>
      <c r="H180" s="106">
        <v>-0.33674630261660954</v>
      </c>
      <c r="I180" s="21"/>
      <c r="J180" s="92"/>
      <c r="K180" s="107">
        <v>1.6666666666666667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0</v>
      </c>
      <c r="D182" s="105">
        <v>46.921388924745209</v>
      </c>
      <c r="E182" s="105">
        <v>47.140320312500002</v>
      </c>
      <c r="F182" s="106">
        <v>47.140320312500002</v>
      </c>
      <c r="G182" s="105">
        <v>90.076518771331052</v>
      </c>
      <c r="H182" s="106">
        <v>-42.936198458831051</v>
      </c>
      <c r="I182" s="21">
        <v>0</v>
      </c>
      <c r="J182" s="92">
        <v>-0.47666360827985832</v>
      </c>
      <c r="K182" s="107">
        <v>42.000035031847133</v>
      </c>
      <c r="L182" s="106">
        <v>5.1402852806528685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0</v>
      </c>
      <c r="D183" s="108">
        <v>3.1036543715847094</v>
      </c>
      <c r="E183" s="108">
        <v>3.1426880208333334</v>
      </c>
      <c r="F183" s="109">
        <v>3.1426880208333334</v>
      </c>
      <c r="G183" s="108">
        <v>6.873026041666666</v>
      </c>
      <c r="H183" s="109">
        <v>-3.7303380208333325</v>
      </c>
      <c r="I183" s="20">
        <v>0</v>
      </c>
      <c r="J183" s="86">
        <v>-0.54275045638103658</v>
      </c>
      <c r="K183" s="110">
        <v>3.4343778645833334</v>
      </c>
      <c r="L183" s="109">
        <v>-0.29168984374999996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0</v>
      </c>
      <c r="D184" s="113">
        <v>35.084184227749788</v>
      </c>
      <c r="E184" s="113">
        <v>47.140320312500002</v>
      </c>
      <c r="F184" s="119">
        <v>47.140320312500002</v>
      </c>
      <c r="G184" s="113">
        <v>219.40784982935156</v>
      </c>
      <c r="H184" s="119">
        <v>-172.26752951685157</v>
      </c>
      <c r="I184" s="25">
        <v>0</v>
      </c>
      <c r="J184" s="120">
        <v>-0.78514752161709689</v>
      </c>
      <c r="K184" s="115">
        <v>42.000035031847133</v>
      </c>
      <c r="L184" s="119">
        <v>5.1402852806528685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629186.72050583188</v>
      </c>
      <c r="D185" s="84">
        <v>415004.43036230857</v>
      </c>
      <c r="E185" s="84">
        <v>673610.92843801121</v>
      </c>
      <c r="F185" s="118">
        <v>44424.207932179357</v>
      </c>
      <c r="G185" s="84">
        <v>431897.8</v>
      </c>
      <c r="H185" s="118">
        <v>241713.12843801122</v>
      </c>
      <c r="I185" s="20">
        <v>7.0605762143969963E-2</v>
      </c>
      <c r="J185" s="86">
        <v>0.55965353015924424</v>
      </c>
      <c r="K185" s="87">
        <v>598452.20526115352</v>
      </c>
      <c r="L185" s="118">
        <v>75158.723176857646</v>
      </c>
      <c r="M185" s="142" t="s">
        <v>237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371554</v>
      </c>
      <c r="D186" s="90">
        <v>395572.49758919934</v>
      </c>
      <c r="E186" s="90">
        <v>415093.32000000007</v>
      </c>
      <c r="F186" s="91">
        <v>43539.320000000065</v>
      </c>
      <c r="G186" s="90">
        <v>243278.83</v>
      </c>
      <c r="H186" s="91">
        <v>171814.49000000008</v>
      </c>
      <c r="I186" s="21">
        <v>0.11718167480366271</v>
      </c>
      <c r="J186" s="92">
        <v>0.70624513444100367</v>
      </c>
      <c r="K186" s="93">
        <v>356534.35237385996</v>
      </c>
      <c r="L186" s="91">
        <v>58558.967626140104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247508.13406223999</v>
      </c>
      <c r="D187" s="90">
        <v>15901.680672268913</v>
      </c>
      <c r="E187" s="90">
        <v>245011.27671132755</v>
      </c>
      <c r="F187" s="91">
        <v>-2496.8573509124399</v>
      </c>
      <c r="G187" s="90">
        <v>190411.22</v>
      </c>
      <c r="H187" s="91">
        <v>54600.056711327547</v>
      </c>
      <c r="I187" s="21">
        <v>-1.0087980988473522E-2</v>
      </c>
      <c r="J187" s="92">
        <v>0.28674810607971279</v>
      </c>
      <c r="K187" s="93">
        <v>229377.34866808815</v>
      </c>
      <c r="L187" s="91">
        <v>15633.928043239401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10124.586443591899</v>
      </c>
      <c r="D188" s="90">
        <v>3530.2521008403369</v>
      </c>
      <c r="E188" s="90">
        <v>13506.331726683633</v>
      </c>
      <c r="F188" s="91">
        <v>3381.7452830917337</v>
      </c>
      <c r="G188" s="90">
        <v>-1792.25</v>
      </c>
      <c r="H188" s="91">
        <v>15298.581726683633</v>
      </c>
      <c r="I188" s="21">
        <v>0.33401317692656218</v>
      </c>
      <c r="J188" s="92">
        <v>-8.5359641381970341</v>
      </c>
      <c r="K188" s="93">
        <v>12540.504219205488</v>
      </c>
      <c r="L188" s="91">
        <v>965.82750747814498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3968</v>
      </c>
      <c r="D190" s="90">
        <v>3968</v>
      </c>
      <c r="E190" s="90">
        <v>3968</v>
      </c>
      <c r="F190" s="91">
        <v>0</v>
      </c>
      <c r="G190" s="90">
        <v>3968</v>
      </c>
      <c r="H190" s="91">
        <v>0</v>
      </c>
      <c r="I190" s="96"/>
      <c r="J190" s="97"/>
      <c r="K190" s="93">
        <v>3968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2154</v>
      </c>
      <c r="D191" s="90">
        <v>2040</v>
      </c>
      <c r="E191" s="90">
        <v>2204</v>
      </c>
      <c r="F191" s="91">
        <v>50</v>
      </c>
      <c r="G191" s="90">
        <v>1605</v>
      </c>
      <c r="H191" s="91">
        <v>599</v>
      </c>
      <c r="I191" s="96"/>
      <c r="J191" s="97"/>
      <c r="K191" s="93">
        <v>2096</v>
      </c>
      <c r="L191" s="91">
        <v>108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0.54284274193548387</v>
      </c>
      <c r="D192" s="86">
        <v>0.51411290322580649</v>
      </c>
      <c r="E192" s="86">
        <v>0.55544354838709675</v>
      </c>
      <c r="F192" s="100">
        <v>1.2600806451612878E-2</v>
      </c>
      <c r="G192" s="86">
        <v>0.40448588709677419</v>
      </c>
      <c r="H192" s="100">
        <v>0.15095766129032256</v>
      </c>
      <c r="I192" s="20">
        <v>2.3212627669452202E-2</v>
      </c>
      <c r="J192" s="86">
        <v>0.37320872274143291</v>
      </c>
      <c r="K192" s="101">
        <v>0.52822580645161288</v>
      </c>
      <c r="L192" s="100">
        <v>2.7217741935483875E-2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4296.08</v>
      </c>
      <c r="D194" s="90">
        <v>3231</v>
      </c>
      <c r="E194" s="90">
        <v>4113.6500000000005</v>
      </c>
      <c r="F194" s="91">
        <v>-182.42999999999938</v>
      </c>
      <c r="G194" s="90">
        <v>3099</v>
      </c>
      <c r="H194" s="91">
        <v>1014.6500000000005</v>
      </c>
      <c r="I194" s="21"/>
      <c r="J194" s="92"/>
      <c r="K194" s="93">
        <v>3843.3500000000004</v>
      </c>
      <c r="L194" s="91">
        <v>270.30000000000018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1.9944661095636025</v>
      </c>
      <c r="D195" s="105">
        <v>1.5838235294117646</v>
      </c>
      <c r="E195" s="105">
        <v>1.866447368421053</v>
      </c>
      <c r="F195" s="106">
        <v>-0.12801874114254952</v>
      </c>
      <c r="G195" s="105">
        <v>1.9308411214953272</v>
      </c>
      <c r="H195" s="106">
        <v>-6.4393753074274196E-2</v>
      </c>
      <c r="I195" s="21"/>
      <c r="J195" s="92"/>
      <c r="K195" s="107">
        <v>1.8336593511450383</v>
      </c>
      <c r="L195" s="106">
        <v>3.2788017276014658E-2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172.49489322191272</v>
      </c>
      <c r="D197" s="105">
        <v>193.9080870535291</v>
      </c>
      <c r="E197" s="105">
        <v>188.33635208711436</v>
      </c>
      <c r="F197" s="106">
        <v>15.841458865201645</v>
      </c>
      <c r="G197" s="105">
        <v>151.57559501557631</v>
      </c>
      <c r="H197" s="106">
        <v>36.760757071538052</v>
      </c>
      <c r="I197" s="21">
        <v>9.1837262943325504E-2</v>
      </c>
      <c r="J197" s="92">
        <v>0.24252424717686516</v>
      </c>
      <c r="K197" s="107">
        <v>170.10226735394082</v>
      </c>
      <c r="L197" s="106">
        <v>18.234084733173546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93.637600806451616</v>
      </c>
      <c r="D198" s="108">
        <v>99.690649594052246</v>
      </c>
      <c r="E198" s="108">
        <v>104.61021169354841</v>
      </c>
      <c r="F198" s="109">
        <v>10.972610887096792</v>
      </c>
      <c r="G198" s="108">
        <v>61.310189012096771</v>
      </c>
      <c r="H198" s="109">
        <v>43.300022681451637</v>
      </c>
      <c r="I198" s="20">
        <v>0.11718167480366271</v>
      </c>
      <c r="J198" s="86">
        <v>0.70624513444100367</v>
      </c>
      <c r="K198" s="110">
        <v>89.852407352283251</v>
      </c>
      <c r="L198" s="109">
        <v>14.757804341265157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292.10154155331099</v>
      </c>
      <c r="D199" s="113">
        <v>203.43354429524931</v>
      </c>
      <c r="E199" s="113">
        <v>305.63109275771831</v>
      </c>
      <c r="F199" s="119">
        <v>13.529551204407312</v>
      </c>
      <c r="G199" s="113">
        <v>269.09520249221185</v>
      </c>
      <c r="H199" s="119">
        <v>36.535890265506453</v>
      </c>
      <c r="I199" s="25">
        <v>4.6317972621647607E-2</v>
      </c>
      <c r="J199" s="120">
        <v>0.13577310159055656</v>
      </c>
      <c r="K199" s="115">
        <v>285.52109029635187</v>
      </c>
      <c r="L199" s="119">
        <v>20.110002461366435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5781419.5973065719</v>
      </c>
      <c r="D200" s="84">
        <v>5371235.5519561572</v>
      </c>
      <c r="E200" s="84">
        <v>5632998.5892380122</v>
      </c>
      <c r="F200" s="118">
        <v>-148421.00806856054</v>
      </c>
      <c r="G200" s="84">
        <v>4544017.5199999996</v>
      </c>
      <c r="H200" s="118">
        <v>1088981.0692380127</v>
      </c>
      <c r="I200" s="20">
        <v>-2.5672069907831219E-2</v>
      </c>
      <c r="J200" s="86">
        <v>0.23965160003124564</v>
      </c>
      <c r="K200" s="87">
        <v>5555203.1674571289</v>
      </c>
      <c r="L200" s="118">
        <v>77795.421780882258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3411685.8094113003</v>
      </c>
      <c r="D201" s="90">
        <v>2831896.1195760844</v>
      </c>
      <c r="E201" s="90">
        <v>2851566.8311999999</v>
      </c>
      <c r="F201" s="91">
        <v>-560118.97821130045</v>
      </c>
      <c r="G201" s="90">
        <v>2173218.6999999997</v>
      </c>
      <c r="H201" s="91">
        <v>678348.13120000018</v>
      </c>
      <c r="I201" s="21">
        <v>-0.16417660051408756</v>
      </c>
      <c r="J201" s="92">
        <v>0.31213983719171945</v>
      </c>
      <c r="K201" s="93">
        <v>2794499.3622120465</v>
      </c>
      <c r="L201" s="91">
        <v>57067.468987953383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2220120.1243476449</v>
      </c>
      <c r="D202" s="90">
        <v>2317760.180283037</v>
      </c>
      <c r="E202" s="90">
        <v>2544384.650311328</v>
      </c>
      <c r="F202" s="91">
        <v>324264.52596368315</v>
      </c>
      <c r="G202" s="90">
        <v>1966506.5799999998</v>
      </c>
      <c r="H202" s="91">
        <v>577878.07031132816</v>
      </c>
      <c r="I202" s="21">
        <v>0.14605719862071176</v>
      </c>
      <c r="J202" s="92">
        <v>0.29386022716045446</v>
      </c>
      <c r="K202" s="93">
        <v>2525724.9666151525</v>
      </c>
      <c r="L202" s="91">
        <v>18659.68369617546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149613.66354762687</v>
      </c>
      <c r="D203" s="90">
        <v>221579.25209703576</v>
      </c>
      <c r="E203" s="90">
        <v>237047.10772668364</v>
      </c>
      <c r="F203" s="91">
        <v>87433.444179056765</v>
      </c>
      <c r="G203" s="90">
        <v>404292.24</v>
      </c>
      <c r="H203" s="91">
        <v>-167245.13227331635</v>
      </c>
      <c r="I203" s="21">
        <v>0.58439478123750299</v>
      </c>
      <c r="J203" s="92">
        <v>-0.41367386194035372</v>
      </c>
      <c r="K203" s="93">
        <v>234978.83862993022</v>
      </c>
      <c r="L203" s="91">
        <v>2068.2690967534145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46720</v>
      </c>
      <c r="D205" s="90">
        <v>46720</v>
      </c>
      <c r="E205" s="90">
        <v>46720</v>
      </c>
      <c r="F205" s="91">
        <v>0</v>
      </c>
      <c r="G205" s="90">
        <v>46848</v>
      </c>
      <c r="H205" s="91">
        <v>-128</v>
      </c>
      <c r="I205" s="96"/>
      <c r="J205" s="97"/>
      <c r="K205" s="93">
        <v>46720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25271</v>
      </c>
      <c r="D206" s="90">
        <v>21595</v>
      </c>
      <c r="E206" s="90">
        <v>21761</v>
      </c>
      <c r="F206" s="91">
        <v>-3510</v>
      </c>
      <c r="G206" s="90">
        <v>15665</v>
      </c>
      <c r="H206" s="91">
        <v>6096</v>
      </c>
      <c r="I206" s="96"/>
      <c r="J206" s="97"/>
      <c r="K206" s="93">
        <v>21711</v>
      </c>
      <c r="L206" s="91">
        <v>50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0.5409032534246575</v>
      </c>
      <c r="D207" s="86">
        <v>0.46222174657534248</v>
      </c>
      <c r="E207" s="86">
        <v>0.46577482876712328</v>
      </c>
      <c r="F207" s="100">
        <v>-7.5128424657534221E-2</v>
      </c>
      <c r="G207" s="86">
        <v>0.33437926912568305</v>
      </c>
      <c r="H207" s="100">
        <v>0.13139555964144023</v>
      </c>
      <c r="I207" s="20">
        <v>-0.13889438486803052</v>
      </c>
      <c r="J207" s="86">
        <v>0.39295366601226878</v>
      </c>
      <c r="K207" s="101">
        <v>0.46470462328767126</v>
      </c>
      <c r="L207" s="100">
        <v>1.0702054794520244E-3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48706</v>
      </c>
      <c r="D209" s="90">
        <v>39172</v>
      </c>
      <c r="E209" s="90">
        <v>40168.316666666666</v>
      </c>
      <c r="F209" s="91">
        <v>-8537.6833333333343</v>
      </c>
      <c r="G209" s="90">
        <v>30954</v>
      </c>
      <c r="H209" s="91">
        <v>9214.3166666666657</v>
      </c>
      <c r="I209" s="21">
        <v>-0.17529017643274614</v>
      </c>
      <c r="J209" s="92">
        <v>0.29767773685684129</v>
      </c>
      <c r="K209" s="93">
        <v>39994.683333333334</v>
      </c>
      <c r="L209" s="91">
        <v>173.63333333333139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1.9273475525305686</v>
      </c>
      <c r="D210" s="105">
        <v>1.813938411669368</v>
      </c>
      <c r="E210" s="105">
        <v>1.8458856057472848</v>
      </c>
      <c r="F210" s="106">
        <v>-8.1461946783283778E-2</v>
      </c>
      <c r="G210" s="105">
        <v>1.9759974465368657</v>
      </c>
      <c r="H210" s="106">
        <v>-0.13011184078958093</v>
      </c>
      <c r="I210" s="21"/>
      <c r="J210" s="92"/>
      <c r="K210" s="107">
        <v>1.8421391614081957</v>
      </c>
      <c r="L210" s="106">
        <v>3.7464443390891056E-3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135.00398913423689</v>
      </c>
      <c r="D212" s="105">
        <v>131.13665753999001</v>
      </c>
      <c r="E212" s="105">
        <v>131.04024774596755</v>
      </c>
      <c r="F212" s="106">
        <v>-3.9637413882693409</v>
      </c>
      <c r="G212" s="105">
        <v>138.73084583466326</v>
      </c>
      <c r="H212" s="106">
        <v>-7.6905980886957082</v>
      </c>
      <c r="I212" s="21">
        <v>-2.9360179752378479E-2</v>
      </c>
      <c r="J212" s="92">
        <v>-5.5435386718979629E-2</v>
      </c>
      <c r="K212" s="107">
        <v>128.71352596435202</v>
      </c>
      <c r="L212" s="106">
        <v>2.3267217816155323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73.024096948015853</v>
      </c>
      <c r="D213" s="108">
        <v>60.614214888186737</v>
      </c>
      <c r="E213" s="108">
        <v>61.035248955479453</v>
      </c>
      <c r="F213" s="109">
        <v>-11.9888479925364</v>
      </c>
      <c r="G213" s="108">
        <v>46.388718835382505</v>
      </c>
      <c r="H213" s="109">
        <v>14.646530120096948</v>
      </c>
      <c r="I213" s="20">
        <v>-0.16417660051408756</v>
      </c>
      <c r="J213" s="86">
        <v>0.31573474085525866</v>
      </c>
      <c r="K213" s="110">
        <v>59.813770595292091</v>
      </c>
      <c r="L213" s="109">
        <v>1.221478360187362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228.77684291506358</v>
      </c>
      <c r="D214" s="113">
        <v>248.72588802760626</v>
      </c>
      <c r="E214" s="113">
        <v>258.8575244353666</v>
      </c>
      <c r="F214" s="119">
        <v>30.080681520303017</v>
      </c>
      <c r="G214" s="113">
        <v>290.07453048196612</v>
      </c>
      <c r="H214" s="119">
        <v>-31.217006046599522</v>
      </c>
      <c r="I214" s="25">
        <v>0.13148481785576038</v>
      </c>
      <c r="J214" s="120">
        <v>-0.1076171906397011</v>
      </c>
      <c r="K214" s="115">
        <v>255.87044205504716</v>
      </c>
      <c r="L214" s="119">
        <v>2.9870823803194355</v>
      </c>
      <c r="M214" s="142"/>
      <c r="N214" s="143"/>
    </row>
  </sheetData>
  <sheetProtection algorithmName="SHA-512" hashValue="EXiHOWZb/FImMZaQkwUJj1XnY2MqauHiu37CM5jajt9rnsFsgp7xDE+WKQ3vV5UHEaWfd5XerqdADs6S2/Rq8A==" saltValue="x8oHIjlFmdwjUoaAeHYal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279" priority="58">
      <formula>$I155&gt;=0</formula>
    </cfRule>
    <cfRule type="expression" dxfId="2278" priority="59">
      <formula>$I155&lt;0</formula>
    </cfRule>
  </conditionalFormatting>
  <conditionalFormatting sqref="J159">
    <cfRule type="expression" dxfId="2277" priority="56">
      <formula>$J155&gt;=0</formula>
    </cfRule>
    <cfRule type="expression" dxfId="2276" priority="57">
      <formula>$J155&lt;0</formula>
    </cfRule>
  </conditionalFormatting>
  <conditionalFormatting sqref="I174">
    <cfRule type="expression" dxfId="2275" priority="54">
      <formula>$I170&gt;=0</formula>
    </cfRule>
    <cfRule type="expression" dxfId="2274" priority="55">
      <formula>$I170&lt;0</formula>
    </cfRule>
  </conditionalFormatting>
  <conditionalFormatting sqref="J174">
    <cfRule type="expression" dxfId="2273" priority="52">
      <formula>$J170&gt;=0</formula>
    </cfRule>
    <cfRule type="expression" dxfId="2272" priority="53">
      <formula>$J170&lt;0</formula>
    </cfRule>
  </conditionalFormatting>
  <conditionalFormatting sqref="I24">
    <cfRule type="expression" dxfId="2271" priority="94">
      <formula>$I20&gt;=0</formula>
    </cfRule>
    <cfRule type="expression" dxfId="2270" priority="95">
      <formula>$I20&lt;0</formula>
    </cfRule>
  </conditionalFormatting>
  <conditionalFormatting sqref="J24">
    <cfRule type="expression" dxfId="2269" priority="92">
      <formula>$J20&gt;=0</formula>
    </cfRule>
    <cfRule type="expression" dxfId="2268" priority="93">
      <formula>$J20&lt;0</formula>
    </cfRule>
  </conditionalFormatting>
  <conditionalFormatting sqref="I39">
    <cfRule type="expression" dxfId="2267" priority="90">
      <formula>$I35&gt;=0</formula>
    </cfRule>
    <cfRule type="expression" dxfId="2266" priority="91">
      <formula>$I35&lt;0</formula>
    </cfRule>
  </conditionalFormatting>
  <conditionalFormatting sqref="J39">
    <cfRule type="expression" dxfId="2265" priority="88">
      <formula>$J35&gt;=0</formula>
    </cfRule>
    <cfRule type="expression" dxfId="2264" priority="89">
      <formula>$J35&lt;0</formula>
    </cfRule>
  </conditionalFormatting>
  <conditionalFormatting sqref="I54">
    <cfRule type="expression" dxfId="2263" priority="86">
      <formula>$I50&gt;=0</formula>
    </cfRule>
    <cfRule type="expression" dxfId="2262" priority="87">
      <formula>$I50&lt;0</formula>
    </cfRule>
  </conditionalFormatting>
  <conditionalFormatting sqref="J54">
    <cfRule type="expression" dxfId="2261" priority="84">
      <formula>$J50&gt;=0</formula>
    </cfRule>
    <cfRule type="expression" dxfId="2260" priority="85">
      <formula>$J50&lt;0</formula>
    </cfRule>
  </conditionalFormatting>
  <conditionalFormatting sqref="I69">
    <cfRule type="expression" dxfId="2259" priority="82">
      <formula>$I65&gt;=0</formula>
    </cfRule>
    <cfRule type="expression" dxfId="2258" priority="83">
      <formula>$I65&lt;0</formula>
    </cfRule>
  </conditionalFormatting>
  <conditionalFormatting sqref="J69">
    <cfRule type="expression" dxfId="2257" priority="80">
      <formula>$J65&gt;=0</formula>
    </cfRule>
    <cfRule type="expression" dxfId="2256" priority="81">
      <formula>$J65&lt;0</formula>
    </cfRule>
  </conditionalFormatting>
  <conditionalFormatting sqref="I84">
    <cfRule type="expression" dxfId="2255" priority="78">
      <formula>$I80&gt;=0</formula>
    </cfRule>
    <cfRule type="expression" dxfId="2254" priority="79">
      <formula>$I80&lt;0</formula>
    </cfRule>
  </conditionalFormatting>
  <conditionalFormatting sqref="J84">
    <cfRule type="expression" dxfId="2253" priority="76">
      <formula>$J80&gt;=0</formula>
    </cfRule>
    <cfRule type="expression" dxfId="2252" priority="77">
      <formula>$J80&lt;0</formula>
    </cfRule>
  </conditionalFormatting>
  <conditionalFormatting sqref="I99">
    <cfRule type="expression" dxfId="2251" priority="74">
      <formula>$I95&gt;=0</formula>
    </cfRule>
    <cfRule type="expression" dxfId="2250" priority="75">
      <formula>$I95&lt;0</formula>
    </cfRule>
  </conditionalFormatting>
  <conditionalFormatting sqref="J99">
    <cfRule type="expression" dxfId="2249" priority="72">
      <formula>$J95&gt;=0</formula>
    </cfRule>
    <cfRule type="expression" dxfId="2248" priority="73">
      <formula>$J95&lt;0</formula>
    </cfRule>
  </conditionalFormatting>
  <conditionalFormatting sqref="I114">
    <cfRule type="expression" dxfId="2247" priority="70">
      <formula>$I110&gt;=0</formula>
    </cfRule>
    <cfRule type="expression" dxfId="2246" priority="71">
      <formula>$I110&lt;0</formula>
    </cfRule>
  </conditionalFormatting>
  <conditionalFormatting sqref="J114">
    <cfRule type="expression" dxfId="2245" priority="68">
      <formula>$J110&gt;=0</formula>
    </cfRule>
    <cfRule type="expression" dxfId="2244" priority="69">
      <formula>$J110&lt;0</formula>
    </cfRule>
  </conditionalFormatting>
  <conditionalFormatting sqref="I129">
    <cfRule type="expression" dxfId="2243" priority="66">
      <formula>$I125&gt;=0</formula>
    </cfRule>
    <cfRule type="expression" dxfId="2242" priority="67">
      <formula>$I125&lt;0</formula>
    </cfRule>
  </conditionalFormatting>
  <conditionalFormatting sqref="J129">
    <cfRule type="expression" dxfId="2241" priority="64">
      <formula>$J125&gt;=0</formula>
    </cfRule>
    <cfRule type="expression" dxfId="2240" priority="65">
      <formula>$J125&lt;0</formula>
    </cfRule>
  </conditionalFormatting>
  <conditionalFormatting sqref="I144">
    <cfRule type="expression" dxfId="2239" priority="62">
      <formula>$I140&gt;=0</formula>
    </cfRule>
    <cfRule type="expression" dxfId="2238" priority="63">
      <formula>$I140&lt;0</formula>
    </cfRule>
  </conditionalFormatting>
  <conditionalFormatting sqref="J144">
    <cfRule type="expression" dxfId="2237" priority="60">
      <formula>$J140&gt;=0</formula>
    </cfRule>
    <cfRule type="expression" dxfId="2236" priority="61">
      <formula>$J140&lt;0</formula>
    </cfRule>
  </conditionalFormatting>
  <conditionalFormatting sqref="I189">
    <cfRule type="expression" dxfId="2235" priority="50">
      <formula>$I185&gt;=0</formula>
    </cfRule>
    <cfRule type="expression" dxfId="2234" priority="51">
      <formula>$I185&lt;0</formula>
    </cfRule>
  </conditionalFormatting>
  <conditionalFormatting sqref="J189">
    <cfRule type="expression" dxfId="2233" priority="48">
      <formula>$J185&gt;=0</formula>
    </cfRule>
    <cfRule type="expression" dxfId="2232" priority="49">
      <formula>$J185&lt;0</formula>
    </cfRule>
  </conditionalFormatting>
  <conditionalFormatting sqref="I204">
    <cfRule type="expression" dxfId="2231" priority="46">
      <formula>$I200&gt;=0</formula>
    </cfRule>
    <cfRule type="expression" dxfId="2230" priority="47">
      <formula>$I200&lt;0</formula>
    </cfRule>
  </conditionalFormatting>
  <conditionalFormatting sqref="J204">
    <cfRule type="expression" dxfId="2229" priority="44">
      <formula>$J200&gt;=0</formula>
    </cfRule>
    <cfRule type="expression" dxfId="2228" priority="45">
      <formula>$J200&lt;0</formula>
    </cfRule>
  </conditionalFormatting>
  <conditionalFormatting sqref="I9">
    <cfRule type="expression" dxfId="2227" priority="42">
      <formula>$I5&gt;=0</formula>
    </cfRule>
    <cfRule type="expression" dxfId="2226" priority="43">
      <formula>$I5&lt;0</formula>
    </cfRule>
  </conditionalFormatting>
  <conditionalFormatting sqref="J9">
    <cfRule type="expression" dxfId="2225" priority="40">
      <formula>$J5&gt;=0</formula>
    </cfRule>
    <cfRule type="expression" dxfId="2224" priority="41">
      <formula>$J5&lt;0</formula>
    </cfRule>
  </conditionalFormatting>
  <conditionalFormatting sqref="L207">
    <cfRule type="cellIs" dxfId="2223" priority="39" operator="lessThan">
      <formula>0</formula>
    </cfRule>
  </conditionalFormatting>
  <conditionalFormatting sqref="H207">
    <cfRule type="cellIs" dxfId="2222" priority="38" operator="lessThan">
      <formula>0</formula>
    </cfRule>
  </conditionalFormatting>
  <conditionalFormatting sqref="F207">
    <cfRule type="cellIs" dxfId="2221" priority="37" operator="lessThan">
      <formula>0</formula>
    </cfRule>
  </conditionalFormatting>
  <conditionalFormatting sqref="F192">
    <cfRule type="cellIs" dxfId="2220" priority="36" operator="lessThan">
      <formula>0</formula>
    </cfRule>
  </conditionalFormatting>
  <conditionalFormatting sqref="H192">
    <cfRule type="cellIs" dxfId="2219" priority="35" operator="lessThan">
      <formula>0</formula>
    </cfRule>
  </conditionalFormatting>
  <conditionalFormatting sqref="L192">
    <cfRule type="cellIs" dxfId="2218" priority="34" operator="lessThan">
      <formula>0</formula>
    </cfRule>
  </conditionalFormatting>
  <conditionalFormatting sqref="L177">
    <cfRule type="cellIs" dxfId="2217" priority="33" operator="lessThan">
      <formula>0</formula>
    </cfRule>
  </conditionalFormatting>
  <conditionalFormatting sqref="H177">
    <cfRule type="cellIs" dxfId="2216" priority="32" operator="lessThan">
      <formula>0</formula>
    </cfRule>
  </conditionalFormatting>
  <conditionalFormatting sqref="F177">
    <cfRule type="cellIs" dxfId="2215" priority="31" operator="lessThan">
      <formula>0</formula>
    </cfRule>
  </conditionalFormatting>
  <conditionalFormatting sqref="F162">
    <cfRule type="cellIs" dxfId="2214" priority="30" operator="lessThan">
      <formula>0</formula>
    </cfRule>
  </conditionalFormatting>
  <conditionalFormatting sqref="H162">
    <cfRule type="cellIs" dxfId="2213" priority="29" operator="lessThan">
      <formula>0</formula>
    </cfRule>
  </conditionalFormatting>
  <conditionalFormatting sqref="L162">
    <cfRule type="cellIs" dxfId="2212" priority="28" operator="lessThan">
      <formula>0</formula>
    </cfRule>
  </conditionalFormatting>
  <conditionalFormatting sqref="L147">
    <cfRule type="cellIs" dxfId="2211" priority="27" operator="lessThan">
      <formula>0</formula>
    </cfRule>
  </conditionalFormatting>
  <conditionalFormatting sqref="H147">
    <cfRule type="cellIs" dxfId="2210" priority="26" operator="lessThan">
      <formula>0</formula>
    </cfRule>
  </conditionalFormatting>
  <conditionalFormatting sqref="F147">
    <cfRule type="cellIs" dxfId="2209" priority="25" operator="lessThan">
      <formula>0</formula>
    </cfRule>
  </conditionalFormatting>
  <conditionalFormatting sqref="F132">
    <cfRule type="cellIs" dxfId="2208" priority="24" operator="lessThan">
      <formula>0</formula>
    </cfRule>
  </conditionalFormatting>
  <conditionalFormatting sqref="H132">
    <cfRule type="cellIs" dxfId="2207" priority="23" operator="lessThan">
      <formula>0</formula>
    </cfRule>
  </conditionalFormatting>
  <conditionalFormatting sqref="L132">
    <cfRule type="cellIs" dxfId="2206" priority="22" operator="lessThan">
      <formula>0</formula>
    </cfRule>
  </conditionalFormatting>
  <conditionalFormatting sqref="L117">
    <cfRule type="cellIs" dxfId="2205" priority="21" operator="lessThan">
      <formula>0</formula>
    </cfRule>
  </conditionalFormatting>
  <conditionalFormatting sqref="H117">
    <cfRule type="cellIs" dxfId="2204" priority="20" operator="lessThan">
      <formula>0</formula>
    </cfRule>
  </conditionalFormatting>
  <conditionalFormatting sqref="F117">
    <cfRule type="cellIs" dxfId="2203" priority="19" operator="lessThan">
      <formula>0</formula>
    </cfRule>
  </conditionalFormatting>
  <conditionalFormatting sqref="F102">
    <cfRule type="cellIs" dxfId="2202" priority="18" operator="lessThan">
      <formula>0</formula>
    </cfRule>
  </conditionalFormatting>
  <conditionalFormatting sqref="H102">
    <cfRule type="cellIs" dxfId="2201" priority="17" operator="lessThan">
      <formula>0</formula>
    </cfRule>
  </conditionalFormatting>
  <conditionalFormatting sqref="L102">
    <cfRule type="cellIs" dxfId="2200" priority="16" operator="lessThan">
      <formula>0</formula>
    </cfRule>
  </conditionalFormatting>
  <conditionalFormatting sqref="L87">
    <cfRule type="cellIs" dxfId="2199" priority="15" operator="lessThan">
      <formula>0</formula>
    </cfRule>
  </conditionalFormatting>
  <conditionalFormatting sqref="H87">
    <cfRule type="cellIs" dxfId="2198" priority="14" operator="lessThan">
      <formula>0</formula>
    </cfRule>
  </conditionalFormatting>
  <conditionalFormatting sqref="F87">
    <cfRule type="cellIs" dxfId="2197" priority="13" operator="lessThan">
      <formula>0</formula>
    </cfRule>
  </conditionalFormatting>
  <conditionalFormatting sqref="F72">
    <cfRule type="cellIs" dxfId="2196" priority="12" operator="lessThan">
      <formula>0</formula>
    </cfRule>
  </conditionalFormatting>
  <conditionalFormatting sqref="H72">
    <cfRule type="cellIs" dxfId="2195" priority="11" operator="lessThan">
      <formula>0</formula>
    </cfRule>
  </conditionalFormatting>
  <conditionalFormatting sqref="L72">
    <cfRule type="cellIs" dxfId="2194" priority="10" operator="lessThan">
      <formula>0</formula>
    </cfRule>
  </conditionalFormatting>
  <conditionalFormatting sqref="L57">
    <cfRule type="cellIs" dxfId="2193" priority="9" operator="lessThan">
      <formula>0</formula>
    </cfRule>
  </conditionalFormatting>
  <conditionalFormatting sqref="H57">
    <cfRule type="cellIs" dxfId="2192" priority="8" operator="lessThan">
      <formula>0</formula>
    </cfRule>
  </conditionalFormatting>
  <conditionalFormatting sqref="F57">
    <cfRule type="cellIs" dxfId="2191" priority="7" operator="lessThan">
      <formula>0</formula>
    </cfRule>
  </conditionalFormatting>
  <conditionalFormatting sqref="F42">
    <cfRule type="cellIs" dxfId="2190" priority="6" operator="lessThan">
      <formula>0</formula>
    </cfRule>
  </conditionalFormatting>
  <conditionalFormatting sqref="H42">
    <cfRule type="cellIs" dxfId="2189" priority="5" operator="lessThan">
      <formula>0</formula>
    </cfRule>
  </conditionalFormatting>
  <conditionalFormatting sqref="L42">
    <cfRule type="cellIs" dxfId="2188" priority="4" operator="lessThan">
      <formula>0</formula>
    </cfRule>
  </conditionalFormatting>
  <conditionalFormatting sqref="L27">
    <cfRule type="cellIs" dxfId="2187" priority="3" operator="lessThan">
      <formula>0</formula>
    </cfRule>
  </conditionalFormatting>
  <conditionalFormatting sqref="H27">
    <cfRule type="cellIs" dxfId="2186" priority="2" operator="lessThan">
      <formula>0</formula>
    </cfRule>
  </conditionalFormatting>
  <conditionalFormatting sqref="F27">
    <cfRule type="cellIs" dxfId="2185" priority="1" operator="lessThan">
      <formula>0</formula>
    </cfRule>
  </conditionalFormatting>
  <dataValidations count="1">
    <dataValidation type="list" allowBlank="1" showInputMessage="1" showErrorMessage="1" sqref="B3:B4" xr:uid="{6AF1A03F-C4A5-447E-A46A-8F05EE647E32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25DCB-8388-420F-915D-A1AC7E7AE96B}">
  <sheetPr codeName="Tabelle70">
    <tabColor rgb="FFFFCC66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118</v>
      </c>
      <c r="N1" s="73" t="s">
        <v>28</v>
      </c>
    </row>
    <row r="2" spans="1:14" ht="15.75" thickBot="1" x14ac:dyDescent="0.3">
      <c r="M2" s="72">
        <v>236</v>
      </c>
      <c r="N2" s="73" t="s">
        <v>29</v>
      </c>
    </row>
    <row r="3" spans="1:14" s="70" customFormat="1" ht="13.5" customHeight="1" thickBot="1" x14ac:dyDescent="0.25">
      <c r="A3" s="144"/>
      <c r="B3" s="146" t="s">
        <v>83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127.34575438847776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4007256</v>
      </c>
      <c r="D5" s="84">
        <v>8065277</v>
      </c>
      <c r="E5" s="84">
        <v>8065440</v>
      </c>
      <c r="F5" s="85">
        <v>4058184</v>
      </c>
      <c r="G5" s="84">
        <v>4162624</v>
      </c>
      <c r="H5" s="85">
        <v>3902816</v>
      </c>
      <c r="I5" s="20">
        <v>1.0127089459720069</v>
      </c>
      <c r="J5" s="86">
        <v>0.93758552297781406</v>
      </c>
      <c r="K5" s="87">
        <v>8065440</v>
      </c>
      <c r="L5" s="85">
        <v>0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2730882</v>
      </c>
      <c r="D6" s="90">
        <v>5818406</v>
      </c>
      <c r="E6" s="90">
        <v>5818569</v>
      </c>
      <c r="F6" s="91">
        <v>3087687</v>
      </c>
      <c r="G6" s="90">
        <v>2939127</v>
      </c>
      <c r="H6" s="91">
        <v>2879442</v>
      </c>
      <c r="I6" s="21">
        <v>1.1306555903916755</v>
      </c>
      <c r="J6" s="92">
        <v>0.97969294964116904</v>
      </c>
      <c r="K6" s="93">
        <v>5818569</v>
      </c>
      <c r="L6" s="91">
        <v>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1145596</v>
      </c>
      <c r="D7" s="90">
        <v>2060929</v>
      </c>
      <c r="E7" s="90">
        <v>2060929</v>
      </c>
      <c r="F7" s="91">
        <v>915333</v>
      </c>
      <c r="G7" s="90">
        <v>1117355</v>
      </c>
      <c r="H7" s="91">
        <v>943574</v>
      </c>
      <c r="I7" s="21">
        <v>0.7990015677429041</v>
      </c>
      <c r="J7" s="92">
        <v>0.8444710946834264</v>
      </c>
      <c r="K7" s="93">
        <v>2060929</v>
      </c>
      <c r="L7" s="91">
        <v>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130778</v>
      </c>
      <c r="D8" s="90">
        <v>185942</v>
      </c>
      <c r="E8" s="90">
        <v>185942</v>
      </c>
      <c r="F8" s="91">
        <v>55164</v>
      </c>
      <c r="G8" s="90">
        <v>106142</v>
      </c>
      <c r="H8" s="91">
        <v>79800</v>
      </c>
      <c r="I8" s="21">
        <v>0.42181406658612297</v>
      </c>
      <c r="J8" s="92">
        <v>0.75182302952648339</v>
      </c>
      <c r="K8" s="93">
        <v>185942</v>
      </c>
      <c r="L8" s="91">
        <v>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43070</v>
      </c>
      <c r="D10" s="90">
        <v>43070</v>
      </c>
      <c r="E10" s="90">
        <v>43070</v>
      </c>
      <c r="F10" s="91">
        <v>0</v>
      </c>
      <c r="G10" s="90">
        <v>43188</v>
      </c>
      <c r="H10" s="91">
        <v>-118</v>
      </c>
      <c r="I10" s="96"/>
      <c r="J10" s="97"/>
      <c r="K10" s="93">
        <v>43070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15242</v>
      </c>
      <c r="D11" s="90">
        <v>21483</v>
      </c>
      <c r="E11" s="90">
        <v>21483</v>
      </c>
      <c r="F11" s="91">
        <v>6241</v>
      </c>
      <c r="G11" s="90">
        <v>14074</v>
      </c>
      <c r="H11" s="91">
        <v>7409</v>
      </c>
      <c r="I11" s="96"/>
      <c r="J11" s="97"/>
      <c r="K11" s="93">
        <v>21483</v>
      </c>
      <c r="L11" s="91">
        <v>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0.35388901787787325</v>
      </c>
      <c r="D12" s="86">
        <v>0.49879266310657072</v>
      </c>
      <c r="E12" s="86">
        <v>0.49879266310657072</v>
      </c>
      <c r="F12" s="100">
        <v>0.14490364522869748</v>
      </c>
      <c r="G12" s="86">
        <v>0.32587755858108736</v>
      </c>
      <c r="H12" s="100">
        <v>0.17291510452548337</v>
      </c>
      <c r="I12" s="20">
        <v>0.40946070069544671</v>
      </c>
      <c r="J12" s="86">
        <v>0.53061372276869223</v>
      </c>
      <c r="K12" s="101">
        <v>0.49879266310657072</v>
      </c>
      <c r="L12" s="100">
        <v>0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31278</v>
      </c>
      <c r="D14" s="90">
        <v>41113</v>
      </c>
      <c r="E14" s="90">
        <v>41113</v>
      </c>
      <c r="F14" s="91">
        <v>9835</v>
      </c>
      <c r="G14" s="90">
        <v>33289</v>
      </c>
      <c r="H14" s="91">
        <v>7824</v>
      </c>
      <c r="I14" s="21">
        <v>0.31443826331606872</v>
      </c>
      <c r="J14" s="92">
        <v>0.23503259334915438</v>
      </c>
      <c r="K14" s="93">
        <v>41113</v>
      </c>
      <c r="L14" s="91">
        <v>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2.0520929011940692</v>
      </c>
      <c r="D15" s="105">
        <v>1.9137457524554298</v>
      </c>
      <c r="E15" s="105">
        <v>1.9137457524554298</v>
      </c>
      <c r="F15" s="106">
        <v>-0.1383471487386394</v>
      </c>
      <c r="G15" s="105">
        <v>2.365283501492113</v>
      </c>
      <c r="H15" s="106">
        <v>-0.4515377490366832</v>
      </c>
      <c r="I15" s="21"/>
      <c r="J15" s="92"/>
      <c r="K15" s="107">
        <v>1.9137457524554298</v>
      </c>
      <c r="L15" s="106">
        <v>0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179.16821939378033</v>
      </c>
      <c r="D17" s="105">
        <v>270.83768561187918</v>
      </c>
      <c r="E17" s="105">
        <v>270.84527300656333</v>
      </c>
      <c r="F17" s="106">
        <v>91.677053612782998</v>
      </c>
      <c r="G17" s="105">
        <v>208.83380702003694</v>
      </c>
      <c r="H17" s="106">
        <v>62.011465986526389</v>
      </c>
      <c r="I17" s="20">
        <v>0.51168144620164413</v>
      </c>
      <c r="J17" s="86">
        <v>0.29694170149652344</v>
      </c>
      <c r="K17" s="107">
        <v>270.84527300656333</v>
      </c>
      <c r="L17" s="106">
        <v>0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63.405665196192246</v>
      </c>
      <c r="D18" s="108">
        <v>135.09185047596935</v>
      </c>
      <c r="E18" s="108">
        <v>135.09563501276992</v>
      </c>
      <c r="F18" s="109">
        <v>71.689969816577673</v>
      </c>
      <c r="G18" s="108">
        <v>68.054251180883583</v>
      </c>
      <c r="H18" s="109">
        <v>67.041383831886336</v>
      </c>
      <c r="I18" s="20">
        <v>1.130655590391676</v>
      </c>
      <c r="J18" s="86">
        <v>0.98511676594155584</v>
      </c>
      <c r="K18" s="110">
        <v>135.09563501276992</v>
      </c>
      <c r="L18" s="109">
        <v>0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262.90880461881642</v>
      </c>
      <c r="D19" s="113">
        <v>375.42601126472096</v>
      </c>
      <c r="E19" s="113">
        <v>375.43359865940511</v>
      </c>
      <c r="F19" s="106">
        <v>112.52479404058869</v>
      </c>
      <c r="G19" s="113">
        <v>295.76694614182179</v>
      </c>
      <c r="H19" s="106">
        <v>79.666652517583316</v>
      </c>
      <c r="I19" s="38">
        <v>0.42799933689453651</v>
      </c>
      <c r="J19" s="114">
        <v>0.26935617234044384</v>
      </c>
      <c r="K19" s="115">
        <v>375.43359865940511</v>
      </c>
      <c r="L19" s="106">
        <v>0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116.4456</v>
      </c>
      <c r="E20" s="84">
        <v>116.4456</v>
      </c>
      <c r="F20" s="118">
        <v>116.4456</v>
      </c>
      <c r="G20" s="84">
        <v>324.05</v>
      </c>
      <c r="H20" s="118">
        <v>-207.6044</v>
      </c>
      <c r="I20" s="20">
        <v>0</v>
      </c>
      <c r="J20" s="86">
        <v>-0.64065545440518434</v>
      </c>
      <c r="K20" s="87">
        <v>116.4456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0</v>
      </c>
      <c r="H21" s="91">
        <v>0</v>
      </c>
      <c r="I21" s="21">
        <v>0</v>
      </c>
      <c r="J21" s="92">
        <v>0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27.864000000000004</v>
      </c>
      <c r="E22" s="90">
        <v>27.864000000000004</v>
      </c>
      <c r="F22" s="91">
        <v>27.864000000000004</v>
      </c>
      <c r="G22" s="90">
        <v>324.05</v>
      </c>
      <c r="H22" s="91">
        <v>-296.18600000000004</v>
      </c>
      <c r="I22" s="21">
        <v>0</v>
      </c>
      <c r="J22" s="92">
        <v>-0.91401326955716711</v>
      </c>
      <c r="K22" s="93">
        <v>27.864000000000004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88.581599999999995</v>
      </c>
      <c r="E23" s="90">
        <v>88.581599999999995</v>
      </c>
      <c r="F23" s="91">
        <v>88.581599999999995</v>
      </c>
      <c r="G23" s="90">
        <v>0</v>
      </c>
      <c r="H23" s="91">
        <v>88.581599999999995</v>
      </c>
      <c r="I23" s="21">
        <v>0</v>
      </c>
      <c r="J23" s="92">
        <v>0</v>
      </c>
      <c r="K23" s="93">
        <v>88.581599999999995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3658</v>
      </c>
      <c r="D25" s="90">
        <v>3658</v>
      </c>
      <c r="E25" s="90">
        <v>3658</v>
      </c>
      <c r="F25" s="91">
        <v>0</v>
      </c>
      <c r="G25" s="90">
        <v>3658</v>
      </c>
      <c r="H25" s="91">
        <v>0</v>
      </c>
      <c r="I25" s="96"/>
      <c r="J25" s="97"/>
      <c r="K25" s="93">
        <v>3658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0</v>
      </c>
      <c r="H33" s="109">
        <v>0</v>
      </c>
      <c r="I33" s="20">
        <v>0</v>
      </c>
      <c r="J33" s="86">
        <v>0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789.50160000000017</v>
      </c>
      <c r="E35" s="84">
        <v>789.50160000000017</v>
      </c>
      <c r="F35" s="118">
        <v>789.50160000000017</v>
      </c>
      <c r="G35" s="84">
        <v>331.48</v>
      </c>
      <c r="H35" s="118">
        <v>458.02160000000015</v>
      </c>
      <c r="I35" s="20">
        <v>0</v>
      </c>
      <c r="J35" s="86">
        <v>1.3817473150717996</v>
      </c>
      <c r="K35" s="87">
        <v>789.50160000000017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0</v>
      </c>
      <c r="H36" s="91">
        <v>0</v>
      </c>
      <c r="I36" s="21">
        <v>0</v>
      </c>
      <c r="J36" s="92">
        <v>0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55.706400000000002</v>
      </c>
      <c r="E37" s="90">
        <v>55.706400000000002</v>
      </c>
      <c r="F37" s="91">
        <v>55.706400000000002</v>
      </c>
      <c r="G37" s="90">
        <v>331.48</v>
      </c>
      <c r="H37" s="91">
        <v>-275.77359999999999</v>
      </c>
      <c r="I37" s="21">
        <v>0</v>
      </c>
      <c r="J37" s="92">
        <v>-0.83194642210691438</v>
      </c>
      <c r="K37" s="93">
        <v>55.706400000000002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733.79520000000014</v>
      </c>
      <c r="E38" s="90">
        <v>733.79520000000014</v>
      </c>
      <c r="F38" s="91">
        <v>733.79520000000014</v>
      </c>
      <c r="G38" s="90">
        <v>0</v>
      </c>
      <c r="H38" s="91">
        <v>733.79520000000014</v>
      </c>
      <c r="I38" s="21">
        <v>0</v>
      </c>
      <c r="J38" s="92">
        <v>0</v>
      </c>
      <c r="K38" s="93">
        <v>733.79520000000014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3304</v>
      </c>
      <c r="D40" s="90">
        <v>3304</v>
      </c>
      <c r="E40" s="90">
        <v>3304</v>
      </c>
      <c r="F40" s="91">
        <v>0</v>
      </c>
      <c r="G40" s="90">
        <v>3422</v>
      </c>
      <c r="H40" s="91">
        <v>-118</v>
      </c>
      <c r="I40" s="96"/>
      <c r="J40" s="97"/>
      <c r="K40" s="93">
        <v>3304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0</v>
      </c>
      <c r="H48" s="109">
        <v>0</v>
      </c>
      <c r="I48" s="20">
        <v>0</v>
      </c>
      <c r="J48" s="86">
        <v>0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107673.10290999225</v>
      </c>
      <c r="D50" s="84">
        <v>325294.87680000003</v>
      </c>
      <c r="E50" s="84">
        <v>325294.87680000003</v>
      </c>
      <c r="F50" s="118">
        <v>217621.77389000775</v>
      </c>
      <c r="G50" s="84">
        <v>0</v>
      </c>
      <c r="H50" s="118">
        <v>325294.87680000003</v>
      </c>
      <c r="I50" s="20">
        <v>2.0211340437725243</v>
      </c>
      <c r="J50" s="86">
        <v>0</v>
      </c>
      <c r="K50" s="87">
        <v>325294.87680000003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68323</v>
      </c>
      <c r="D51" s="90">
        <v>178787.06640000001</v>
      </c>
      <c r="E51" s="90">
        <v>178787.06640000001</v>
      </c>
      <c r="F51" s="91">
        <v>110464.06640000001</v>
      </c>
      <c r="G51" s="90">
        <v>0</v>
      </c>
      <c r="H51" s="91">
        <v>178787.06640000001</v>
      </c>
      <c r="I51" s="21">
        <v>1.6167918036385993</v>
      </c>
      <c r="J51" s="92">
        <v>0</v>
      </c>
      <c r="K51" s="93">
        <v>178787.06640000001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36000.5</v>
      </c>
      <c r="D52" s="90">
        <v>138268.14479999998</v>
      </c>
      <c r="E52" s="90">
        <v>138268.14479999998</v>
      </c>
      <c r="F52" s="91">
        <v>102267.64479999998</v>
      </c>
      <c r="G52" s="90">
        <v>0</v>
      </c>
      <c r="H52" s="91">
        <v>138268.14479999998</v>
      </c>
      <c r="I52" s="21">
        <v>2.8407284565492139</v>
      </c>
      <c r="J52" s="92">
        <v>0</v>
      </c>
      <c r="K52" s="93">
        <v>138268.14479999998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3349.6029099922498</v>
      </c>
      <c r="D53" s="90">
        <v>8239.6656000000003</v>
      </c>
      <c r="E53" s="90">
        <v>8239.6656000000003</v>
      </c>
      <c r="F53" s="91">
        <v>4890.0626900077505</v>
      </c>
      <c r="G53" s="90">
        <v>0</v>
      </c>
      <c r="H53" s="91">
        <v>8239.6656000000003</v>
      </c>
      <c r="I53" s="21">
        <v>1.4598932534421118</v>
      </c>
      <c r="J53" s="92">
        <v>0</v>
      </c>
      <c r="K53" s="93">
        <v>8239.6656000000003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3658</v>
      </c>
      <c r="D55" s="90">
        <v>3658</v>
      </c>
      <c r="E55" s="90">
        <v>3658</v>
      </c>
      <c r="F55" s="91">
        <v>0</v>
      </c>
      <c r="G55" s="90">
        <v>3658</v>
      </c>
      <c r="H55" s="91">
        <v>0</v>
      </c>
      <c r="I55" s="96"/>
      <c r="J55" s="97"/>
      <c r="K55" s="93">
        <v>3658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532</v>
      </c>
      <c r="D56" s="90">
        <v>1059</v>
      </c>
      <c r="E56" s="90">
        <v>1059</v>
      </c>
      <c r="F56" s="91">
        <v>527</v>
      </c>
      <c r="G56" s="90">
        <v>0</v>
      </c>
      <c r="H56" s="91">
        <v>1059</v>
      </c>
      <c r="I56" s="96"/>
      <c r="J56" s="97"/>
      <c r="K56" s="93">
        <v>1059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0.14543466375068342</v>
      </c>
      <c r="D57" s="86">
        <v>0.28950246036085292</v>
      </c>
      <c r="E57" s="86">
        <v>0.28950246036085292</v>
      </c>
      <c r="F57" s="100">
        <v>0.1440677966101695</v>
      </c>
      <c r="G57" s="86">
        <v>0</v>
      </c>
      <c r="H57" s="100">
        <v>0.28950246036085292</v>
      </c>
      <c r="I57" s="20">
        <v>0.9906015037593987</v>
      </c>
      <c r="J57" s="86">
        <v>0</v>
      </c>
      <c r="K57" s="101">
        <v>0.28950246036085292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1027.6599999999999</v>
      </c>
      <c r="D59" s="90">
        <v>2007</v>
      </c>
      <c r="E59" s="90">
        <v>2007</v>
      </c>
      <c r="F59" s="91">
        <v>979.34000000000015</v>
      </c>
      <c r="G59" s="90">
        <v>0</v>
      </c>
      <c r="H59" s="91">
        <v>2007</v>
      </c>
      <c r="I59" s="21"/>
      <c r="J59" s="92"/>
      <c r="K59" s="93">
        <v>2007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1.931691729323308</v>
      </c>
      <c r="D60" s="105">
        <v>1.8951841359773371</v>
      </c>
      <c r="E60" s="105">
        <v>1.8951841359773371</v>
      </c>
      <c r="F60" s="106">
        <v>-3.6507593345970868E-2</v>
      </c>
      <c r="G60" s="105">
        <v>0</v>
      </c>
      <c r="H60" s="106">
        <v>1.8951841359773371</v>
      </c>
      <c r="I60" s="21"/>
      <c r="J60" s="92"/>
      <c r="K60" s="107">
        <v>1.8951841359773371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128.4266917293233</v>
      </c>
      <c r="D62" s="105">
        <v>168.82631388101984</v>
      </c>
      <c r="E62" s="105">
        <v>168.82631388101984</v>
      </c>
      <c r="F62" s="106">
        <v>40.399622151696548</v>
      </c>
      <c r="G62" s="105">
        <v>0</v>
      </c>
      <c r="H62" s="106">
        <v>168.82631388101984</v>
      </c>
      <c r="I62" s="21">
        <v>0.31457340843789883</v>
      </c>
      <c r="J62" s="92">
        <v>0</v>
      </c>
      <c r="K62" s="107">
        <v>168.82631388101984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18.677692728266813</v>
      </c>
      <c r="D63" s="108">
        <v>48.875633242208863</v>
      </c>
      <c r="E63" s="108">
        <v>48.875633242208863</v>
      </c>
      <c r="F63" s="109">
        <v>30.197940513942051</v>
      </c>
      <c r="G63" s="108">
        <v>0</v>
      </c>
      <c r="H63" s="109">
        <v>48.875633242208863</v>
      </c>
      <c r="I63" s="20">
        <v>1.6167918036385993</v>
      </c>
      <c r="J63" s="86">
        <v>0</v>
      </c>
      <c r="K63" s="110">
        <v>48.875633242208863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202.39305058269218</v>
      </c>
      <c r="D64" s="113">
        <v>307.17174390934849</v>
      </c>
      <c r="E64" s="113">
        <v>307.17174390934849</v>
      </c>
      <c r="F64" s="119">
        <v>104.77869332665631</v>
      </c>
      <c r="G64" s="113">
        <v>0</v>
      </c>
      <c r="H64" s="119">
        <v>307.17174390934849</v>
      </c>
      <c r="I64" s="25">
        <v>0.51769906637108898</v>
      </c>
      <c r="J64" s="120">
        <v>0</v>
      </c>
      <c r="K64" s="115">
        <v>307.17174390934849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300639.25506696088</v>
      </c>
      <c r="D65" s="84">
        <v>1052177.3207999999</v>
      </c>
      <c r="E65" s="84">
        <v>1052177.3207999999</v>
      </c>
      <c r="F65" s="118">
        <v>751538.06573303917</v>
      </c>
      <c r="G65" s="84">
        <v>0</v>
      </c>
      <c r="H65" s="118">
        <v>1052177.3207999999</v>
      </c>
      <c r="I65" s="20">
        <v>2.4998001859925116</v>
      </c>
      <c r="J65" s="86">
        <v>0</v>
      </c>
      <c r="K65" s="87">
        <v>1052177.3207999999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195500.26319999999</v>
      </c>
      <c r="D66" s="90">
        <v>682829.6004</v>
      </c>
      <c r="E66" s="90">
        <v>682829.6004</v>
      </c>
      <c r="F66" s="91">
        <v>487329.33720000001</v>
      </c>
      <c r="G66" s="90">
        <v>0</v>
      </c>
      <c r="H66" s="91">
        <v>682829.6004</v>
      </c>
      <c r="I66" s="21">
        <v>2.4927298266675688</v>
      </c>
      <c r="J66" s="92">
        <v>0</v>
      </c>
      <c r="K66" s="93">
        <v>682829.6004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97182.5</v>
      </c>
      <c r="D67" s="90">
        <v>348250.22280000005</v>
      </c>
      <c r="E67" s="90">
        <v>348250.22280000005</v>
      </c>
      <c r="F67" s="91">
        <v>251067.72280000005</v>
      </c>
      <c r="G67" s="90">
        <v>0</v>
      </c>
      <c r="H67" s="91">
        <v>348250.22280000005</v>
      </c>
      <c r="I67" s="21">
        <v>2.5834663936408311</v>
      </c>
      <c r="J67" s="92">
        <v>0</v>
      </c>
      <c r="K67" s="93">
        <v>348250.22280000005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7956.4918669608896</v>
      </c>
      <c r="D68" s="90">
        <v>21097.497600000002</v>
      </c>
      <c r="E68" s="90">
        <v>21097.497600000002</v>
      </c>
      <c r="F68" s="91">
        <v>13141.005733039114</v>
      </c>
      <c r="G68" s="90">
        <v>0</v>
      </c>
      <c r="H68" s="91">
        <v>21097.497600000002</v>
      </c>
      <c r="I68" s="21">
        <v>1.6516080142816172</v>
      </c>
      <c r="J68" s="92">
        <v>0</v>
      </c>
      <c r="K68" s="93">
        <v>21097.497600000002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3540</v>
      </c>
      <c r="D70" s="90">
        <v>3540</v>
      </c>
      <c r="E70" s="90">
        <v>3540</v>
      </c>
      <c r="F70" s="91">
        <v>0</v>
      </c>
      <c r="G70" s="90">
        <v>3540</v>
      </c>
      <c r="H70" s="91">
        <v>0</v>
      </c>
      <c r="I70" s="96"/>
      <c r="J70" s="97"/>
      <c r="K70" s="93">
        <v>3540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1251</v>
      </c>
      <c r="D71" s="90">
        <v>2749</v>
      </c>
      <c r="E71" s="90">
        <v>2749</v>
      </c>
      <c r="F71" s="91">
        <v>1498</v>
      </c>
      <c r="G71" s="90">
        <v>0</v>
      </c>
      <c r="H71" s="91">
        <v>2749</v>
      </c>
      <c r="I71" s="96"/>
      <c r="J71" s="97"/>
      <c r="K71" s="93">
        <v>2749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0.35338983050847456</v>
      </c>
      <c r="D72" s="86">
        <v>0.77655367231638417</v>
      </c>
      <c r="E72" s="86">
        <v>0.77655367231638417</v>
      </c>
      <c r="F72" s="100">
        <v>0.42316384180790961</v>
      </c>
      <c r="G72" s="86">
        <v>0</v>
      </c>
      <c r="H72" s="100">
        <v>0.77655367231638417</v>
      </c>
      <c r="I72" s="20">
        <v>1.1974420463629096</v>
      </c>
      <c r="J72" s="86">
        <v>0</v>
      </c>
      <c r="K72" s="101">
        <v>0.77655367231638417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2514.86</v>
      </c>
      <c r="D74" s="90">
        <v>5296</v>
      </c>
      <c r="E74" s="90">
        <v>5296</v>
      </c>
      <c r="F74" s="91">
        <v>2781.14</v>
      </c>
      <c r="G74" s="90">
        <v>0</v>
      </c>
      <c r="H74" s="91">
        <v>5296</v>
      </c>
      <c r="I74" s="21"/>
      <c r="J74" s="92"/>
      <c r="K74" s="93">
        <v>5296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2.0102797761790567</v>
      </c>
      <c r="D75" s="105">
        <v>1.9265187340851218</v>
      </c>
      <c r="E75" s="105">
        <v>1.9265187340851218</v>
      </c>
      <c r="F75" s="106">
        <v>-8.3761042093934979E-2</v>
      </c>
      <c r="G75" s="105">
        <v>0</v>
      </c>
      <c r="H75" s="106">
        <v>1.9265187340851218</v>
      </c>
      <c r="I75" s="21"/>
      <c r="J75" s="92"/>
      <c r="K75" s="107">
        <v>1.9265187340851218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156.27519040767385</v>
      </c>
      <c r="D77" s="105">
        <v>248.3919972353583</v>
      </c>
      <c r="E77" s="105">
        <v>248.3919972353583</v>
      </c>
      <c r="F77" s="106">
        <v>92.116806827684456</v>
      </c>
      <c r="G77" s="105">
        <v>0</v>
      </c>
      <c r="H77" s="106">
        <v>248.3919972353583</v>
      </c>
      <c r="I77" s="21">
        <v>0.58945253297967559</v>
      </c>
      <c r="J77" s="92">
        <v>0</v>
      </c>
      <c r="K77" s="107">
        <v>248.3919972353583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55.226063050847451</v>
      </c>
      <c r="D78" s="108">
        <v>192.88971762711864</v>
      </c>
      <c r="E78" s="108">
        <v>192.88971762711864</v>
      </c>
      <c r="F78" s="109">
        <v>137.6636545762712</v>
      </c>
      <c r="G78" s="108">
        <v>0</v>
      </c>
      <c r="H78" s="109">
        <v>192.88971762711864</v>
      </c>
      <c r="I78" s="20">
        <v>2.4927298266675688</v>
      </c>
      <c r="J78" s="86">
        <v>0</v>
      </c>
      <c r="K78" s="110">
        <v>192.88971762711864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240.31914873458103</v>
      </c>
      <c r="D79" s="113">
        <v>382.74911633321204</v>
      </c>
      <c r="E79" s="113">
        <v>382.74911633321204</v>
      </c>
      <c r="F79" s="119">
        <v>142.42996759863101</v>
      </c>
      <c r="G79" s="113">
        <v>0</v>
      </c>
      <c r="H79" s="119">
        <v>382.74911633321204</v>
      </c>
      <c r="I79" s="25">
        <v>0.59267007372740355</v>
      </c>
      <c r="J79" s="120">
        <v>0</v>
      </c>
      <c r="K79" s="115">
        <v>382.74911633321204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387313.06645380921</v>
      </c>
      <c r="D80" s="84">
        <v>1226303.2692</v>
      </c>
      <c r="E80" s="84">
        <v>1226303.2692</v>
      </c>
      <c r="F80" s="118">
        <v>838990.20274619095</v>
      </c>
      <c r="G80" s="84">
        <v>305.85000000000002</v>
      </c>
      <c r="H80" s="118">
        <v>1225997.4191999999</v>
      </c>
      <c r="I80" s="20">
        <v>2.1661809926215034</v>
      </c>
      <c r="J80" s="86">
        <v>4008.4924610102989</v>
      </c>
      <c r="K80" s="87">
        <v>1226303.2692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252535.0675</v>
      </c>
      <c r="D81" s="90">
        <v>864931.94280000008</v>
      </c>
      <c r="E81" s="90">
        <v>864931.94280000008</v>
      </c>
      <c r="F81" s="91">
        <v>612396.87530000007</v>
      </c>
      <c r="G81" s="90">
        <v>-34.909999999999997</v>
      </c>
      <c r="H81" s="91">
        <v>864966.85280000011</v>
      </c>
      <c r="I81" s="21">
        <v>2.4249973730876011</v>
      </c>
      <c r="J81" s="92">
        <v>-24777.051068461762</v>
      </c>
      <c r="K81" s="93">
        <v>864931.94280000008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121819.5</v>
      </c>
      <c r="D82" s="90">
        <v>338554.59840000002</v>
      </c>
      <c r="E82" s="90">
        <v>338554.59840000002</v>
      </c>
      <c r="F82" s="91">
        <v>216735.09840000002</v>
      </c>
      <c r="G82" s="90">
        <v>340.76</v>
      </c>
      <c r="H82" s="91">
        <v>338213.83840000001</v>
      </c>
      <c r="I82" s="21">
        <v>1.7791494662184628</v>
      </c>
      <c r="J82" s="92">
        <v>992.52799154830382</v>
      </c>
      <c r="K82" s="93">
        <v>338554.59840000002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12958.4989538092</v>
      </c>
      <c r="D83" s="90">
        <v>22816.727999999999</v>
      </c>
      <c r="E83" s="90">
        <v>22816.727999999999</v>
      </c>
      <c r="F83" s="91">
        <v>9858.2290461907996</v>
      </c>
      <c r="G83" s="90">
        <v>0</v>
      </c>
      <c r="H83" s="91">
        <v>22816.727999999999</v>
      </c>
      <c r="I83" s="21">
        <v>0.76075393310063411</v>
      </c>
      <c r="J83" s="92">
        <v>0</v>
      </c>
      <c r="K83" s="93">
        <v>22816.727999999999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3658</v>
      </c>
      <c r="D85" s="90">
        <v>3658</v>
      </c>
      <c r="E85" s="90">
        <v>3658</v>
      </c>
      <c r="F85" s="91">
        <v>0</v>
      </c>
      <c r="G85" s="90">
        <v>3658</v>
      </c>
      <c r="H85" s="91">
        <v>0</v>
      </c>
      <c r="I85" s="96"/>
      <c r="J85" s="97"/>
      <c r="K85" s="93">
        <v>3658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1575</v>
      </c>
      <c r="D86" s="90">
        <v>2966</v>
      </c>
      <c r="E86" s="90">
        <v>2966</v>
      </c>
      <c r="F86" s="91">
        <v>1391</v>
      </c>
      <c r="G86" s="90">
        <v>0</v>
      </c>
      <c r="H86" s="91">
        <v>2966</v>
      </c>
      <c r="I86" s="96"/>
      <c r="J86" s="97"/>
      <c r="K86" s="93">
        <v>2966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0.43056314926189176</v>
      </c>
      <c r="D87" s="86">
        <v>0.81082558775287039</v>
      </c>
      <c r="E87" s="86">
        <v>0.81082558775287039</v>
      </c>
      <c r="F87" s="100">
        <v>0.38026243849097863</v>
      </c>
      <c r="G87" s="86">
        <v>0</v>
      </c>
      <c r="H87" s="100">
        <v>0.81082558775287039</v>
      </c>
      <c r="I87" s="20">
        <v>0.88317460317460306</v>
      </c>
      <c r="J87" s="86">
        <v>0</v>
      </c>
      <c r="K87" s="101">
        <v>0.81082558775287039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3252.0099999999998</v>
      </c>
      <c r="D89" s="90">
        <v>5849</v>
      </c>
      <c r="E89" s="90">
        <v>5849</v>
      </c>
      <c r="F89" s="91">
        <v>2596.9900000000002</v>
      </c>
      <c r="G89" s="90">
        <v>0</v>
      </c>
      <c r="H89" s="91">
        <v>5849</v>
      </c>
      <c r="I89" s="21"/>
      <c r="J89" s="92"/>
      <c r="K89" s="93">
        <v>5849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2.0647682539682539</v>
      </c>
      <c r="D90" s="105">
        <v>1.9720161834120027</v>
      </c>
      <c r="E90" s="105">
        <v>1.9720161834120027</v>
      </c>
      <c r="F90" s="106">
        <v>-9.2752070556251232E-2</v>
      </c>
      <c r="G90" s="105">
        <v>0</v>
      </c>
      <c r="H90" s="106">
        <v>1.9720161834120027</v>
      </c>
      <c r="I90" s="21"/>
      <c r="J90" s="92"/>
      <c r="K90" s="107">
        <v>1.9720161834120027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160.3397253968254</v>
      </c>
      <c r="D92" s="105">
        <v>291.61562467970333</v>
      </c>
      <c r="E92" s="105">
        <v>291.61562467970333</v>
      </c>
      <c r="F92" s="106">
        <v>131.27589928287793</v>
      </c>
      <c r="G92" s="105">
        <v>0</v>
      </c>
      <c r="H92" s="106">
        <v>291.61562467970333</v>
      </c>
      <c r="I92" s="21">
        <v>0.81873596177106278</v>
      </c>
      <c r="J92" s="92">
        <v>0</v>
      </c>
      <c r="K92" s="107">
        <v>291.61562467970333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69.036377118644069</v>
      </c>
      <c r="D93" s="108">
        <v>236.44941027884093</v>
      </c>
      <c r="E93" s="108">
        <v>236.44941027884093</v>
      </c>
      <c r="F93" s="109">
        <v>167.41303316019685</v>
      </c>
      <c r="G93" s="108">
        <v>-9.5434663750683432E-3</v>
      </c>
      <c r="H93" s="109">
        <v>236.45895374521601</v>
      </c>
      <c r="I93" s="20">
        <v>2.4249973730876015</v>
      </c>
      <c r="J93" s="86">
        <v>-24777.051068461762</v>
      </c>
      <c r="K93" s="110">
        <v>236.44941027884093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245.9130580659106</v>
      </c>
      <c r="D94" s="113">
        <v>413.4535634524612</v>
      </c>
      <c r="E94" s="113">
        <v>413.4535634524612</v>
      </c>
      <c r="F94" s="119">
        <v>167.54050538655059</v>
      </c>
      <c r="G94" s="113">
        <v>0</v>
      </c>
      <c r="H94" s="119">
        <v>413.4535634524612</v>
      </c>
      <c r="I94" s="25">
        <v>0.68129975164493173</v>
      </c>
      <c r="J94" s="120">
        <v>0</v>
      </c>
      <c r="K94" s="115">
        <v>413.4535634524612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530341.54019249172</v>
      </c>
      <c r="D95" s="84">
        <v>1051948.9007999999</v>
      </c>
      <c r="E95" s="84">
        <v>1051948.9007999999</v>
      </c>
      <c r="F95" s="118">
        <v>521607.36060750834</v>
      </c>
      <c r="G95" s="84">
        <v>442179.46</v>
      </c>
      <c r="H95" s="118">
        <v>609769.44079999998</v>
      </c>
      <c r="I95" s="20">
        <v>0.98353102873704112</v>
      </c>
      <c r="J95" s="86">
        <v>1.3790089679877937</v>
      </c>
      <c r="K95" s="87">
        <v>1051948.9007999999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355580.32199999999</v>
      </c>
      <c r="D96" s="90">
        <v>785513.43</v>
      </c>
      <c r="E96" s="90">
        <v>785513.43</v>
      </c>
      <c r="F96" s="91">
        <v>429933.10800000007</v>
      </c>
      <c r="G96" s="90">
        <v>304269.90000000002</v>
      </c>
      <c r="H96" s="91">
        <v>481243.53</v>
      </c>
      <c r="I96" s="21">
        <v>1.2091026454495424</v>
      </c>
      <c r="J96" s="92">
        <v>1.5816337074419784</v>
      </c>
      <c r="K96" s="93">
        <v>785513.43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159425</v>
      </c>
      <c r="D97" s="90">
        <v>244906.68599999999</v>
      </c>
      <c r="E97" s="90">
        <v>244906.68599999999</v>
      </c>
      <c r="F97" s="91">
        <v>85481.685999999987</v>
      </c>
      <c r="G97" s="90">
        <v>126657.51</v>
      </c>
      <c r="H97" s="91">
        <v>118249.17599999999</v>
      </c>
      <c r="I97" s="21">
        <v>0.53618746118864657</v>
      </c>
      <c r="J97" s="92">
        <v>0.93361361675276888</v>
      </c>
      <c r="K97" s="93">
        <v>244906.68599999999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15336.218192491699</v>
      </c>
      <c r="D98" s="90">
        <v>21528.784800000001</v>
      </c>
      <c r="E98" s="90">
        <v>21528.784800000001</v>
      </c>
      <c r="F98" s="91">
        <v>6192.5666075083027</v>
      </c>
      <c r="G98" s="90">
        <v>11252.05</v>
      </c>
      <c r="H98" s="91">
        <v>10276.734800000002</v>
      </c>
      <c r="I98" s="21">
        <v>0.40378706991401936</v>
      </c>
      <c r="J98" s="92">
        <v>0.91332111037544284</v>
      </c>
      <c r="K98" s="93">
        <v>21528.784800000001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3540</v>
      </c>
      <c r="D100" s="90">
        <v>3540</v>
      </c>
      <c r="E100" s="90">
        <v>3540</v>
      </c>
      <c r="F100" s="91">
        <v>0</v>
      </c>
      <c r="G100" s="90">
        <v>3540</v>
      </c>
      <c r="H100" s="91">
        <v>0</v>
      </c>
      <c r="I100" s="96"/>
      <c r="J100" s="97"/>
      <c r="K100" s="93">
        <v>3540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2180</v>
      </c>
      <c r="D101" s="90">
        <v>2696</v>
      </c>
      <c r="E101" s="90">
        <v>2696</v>
      </c>
      <c r="F101" s="91">
        <v>516</v>
      </c>
      <c r="G101" s="90">
        <v>1688</v>
      </c>
      <c r="H101" s="91">
        <v>1008</v>
      </c>
      <c r="I101" s="96"/>
      <c r="J101" s="97"/>
      <c r="K101" s="93">
        <v>2696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0.61581920903954801</v>
      </c>
      <c r="D102" s="86">
        <v>0.76158192090395482</v>
      </c>
      <c r="E102" s="86">
        <v>0.76158192090395482</v>
      </c>
      <c r="F102" s="100">
        <v>0.14576271186440681</v>
      </c>
      <c r="G102" s="86">
        <v>0.47683615819209041</v>
      </c>
      <c r="H102" s="100">
        <v>0.28474576271186441</v>
      </c>
      <c r="I102" s="20">
        <v>0.23669724770642198</v>
      </c>
      <c r="J102" s="86">
        <v>0.59715639810426535</v>
      </c>
      <c r="K102" s="101">
        <v>0.76158192090395482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4294.0599999999995</v>
      </c>
      <c r="D104" s="90">
        <v>5334</v>
      </c>
      <c r="E104" s="90">
        <v>5334</v>
      </c>
      <c r="F104" s="91">
        <v>1039.9400000000005</v>
      </c>
      <c r="G104" s="90">
        <v>3788</v>
      </c>
      <c r="H104" s="91">
        <v>1546</v>
      </c>
      <c r="I104" s="21"/>
      <c r="J104" s="92"/>
      <c r="K104" s="93">
        <v>5334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1.9697522935779814</v>
      </c>
      <c r="D105" s="105">
        <v>1.978486646884273</v>
      </c>
      <c r="E105" s="105">
        <v>1.978486646884273</v>
      </c>
      <c r="F105" s="106">
        <v>8.7343533062915757E-3</v>
      </c>
      <c r="G105" s="105">
        <v>2.2440758293838861</v>
      </c>
      <c r="H105" s="106">
        <v>-0.26558918249961305</v>
      </c>
      <c r="I105" s="21"/>
      <c r="J105" s="92"/>
      <c r="K105" s="107">
        <v>1.978486646884273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163.11023944954127</v>
      </c>
      <c r="D107" s="105">
        <v>291.3625482195846</v>
      </c>
      <c r="E107" s="105">
        <v>291.3625482195846</v>
      </c>
      <c r="F107" s="106">
        <v>128.25230877004333</v>
      </c>
      <c r="G107" s="105">
        <v>180.25468009478675</v>
      </c>
      <c r="H107" s="106">
        <v>111.10786812479785</v>
      </c>
      <c r="I107" s="21">
        <v>0.78629219847181098</v>
      </c>
      <c r="J107" s="92">
        <v>0.6163938049562534</v>
      </c>
      <c r="K107" s="107">
        <v>291.3625482195846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100.44641864406779</v>
      </c>
      <c r="D108" s="108">
        <v>221.89644915254237</v>
      </c>
      <c r="E108" s="108">
        <v>221.89644915254237</v>
      </c>
      <c r="F108" s="109">
        <v>121.45003050847458</v>
      </c>
      <c r="G108" s="108">
        <v>85.951949152542383</v>
      </c>
      <c r="H108" s="109">
        <v>135.94450000000001</v>
      </c>
      <c r="I108" s="20">
        <v>1.2091026454495424</v>
      </c>
      <c r="J108" s="86">
        <v>1.581633707441978</v>
      </c>
      <c r="K108" s="110">
        <v>221.89644915254237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243.27593586811548</v>
      </c>
      <c r="D109" s="113">
        <v>390.18876142433231</v>
      </c>
      <c r="E109" s="113">
        <v>390.18876142433231</v>
      </c>
      <c r="F109" s="119">
        <v>146.91282555621683</v>
      </c>
      <c r="G109" s="113">
        <v>261.95465639810431</v>
      </c>
      <c r="H109" s="119">
        <v>128.23410502622801</v>
      </c>
      <c r="I109" s="25">
        <v>0.60389378436452135</v>
      </c>
      <c r="J109" s="120">
        <v>0.48952787016446409</v>
      </c>
      <c r="K109" s="115">
        <v>390.18876142433231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868189.69284912013</v>
      </c>
      <c r="D110" s="123">
        <v>1393848.6480000003</v>
      </c>
      <c r="E110" s="123">
        <v>1393848.6480000003</v>
      </c>
      <c r="F110" s="118">
        <v>525658.95515088015</v>
      </c>
      <c r="G110" s="123">
        <v>1138532.51</v>
      </c>
      <c r="H110" s="118">
        <v>255316.13800000027</v>
      </c>
      <c r="I110" s="59">
        <v>0.60546555606509922</v>
      </c>
      <c r="J110" s="124">
        <v>0.22425019554338443</v>
      </c>
      <c r="K110" s="125">
        <v>1393848.6480000003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617114.90009999997</v>
      </c>
      <c r="D111" s="90">
        <v>1054257.7788000002</v>
      </c>
      <c r="E111" s="90">
        <v>1054257.7788000002</v>
      </c>
      <c r="F111" s="91">
        <v>437142.87870000023</v>
      </c>
      <c r="G111" s="90">
        <v>818559.63</v>
      </c>
      <c r="H111" s="91">
        <v>235698.1488000002</v>
      </c>
      <c r="I111" s="21">
        <v>0.70836545776023829</v>
      </c>
      <c r="J111" s="92">
        <v>0.28794255196777807</v>
      </c>
      <c r="K111" s="93">
        <v>1054257.7788000002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225085</v>
      </c>
      <c r="D112" s="90">
        <v>302421.10320000007</v>
      </c>
      <c r="E112" s="90">
        <v>302421.10320000007</v>
      </c>
      <c r="F112" s="91">
        <v>77336.103200000071</v>
      </c>
      <c r="G112" s="90">
        <v>295471.78999999998</v>
      </c>
      <c r="H112" s="91">
        <v>6949.3132000000915</v>
      </c>
      <c r="I112" s="21">
        <v>0.34358621498545028</v>
      </c>
      <c r="J112" s="92">
        <v>2.3519379633500925E-2</v>
      </c>
      <c r="K112" s="93">
        <v>302421.10320000007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25989.792749120101</v>
      </c>
      <c r="D113" s="90">
        <v>37169.765999999996</v>
      </c>
      <c r="E113" s="90">
        <v>37169.765999999996</v>
      </c>
      <c r="F113" s="91">
        <v>11179.973250879895</v>
      </c>
      <c r="G113" s="90">
        <v>24501.09</v>
      </c>
      <c r="H113" s="91">
        <v>12668.675999999996</v>
      </c>
      <c r="I113" s="21">
        <v>0.43016784930916385</v>
      </c>
      <c r="J113" s="92">
        <v>0.51706581217407055</v>
      </c>
      <c r="K113" s="93">
        <v>37169.765999999996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3658</v>
      </c>
      <c r="D115" s="90">
        <v>3658</v>
      </c>
      <c r="E115" s="90">
        <v>3658</v>
      </c>
      <c r="F115" s="91">
        <v>0</v>
      </c>
      <c r="G115" s="90">
        <v>3658</v>
      </c>
      <c r="H115" s="91">
        <v>0</v>
      </c>
      <c r="I115" s="96"/>
      <c r="J115" s="97"/>
      <c r="K115" s="93">
        <v>3658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2939</v>
      </c>
      <c r="D116" s="90">
        <v>3248</v>
      </c>
      <c r="E116" s="90">
        <v>3248</v>
      </c>
      <c r="F116" s="91">
        <v>309</v>
      </c>
      <c r="G116" s="90">
        <v>3397</v>
      </c>
      <c r="H116" s="91">
        <v>-149</v>
      </c>
      <c r="I116" s="96"/>
      <c r="J116" s="97"/>
      <c r="K116" s="93">
        <v>3248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0.80344450519409516</v>
      </c>
      <c r="D117" s="86">
        <v>0.88791689447785671</v>
      </c>
      <c r="E117" s="86">
        <v>0.88791689447785671</v>
      </c>
      <c r="F117" s="100">
        <v>8.4472389283761551E-2</v>
      </c>
      <c r="G117" s="86">
        <v>0.92864953526517224</v>
      </c>
      <c r="H117" s="100">
        <v>-4.0732640787315533E-2</v>
      </c>
      <c r="I117" s="20">
        <v>0.10513780197346034</v>
      </c>
      <c r="J117" s="86">
        <v>-4.3862231380630057E-2</v>
      </c>
      <c r="K117" s="101">
        <v>0.88791689447785671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6624.6</v>
      </c>
      <c r="D119" s="90">
        <v>6442</v>
      </c>
      <c r="E119" s="90">
        <v>6442</v>
      </c>
      <c r="F119" s="91">
        <v>-182.60000000000036</v>
      </c>
      <c r="G119" s="90">
        <v>8844</v>
      </c>
      <c r="H119" s="91">
        <v>-2402</v>
      </c>
      <c r="I119" s="21"/>
      <c r="J119" s="92"/>
      <c r="K119" s="93">
        <v>6442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2.2540319836679146</v>
      </c>
      <c r="D120" s="105">
        <v>1.9833743842364533</v>
      </c>
      <c r="E120" s="105">
        <v>1.9833743842364533</v>
      </c>
      <c r="F120" s="106">
        <v>-0.27065759943146128</v>
      </c>
      <c r="G120" s="105">
        <v>2.6034736532234324</v>
      </c>
      <c r="H120" s="106">
        <v>-0.62009926898697909</v>
      </c>
      <c r="I120" s="21"/>
      <c r="J120" s="92"/>
      <c r="K120" s="107">
        <v>1.9833743842364533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209.9744471248724</v>
      </c>
      <c r="D122" s="105">
        <v>324.58675455665031</v>
      </c>
      <c r="E122" s="105">
        <v>324.58675455665031</v>
      </c>
      <c r="F122" s="106">
        <v>114.61230743177791</v>
      </c>
      <c r="G122" s="105">
        <v>240.96544892552251</v>
      </c>
      <c r="H122" s="106">
        <v>83.621305631127797</v>
      </c>
      <c r="I122" s="21">
        <v>0.54583931045484624</v>
      </c>
      <c r="J122" s="92">
        <v>0.34702612347122619</v>
      </c>
      <c r="K122" s="107">
        <v>324.58675455665031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168.70281577364679</v>
      </c>
      <c r="D123" s="108">
        <v>288.20606309458725</v>
      </c>
      <c r="E123" s="108">
        <v>288.20606309458725</v>
      </c>
      <c r="F123" s="109">
        <v>119.50324732094046</v>
      </c>
      <c r="G123" s="108">
        <v>223.77245215965007</v>
      </c>
      <c r="H123" s="109">
        <v>64.433610934937178</v>
      </c>
      <c r="I123" s="20">
        <v>0.70836545776023829</v>
      </c>
      <c r="J123" s="86">
        <v>0.28794255196777807</v>
      </c>
      <c r="K123" s="110">
        <v>288.20606309458725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295.4030938581559</v>
      </c>
      <c r="D124" s="113">
        <v>429.1405935960592</v>
      </c>
      <c r="E124" s="113">
        <v>429.1405935960592</v>
      </c>
      <c r="F124" s="119">
        <v>133.73749973790331</v>
      </c>
      <c r="G124" s="113">
        <v>335.15823079187521</v>
      </c>
      <c r="H124" s="119">
        <v>93.982362804183992</v>
      </c>
      <c r="I124" s="25">
        <v>0.45272883906260031</v>
      </c>
      <c r="J124" s="120">
        <v>0.28041191941529453</v>
      </c>
      <c r="K124" s="115">
        <v>429.1405935960592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863016.34827389591</v>
      </c>
      <c r="D125" s="84">
        <v>1387217.9232000001</v>
      </c>
      <c r="E125" s="84">
        <v>1387217.9232000001</v>
      </c>
      <c r="F125" s="118">
        <v>524201.57492610411</v>
      </c>
      <c r="G125" s="84">
        <v>1009656.82</v>
      </c>
      <c r="H125" s="118">
        <v>377561.10320000013</v>
      </c>
      <c r="I125" s="20">
        <v>0.6074063092484292</v>
      </c>
      <c r="J125" s="86">
        <v>0.37394993597923709</v>
      </c>
      <c r="K125" s="87">
        <v>1387217.9232000001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619328.19999999995</v>
      </c>
      <c r="D126" s="90">
        <v>1083377.0844000001</v>
      </c>
      <c r="E126" s="90">
        <v>1083377.0844000001</v>
      </c>
      <c r="F126" s="91">
        <v>464048.8844000001</v>
      </c>
      <c r="G126" s="90">
        <v>729603.49</v>
      </c>
      <c r="H126" s="91">
        <v>353773.59440000006</v>
      </c>
      <c r="I126" s="21">
        <v>0.7492778213554625</v>
      </c>
      <c r="J126" s="92">
        <v>0.48488473430959056</v>
      </c>
      <c r="K126" s="93">
        <v>1083377.0844000001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209944</v>
      </c>
      <c r="D127" s="90">
        <v>275435.64</v>
      </c>
      <c r="E127" s="90">
        <v>275435.64</v>
      </c>
      <c r="F127" s="91">
        <v>65491.640000000014</v>
      </c>
      <c r="G127" s="90">
        <v>256101.65999999989</v>
      </c>
      <c r="H127" s="91">
        <v>19333.980000000127</v>
      </c>
      <c r="I127" s="21">
        <v>0.31194813855123282</v>
      </c>
      <c r="J127" s="92">
        <v>7.5493380245954311E-2</v>
      </c>
      <c r="K127" s="93">
        <v>275435.64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33744.148273895997</v>
      </c>
      <c r="D128" s="90">
        <v>28405.198800000002</v>
      </c>
      <c r="E128" s="90">
        <v>28405.198800000002</v>
      </c>
      <c r="F128" s="91">
        <v>-5338.9494738959947</v>
      </c>
      <c r="G128" s="90">
        <v>23951.67</v>
      </c>
      <c r="H128" s="91">
        <v>4453.5288000000037</v>
      </c>
      <c r="I128" s="21">
        <v>-0.15821852815962556</v>
      </c>
      <c r="J128" s="92">
        <v>0.18593813291515815</v>
      </c>
      <c r="K128" s="93">
        <v>28405.198800000002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3658</v>
      </c>
      <c r="D130" s="90">
        <v>3658</v>
      </c>
      <c r="E130" s="90">
        <v>3658</v>
      </c>
      <c r="F130" s="91">
        <v>0</v>
      </c>
      <c r="G130" s="90">
        <v>3658</v>
      </c>
      <c r="H130" s="91">
        <v>0</v>
      </c>
      <c r="I130" s="96"/>
      <c r="J130" s="97"/>
      <c r="K130" s="93">
        <v>3658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2699</v>
      </c>
      <c r="D131" s="90">
        <v>3398</v>
      </c>
      <c r="E131" s="90">
        <v>3398</v>
      </c>
      <c r="F131" s="91">
        <v>699</v>
      </c>
      <c r="G131" s="90">
        <v>3176</v>
      </c>
      <c r="H131" s="91">
        <v>222</v>
      </c>
      <c r="I131" s="96"/>
      <c r="J131" s="97"/>
      <c r="K131" s="93">
        <v>3398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0.73783488244942597</v>
      </c>
      <c r="D132" s="86">
        <v>0.92892290869327498</v>
      </c>
      <c r="E132" s="86">
        <v>0.92892290869327498</v>
      </c>
      <c r="F132" s="100">
        <v>0.19108802624384902</v>
      </c>
      <c r="G132" s="86">
        <v>0.86823400765445602</v>
      </c>
      <c r="H132" s="100">
        <v>6.0688901038818965E-2</v>
      </c>
      <c r="I132" s="20">
        <v>0.25898480918858824</v>
      </c>
      <c r="J132" s="86">
        <v>6.9899244332493726E-2</v>
      </c>
      <c r="K132" s="101">
        <v>0.92892290869327498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5458</v>
      </c>
      <c r="D134" s="90">
        <v>6354</v>
      </c>
      <c r="E134" s="90">
        <v>6354</v>
      </c>
      <c r="F134" s="91">
        <v>896</v>
      </c>
      <c r="G134" s="90">
        <v>7595</v>
      </c>
      <c r="H134" s="91">
        <v>-1241</v>
      </c>
      <c r="I134" s="21"/>
      <c r="J134" s="92"/>
      <c r="K134" s="93">
        <v>6354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2.0222304557243422</v>
      </c>
      <c r="D135" s="105">
        <v>1.8699234844025898</v>
      </c>
      <c r="E135" s="105">
        <v>1.8699234844025898</v>
      </c>
      <c r="F135" s="106">
        <v>-0.15230697132175242</v>
      </c>
      <c r="G135" s="105">
        <v>2.3913727959697733</v>
      </c>
      <c r="H135" s="106">
        <v>-0.52144931156718344</v>
      </c>
      <c r="I135" s="21"/>
      <c r="J135" s="92"/>
      <c r="K135" s="107">
        <v>1.8699234844025898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229.46580214894405</v>
      </c>
      <c r="D137" s="105">
        <v>318.82786474396704</v>
      </c>
      <c r="E137" s="105">
        <v>318.82786474396704</v>
      </c>
      <c r="F137" s="106">
        <v>89.362062595022991</v>
      </c>
      <c r="G137" s="105">
        <v>229.72402078085642</v>
      </c>
      <c r="H137" s="106">
        <v>89.10384396311062</v>
      </c>
      <c r="I137" s="21">
        <v>0.3894352088988795</v>
      </c>
      <c r="J137" s="92">
        <v>0.38787343030231303</v>
      </c>
      <c r="K137" s="107">
        <v>318.82786474396704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169.30787315472935</v>
      </c>
      <c r="D138" s="108">
        <v>296.16650749043197</v>
      </c>
      <c r="E138" s="108">
        <v>296.16650749043197</v>
      </c>
      <c r="F138" s="109">
        <v>126.85863433570262</v>
      </c>
      <c r="G138" s="108">
        <v>199.4542072170585</v>
      </c>
      <c r="H138" s="109">
        <v>96.712300273373472</v>
      </c>
      <c r="I138" s="20">
        <v>0.7492778213554625</v>
      </c>
      <c r="J138" s="86">
        <v>0.48488473430959078</v>
      </c>
      <c r="K138" s="110">
        <v>296.16650749043197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319.75411199477435</v>
      </c>
      <c r="D139" s="113">
        <v>408.24541589170104</v>
      </c>
      <c r="E139" s="113">
        <v>408.24541589170104</v>
      </c>
      <c r="F139" s="119">
        <v>88.491303896926695</v>
      </c>
      <c r="G139" s="113">
        <v>317.90202141057932</v>
      </c>
      <c r="H139" s="119">
        <v>90.34339448112172</v>
      </c>
      <c r="I139" s="25">
        <v>0.27674797782857885</v>
      </c>
      <c r="J139" s="120">
        <v>0.28418628507064669</v>
      </c>
      <c r="K139" s="115">
        <v>408.24541589170104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543128.94407025946</v>
      </c>
      <c r="D140" s="84">
        <v>926319.96360000013</v>
      </c>
      <c r="E140" s="84">
        <v>926319.96360000013</v>
      </c>
      <c r="F140" s="118">
        <v>383191.01952974068</v>
      </c>
      <c r="G140" s="84">
        <v>865384.59000000008</v>
      </c>
      <c r="H140" s="118">
        <v>60935.37360000005</v>
      </c>
      <c r="I140" s="20">
        <v>0.70552494709280467</v>
      </c>
      <c r="J140" s="86">
        <v>7.0414211558816886E-2</v>
      </c>
      <c r="K140" s="87">
        <v>926319.96360000013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364156.90330000001</v>
      </c>
      <c r="D141" s="90">
        <v>677198.34000000008</v>
      </c>
      <c r="E141" s="90">
        <v>677198.34000000008</v>
      </c>
      <c r="F141" s="91">
        <v>313041.43670000008</v>
      </c>
      <c r="G141" s="90">
        <v>617420.84000000008</v>
      </c>
      <c r="H141" s="91">
        <v>59777.5</v>
      </c>
      <c r="I141" s="21">
        <v>0.85963339940341599</v>
      </c>
      <c r="J141" s="92">
        <v>9.6818079545225588E-2</v>
      </c>
      <c r="K141" s="93">
        <v>677198.34000000008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160925</v>
      </c>
      <c r="D142" s="90">
        <v>228357.13319999998</v>
      </c>
      <c r="E142" s="90">
        <v>228357.13319999998</v>
      </c>
      <c r="F142" s="91">
        <v>67432.133199999982</v>
      </c>
      <c r="G142" s="90">
        <v>222918.59</v>
      </c>
      <c r="H142" s="91">
        <v>5438.5431999999855</v>
      </c>
      <c r="I142" s="21">
        <v>0.4190283249961162</v>
      </c>
      <c r="J142" s="92">
        <v>2.4396992642022219E-2</v>
      </c>
      <c r="K142" s="93">
        <v>228357.13319999998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18047.040770259402</v>
      </c>
      <c r="D143" s="90">
        <v>20764.490400000002</v>
      </c>
      <c r="E143" s="90">
        <v>20764.490400000002</v>
      </c>
      <c r="F143" s="91">
        <v>2717.4496297406004</v>
      </c>
      <c r="G143" s="90">
        <v>25045.16</v>
      </c>
      <c r="H143" s="91">
        <v>-4280.6695999999974</v>
      </c>
      <c r="I143" s="21">
        <v>0.15057591237998524</v>
      </c>
      <c r="J143" s="92">
        <v>-0.17091803765677671</v>
      </c>
      <c r="K143" s="93">
        <v>20764.490400000002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3540</v>
      </c>
      <c r="D145" s="90">
        <v>3540</v>
      </c>
      <c r="E145" s="90">
        <v>3540</v>
      </c>
      <c r="F145" s="91">
        <v>0</v>
      </c>
      <c r="G145" s="90">
        <v>3540</v>
      </c>
      <c r="H145" s="91">
        <v>0</v>
      </c>
      <c r="I145" s="96"/>
      <c r="J145" s="97"/>
      <c r="K145" s="93">
        <v>3540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2337</v>
      </c>
      <c r="D146" s="90">
        <v>2929</v>
      </c>
      <c r="E146" s="90">
        <v>2929</v>
      </c>
      <c r="F146" s="91">
        <v>592</v>
      </c>
      <c r="G146" s="90">
        <v>3035</v>
      </c>
      <c r="H146" s="91">
        <v>-106</v>
      </c>
      <c r="I146" s="96"/>
      <c r="J146" s="97"/>
      <c r="K146" s="93">
        <v>2929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0.6601694915254237</v>
      </c>
      <c r="D147" s="86">
        <v>0.82740112994350279</v>
      </c>
      <c r="E147" s="86">
        <v>0.82740112994350279</v>
      </c>
      <c r="F147" s="100">
        <v>0.16723163841807909</v>
      </c>
      <c r="G147" s="86">
        <v>0.85734463276836159</v>
      </c>
      <c r="H147" s="100">
        <v>-2.9943502824858803E-2</v>
      </c>
      <c r="I147" s="20">
        <v>0.25331621737269994</v>
      </c>
      <c r="J147" s="86">
        <v>-3.4925864909390536E-2</v>
      </c>
      <c r="K147" s="101">
        <v>0.82740112994350279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4399.78</v>
      </c>
      <c r="D149" s="90">
        <v>5405</v>
      </c>
      <c r="E149" s="90">
        <v>5405</v>
      </c>
      <c r="F149" s="91">
        <v>1005.2200000000003</v>
      </c>
      <c r="G149" s="90">
        <v>6551</v>
      </c>
      <c r="H149" s="91">
        <v>-1146</v>
      </c>
      <c r="I149" s="21"/>
      <c r="J149" s="92"/>
      <c r="K149" s="93">
        <v>5405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1.8826615318784765</v>
      </c>
      <c r="D150" s="105">
        <v>1.8453397063844315</v>
      </c>
      <c r="E150" s="105">
        <v>1.8453397063844315</v>
      </c>
      <c r="F150" s="106">
        <v>-3.7321825494045058E-2</v>
      </c>
      <c r="G150" s="105">
        <v>2.1584843492586492</v>
      </c>
      <c r="H150" s="106">
        <v>-0.31314464287421773</v>
      </c>
      <c r="I150" s="21"/>
      <c r="J150" s="92"/>
      <c r="K150" s="107">
        <v>1.8453397063844315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155.82238053059478</v>
      </c>
      <c r="D152" s="105">
        <v>231.20462273813592</v>
      </c>
      <c r="E152" s="105">
        <v>231.20462273813592</v>
      </c>
      <c r="F152" s="106">
        <v>75.38224220754114</v>
      </c>
      <c r="G152" s="105">
        <v>203.43355518945637</v>
      </c>
      <c r="H152" s="106">
        <v>27.771067548679554</v>
      </c>
      <c r="I152" s="21">
        <v>0.4837703156045694</v>
      </c>
      <c r="J152" s="92">
        <v>0.13651173486505974</v>
      </c>
      <c r="K152" s="107">
        <v>231.20462273813592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102.86918172316385</v>
      </c>
      <c r="D153" s="108">
        <v>191.29896610169493</v>
      </c>
      <c r="E153" s="108">
        <v>191.29896610169493</v>
      </c>
      <c r="F153" s="109">
        <v>88.429784378531082</v>
      </c>
      <c r="G153" s="108">
        <v>174.41266666666669</v>
      </c>
      <c r="H153" s="109">
        <v>16.886299435028235</v>
      </c>
      <c r="I153" s="20">
        <v>0.85963339940341599</v>
      </c>
      <c r="J153" s="86">
        <v>9.6818079545225588E-2</v>
      </c>
      <c r="K153" s="110">
        <v>191.29896610169493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232.40434063768055</v>
      </c>
      <c r="D154" s="113">
        <v>316.25809614202802</v>
      </c>
      <c r="E154" s="113">
        <v>316.25809614202802</v>
      </c>
      <c r="F154" s="119">
        <v>83.853755504347475</v>
      </c>
      <c r="G154" s="113">
        <v>285.13495551894567</v>
      </c>
      <c r="H154" s="119">
        <v>31.12314062308235</v>
      </c>
      <c r="I154" s="25">
        <v>0.36080976488763561</v>
      </c>
      <c r="J154" s="120">
        <v>0.10915231549368687</v>
      </c>
      <c r="K154" s="115">
        <v>316.25809614202802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406953.89974316646</v>
      </c>
      <c r="D155" s="84">
        <v>701423.63536049845</v>
      </c>
      <c r="E155" s="84">
        <v>701423.63536049845</v>
      </c>
      <c r="F155" s="118">
        <v>294469.73561733204</v>
      </c>
      <c r="G155" s="84">
        <v>703169.71</v>
      </c>
      <c r="H155" s="118">
        <v>-1746.0746395015158</v>
      </c>
      <c r="I155" s="20">
        <v>0.72359482438471634</v>
      </c>
      <c r="J155" s="86">
        <v>-2.4831482566299856E-3</v>
      </c>
      <c r="K155" s="87">
        <v>701423.63536049845</v>
      </c>
      <c r="L155" s="118">
        <v>0</v>
      </c>
      <c r="M155" s="142" t="s">
        <v>217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258343.15700000001</v>
      </c>
      <c r="D156" s="90">
        <v>491674.23180010583</v>
      </c>
      <c r="E156" s="90">
        <v>491674.23180010583</v>
      </c>
      <c r="F156" s="91">
        <v>233331.07480010582</v>
      </c>
      <c r="G156" s="90">
        <v>469438.83</v>
      </c>
      <c r="H156" s="91">
        <v>22235.401800105814</v>
      </c>
      <c r="I156" s="21">
        <v>0.90318271832571062</v>
      </c>
      <c r="J156" s="92">
        <v>4.7365919432156511E-2</v>
      </c>
      <c r="K156" s="93">
        <v>491674.23180010583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135214.5</v>
      </c>
      <c r="D157" s="90">
        <v>184652.33480939132</v>
      </c>
      <c r="E157" s="90">
        <v>184652.33480939132</v>
      </c>
      <c r="F157" s="91">
        <v>49437.834809391323</v>
      </c>
      <c r="G157" s="90">
        <v>215060.3</v>
      </c>
      <c r="H157" s="91">
        <v>-30407.965190608666</v>
      </c>
      <c r="I157" s="21">
        <v>0.36562524588258905</v>
      </c>
      <c r="J157" s="92">
        <v>-0.14139274050398265</v>
      </c>
      <c r="K157" s="93">
        <v>184652.33480939132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13396.242743166429</v>
      </c>
      <c r="D158" s="90">
        <v>25097.068751001301</v>
      </c>
      <c r="E158" s="90">
        <v>25097.068751001301</v>
      </c>
      <c r="F158" s="91">
        <v>11700.826007834872</v>
      </c>
      <c r="G158" s="90">
        <v>18670.580000000009</v>
      </c>
      <c r="H158" s="91">
        <v>6426.4887510012923</v>
      </c>
      <c r="I158" s="21">
        <v>0.87344087683119898</v>
      </c>
      <c r="J158" s="92">
        <v>0.3442040231744965</v>
      </c>
      <c r="K158" s="93">
        <v>25097.068751001301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3658</v>
      </c>
      <c r="D160" s="90">
        <v>3658</v>
      </c>
      <c r="E160" s="90">
        <v>3658</v>
      </c>
      <c r="F160" s="91">
        <v>0</v>
      </c>
      <c r="G160" s="90">
        <v>3658</v>
      </c>
      <c r="H160" s="91">
        <v>0</v>
      </c>
      <c r="I160" s="96"/>
      <c r="J160" s="97"/>
      <c r="K160" s="93">
        <v>3658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1729</v>
      </c>
      <c r="D161" s="90">
        <v>2438</v>
      </c>
      <c r="E161" s="90">
        <v>2438</v>
      </c>
      <c r="F161" s="91">
        <v>709</v>
      </c>
      <c r="G161" s="90">
        <v>2778</v>
      </c>
      <c r="H161" s="91">
        <v>-340</v>
      </c>
      <c r="I161" s="96"/>
      <c r="J161" s="97"/>
      <c r="K161" s="93">
        <v>2438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0.47266265718972117</v>
      </c>
      <c r="D162" s="86">
        <v>0.6664844177145981</v>
      </c>
      <c r="E162" s="86">
        <v>0.6664844177145981</v>
      </c>
      <c r="F162" s="100">
        <v>0.19382176052487693</v>
      </c>
      <c r="G162" s="86">
        <v>0.75943138326954618</v>
      </c>
      <c r="H162" s="100">
        <v>-9.294696555494808E-2</v>
      </c>
      <c r="I162" s="20">
        <v>0.41006362058993617</v>
      </c>
      <c r="J162" s="86">
        <v>-0.12239020878329732</v>
      </c>
      <c r="K162" s="101">
        <v>0.6664844177145981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3707.26</v>
      </c>
      <c r="D164" s="90">
        <v>4426</v>
      </c>
      <c r="E164" s="90">
        <v>4426</v>
      </c>
      <c r="F164" s="91">
        <v>718.73999999999978</v>
      </c>
      <c r="G164" s="90">
        <v>6511</v>
      </c>
      <c r="H164" s="91">
        <v>-2085</v>
      </c>
      <c r="I164" s="21"/>
      <c r="J164" s="92"/>
      <c r="K164" s="93">
        <v>4426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2.1441642567958357</v>
      </c>
      <c r="D165" s="105">
        <v>1.815422477440525</v>
      </c>
      <c r="E165" s="105">
        <v>1.815422477440525</v>
      </c>
      <c r="F165" s="106">
        <v>-0.32874177935531068</v>
      </c>
      <c r="G165" s="105">
        <v>2.3437724982001438</v>
      </c>
      <c r="H165" s="106">
        <v>-0.52835002075961879</v>
      </c>
      <c r="I165" s="21"/>
      <c r="J165" s="92"/>
      <c r="K165" s="107">
        <v>1.815422477440525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149.41767322151534</v>
      </c>
      <c r="D167" s="105">
        <v>201.67113691554792</v>
      </c>
      <c r="E167" s="105">
        <v>201.67113691554792</v>
      </c>
      <c r="F167" s="106">
        <v>52.253463694032575</v>
      </c>
      <c r="G167" s="105">
        <v>168.98446004319655</v>
      </c>
      <c r="H167" s="106">
        <v>32.68667687235137</v>
      </c>
      <c r="I167" s="21">
        <v>0.34971407710629743</v>
      </c>
      <c r="J167" s="92">
        <v>0.19343007554656722</v>
      </c>
      <c r="K167" s="107">
        <v>201.67113691554792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70.624154455986883</v>
      </c>
      <c r="D168" s="108">
        <v>134.41067025699996</v>
      </c>
      <c r="E168" s="108">
        <v>134.41067025699996</v>
      </c>
      <c r="F168" s="109">
        <v>63.786515801013081</v>
      </c>
      <c r="G168" s="108">
        <v>128.33210224166211</v>
      </c>
      <c r="H168" s="109">
        <v>6.0785680153378507</v>
      </c>
      <c r="I168" s="20">
        <v>0.90318271832571062</v>
      </c>
      <c r="J168" s="86">
        <v>4.7365919432156511E-2</v>
      </c>
      <c r="K168" s="110">
        <v>134.41067025699996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235.36951980518592</v>
      </c>
      <c r="D169" s="113">
        <v>287.70452639889191</v>
      </c>
      <c r="E169" s="113">
        <v>287.70452639889191</v>
      </c>
      <c r="F169" s="119">
        <v>52.335006593705998</v>
      </c>
      <c r="G169" s="113">
        <v>253.12084593232541</v>
      </c>
      <c r="H169" s="119">
        <v>34.583680466566506</v>
      </c>
      <c r="I169" s="25">
        <v>0.22235252311779119</v>
      </c>
      <c r="J169" s="120">
        <v>0.13662912803243721</v>
      </c>
      <c r="K169" s="115">
        <v>287.70452639889191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0</v>
      </c>
      <c r="D170" s="84">
        <v>-163.934426229503</v>
      </c>
      <c r="E170" s="84">
        <v>0</v>
      </c>
      <c r="F170" s="118">
        <v>0</v>
      </c>
      <c r="G170" s="84">
        <v>2738.5899999999997</v>
      </c>
      <c r="H170" s="118">
        <v>-2738.5899999999997</v>
      </c>
      <c r="I170" s="20">
        <v>0</v>
      </c>
      <c r="J170" s="86">
        <v>-1</v>
      </c>
      <c r="K170" s="87">
        <v>0</v>
      </c>
      <c r="L170" s="118">
        <v>0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0</v>
      </c>
      <c r="D171" s="90">
        <v>-163.934426229503</v>
      </c>
      <c r="E171" s="90">
        <v>0</v>
      </c>
      <c r="F171" s="91">
        <v>0</v>
      </c>
      <c r="G171" s="90">
        <v>-130.86000000000001</v>
      </c>
      <c r="H171" s="91">
        <v>130.86000000000001</v>
      </c>
      <c r="I171" s="21">
        <v>0</v>
      </c>
      <c r="J171" s="92">
        <v>-1</v>
      </c>
      <c r="K171" s="93">
        <v>0</v>
      </c>
      <c r="L171" s="91">
        <v>0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0</v>
      </c>
      <c r="D172" s="90">
        <v>0</v>
      </c>
      <c r="E172" s="90">
        <v>0</v>
      </c>
      <c r="F172" s="91">
        <v>0</v>
      </c>
      <c r="G172" s="90">
        <v>148.5</v>
      </c>
      <c r="H172" s="91">
        <v>-148.5</v>
      </c>
      <c r="I172" s="21">
        <v>0</v>
      </c>
      <c r="J172" s="92">
        <v>-1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0</v>
      </c>
      <c r="D173" s="90">
        <v>0</v>
      </c>
      <c r="E173" s="90">
        <v>0</v>
      </c>
      <c r="F173" s="91">
        <v>0</v>
      </c>
      <c r="G173" s="90">
        <v>2720.95</v>
      </c>
      <c r="H173" s="91">
        <v>-2720.95</v>
      </c>
      <c r="I173" s="21">
        <v>0</v>
      </c>
      <c r="J173" s="92">
        <v>-1</v>
      </c>
      <c r="K173" s="93">
        <v>0</v>
      </c>
      <c r="L173" s="91">
        <v>0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3540</v>
      </c>
      <c r="D175" s="90">
        <v>3540</v>
      </c>
      <c r="E175" s="90">
        <v>3540</v>
      </c>
      <c r="F175" s="91">
        <v>0</v>
      </c>
      <c r="G175" s="90">
        <v>3540</v>
      </c>
      <c r="H175" s="91">
        <v>0</v>
      </c>
      <c r="I175" s="96"/>
      <c r="J175" s="97"/>
      <c r="K175" s="93">
        <v>3540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0</v>
      </c>
      <c r="D176" s="90">
        <v>0</v>
      </c>
      <c r="E176" s="90">
        <v>0</v>
      </c>
      <c r="F176" s="91">
        <v>0</v>
      </c>
      <c r="G176" s="90">
        <v>0</v>
      </c>
      <c r="H176" s="91">
        <v>0</v>
      </c>
      <c r="I176" s="96"/>
      <c r="J176" s="97"/>
      <c r="K176" s="93">
        <v>0</v>
      </c>
      <c r="L176" s="91">
        <v>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</v>
      </c>
      <c r="D177" s="86">
        <v>0</v>
      </c>
      <c r="E177" s="86">
        <v>0</v>
      </c>
      <c r="F177" s="100">
        <v>0</v>
      </c>
      <c r="G177" s="86">
        <v>0</v>
      </c>
      <c r="H177" s="100">
        <v>0</v>
      </c>
      <c r="I177" s="20">
        <v>0</v>
      </c>
      <c r="J177" s="86">
        <v>0</v>
      </c>
      <c r="K177" s="101">
        <v>0</v>
      </c>
      <c r="L177" s="100">
        <v>0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0</v>
      </c>
      <c r="D179" s="90">
        <v>0</v>
      </c>
      <c r="E179" s="90">
        <v>0</v>
      </c>
      <c r="F179" s="91">
        <v>0</v>
      </c>
      <c r="G179" s="90">
        <v>0</v>
      </c>
      <c r="H179" s="91">
        <v>0</v>
      </c>
      <c r="I179" s="21"/>
      <c r="J179" s="92"/>
      <c r="K179" s="93">
        <v>0</v>
      </c>
      <c r="L179" s="91">
        <v>0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0</v>
      </c>
      <c r="D180" s="105">
        <v>0</v>
      </c>
      <c r="E180" s="105">
        <v>0</v>
      </c>
      <c r="F180" s="106">
        <v>0</v>
      </c>
      <c r="G180" s="105">
        <v>0</v>
      </c>
      <c r="H180" s="106">
        <v>0</v>
      </c>
      <c r="I180" s="21"/>
      <c r="J180" s="92"/>
      <c r="K180" s="107">
        <v>0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0</v>
      </c>
      <c r="D182" s="105">
        <v>0</v>
      </c>
      <c r="E182" s="105">
        <v>0</v>
      </c>
      <c r="F182" s="106">
        <v>0</v>
      </c>
      <c r="G182" s="105">
        <v>0</v>
      </c>
      <c r="H182" s="106">
        <v>0</v>
      </c>
      <c r="I182" s="21">
        <v>0</v>
      </c>
      <c r="J182" s="92">
        <v>0</v>
      </c>
      <c r="K182" s="107">
        <v>0</v>
      </c>
      <c r="L182" s="106">
        <v>0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0</v>
      </c>
      <c r="D183" s="108">
        <v>-4.6309159951837008E-2</v>
      </c>
      <c r="E183" s="108">
        <v>0</v>
      </c>
      <c r="F183" s="109">
        <v>0</v>
      </c>
      <c r="G183" s="108">
        <v>-3.6966101694915258E-2</v>
      </c>
      <c r="H183" s="109">
        <v>3.6966101694915258E-2</v>
      </c>
      <c r="I183" s="20">
        <v>0</v>
      </c>
      <c r="J183" s="86">
        <v>-1</v>
      </c>
      <c r="K183" s="110">
        <v>0</v>
      </c>
      <c r="L183" s="109">
        <v>0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0</v>
      </c>
      <c r="D184" s="113">
        <v>0</v>
      </c>
      <c r="E184" s="113">
        <v>0</v>
      </c>
      <c r="F184" s="119">
        <v>0</v>
      </c>
      <c r="G184" s="113">
        <v>0</v>
      </c>
      <c r="H184" s="119">
        <v>0</v>
      </c>
      <c r="I184" s="25">
        <v>0</v>
      </c>
      <c r="J184" s="120">
        <v>0</v>
      </c>
      <c r="K184" s="115">
        <v>0</v>
      </c>
      <c r="L184" s="119">
        <v>0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0</v>
      </c>
      <c r="D185" s="84">
        <v>0</v>
      </c>
      <c r="E185" s="84">
        <v>0</v>
      </c>
      <c r="F185" s="118">
        <v>0</v>
      </c>
      <c r="G185" s="84">
        <v>0</v>
      </c>
      <c r="H185" s="118">
        <v>0</v>
      </c>
      <c r="I185" s="20">
        <v>0</v>
      </c>
      <c r="J185" s="86">
        <v>0</v>
      </c>
      <c r="K185" s="87">
        <v>0</v>
      </c>
      <c r="L185" s="118">
        <v>0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0</v>
      </c>
      <c r="D186" s="90">
        <v>0</v>
      </c>
      <c r="E186" s="90">
        <v>0</v>
      </c>
      <c r="F186" s="91">
        <v>0</v>
      </c>
      <c r="G186" s="90">
        <v>0</v>
      </c>
      <c r="H186" s="91">
        <v>0</v>
      </c>
      <c r="I186" s="21">
        <v>0</v>
      </c>
      <c r="J186" s="92">
        <v>0</v>
      </c>
      <c r="K186" s="93">
        <v>0</v>
      </c>
      <c r="L186" s="91">
        <v>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0</v>
      </c>
      <c r="D187" s="90">
        <v>0</v>
      </c>
      <c r="E187" s="90">
        <v>0</v>
      </c>
      <c r="F187" s="91">
        <v>0</v>
      </c>
      <c r="G187" s="90">
        <v>0</v>
      </c>
      <c r="H187" s="91">
        <v>0</v>
      </c>
      <c r="I187" s="21">
        <v>0</v>
      </c>
      <c r="J187" s="92">
        <v>0</v>
      </c>
      <c r="K187" s="93">
        <v>0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0</v>
      </c>
      <c r="D188" s="90">
        <v>0</v>
      </c>
      <c r="E188" s="90">
        <v>0</v>
      </c>
      <c r="F188" s="91">
        <v>0</v>
      </c>
      <c r="G188" s="90">
        <v>0</v>
      </c>
      <c r="H188" s="91">
        <v>0</v>
      </c>
      <c r="I188" s="21">
        <v>0</v>
      </c>
      <c r="J188" s="92">
        <v>0</v>
      </c>
      <c r="K188" s="93">
        <v>0</v>
      </c>
      <c r="L188" s="91">
        <v>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3658</v>
      </c>
      <c r="D190" s="90">
        <v>3658</v>
      </c>
      <c r="E190" s="90">
        <v>3658</v>
      </c>
      <c r="F190" s="91">
        <v>0</v>
      </c>
      <c r="G190" s="90">
        <v>3658</v>
      </c>
      <c r="H190" s="91">
        <v>0</v>
      </c>
      <c r="I190" s="96"/>
      <c r="J190" s="97"/>
      <c r="K190" s="93">
        <v>3658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0</v>
      </c>
      <c r="D191" s="90">
        <v>0</v>
      </c>
      <c r="E191" s="90">
        <v>0</v>
      </c>
      <c r="F191" s="91">
        <v>0</v>
      </c>
      <c r="G191" s="90">
        <v>0</v>
      </c>
      <c r="H191" s="91">
        <v>0</v>
      </c>
      <c r="I191" s="96"/>
      <c r="J191" s="97"/>
      <c r="K191" s="93">
        <v>0</v>
      </c>
      <c r="L191" s="91">
        <v>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</v>
      </c>
      <c r="D192" s="86">
        <v>0</v>
      </c>
      <c r="E192" s="86">
        <v>0</v>
      </c>
      <c r="F192" s="100">
        <v>0</v>
      </c>
      <c r="G192" s="86">
        <v>0</v>
      </c>
      <c r="H192" s="100">
        <v>0</v>
      </c>
      <c r="I192" s="20">
        <v>0</v>
      </c>
      <c r="J192" s="86">
        <v>0</v>
      </c>
      <c r="K192" s="101">
        <v>0</v>
      </c>
      <c r="L192" s="100">
        <v>0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0</v>
      </c>
      <c r="D194" s="90">
        <v>0</v>
      </c>
      <c r="E194" s="90">
        <v>0</v>
      </c>
      <c r="F194" s="91">
        <v>0</v>
      </c>
      <c r="G194" s="90">
        <v>0</v>
      </c>
      <c r="H194" s="91">
        <v>0</v>
      </c>
      <c r="I194" s="21"/>
      <c r="J194" s="92"/>
      <c r="K194" s="93">
        <v>0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0</v>
      </c>
      <c r="D195" s="105">
        <v>0</v>
      </c>
      <c r="E195" s="105">
        <v>0</v>
      </c>
      <c r="F195" s="106">
        <v>0</v>
      </c>
      <c r="G195" s="105">
        <v>0</v>
      </c>
      <c r="H195" s="106">
        <v>0</v>
      </c>
      <c r="I195" s="21"/>
      <c r="J195" s="92"/>
      <c r="K195" s="107">
        <v>0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0</v>
      </c>
      <c r="D197" s="105">
        <v>0</v>
      </c>
      <c r="E197" s="105">
        <v>0</v>
      </c>
      <c r="F197" s="106">
        <v>0</v>
      </c>
      <c r="G197" s="105">
        <v>0</v>
      </c>
      <c r="H197" s="106">
        <v>0</v>
      </c>
      <c r="I197" s="21">
        <v>0</v>
      </c>
      <c r="J197" s="92">
        <v>0</v>
      </c>
      <c r="K197" s="107">
        <v>0</v>
      </c>
      <c r="L197" s="106">
        <v>0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0</v>
      </c>
      <c r="D198" s="108">
        <v>0</v>
      </c>
      <c r="E198" s="108">
        <v>0</v>
      </c>
      <c r="F198" s="109">
        <v>0</v>
      </c>
      <c r="G198" s="108">
        <v>0</v>
      </c>
      <c r="H198" s="109">
        <v>0</v>
      </c>
      <c r="I198" s="20">
        <v>0</v>
      </c>
      <c r="J198" s="86">
        <v>0</v>
      </c>
      <c r="K198" s="110">
        <v>0</v>
      </c>
      <c r="L198" s="109">
        <v>0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0</v>
      </c>
      <c r="D199" s="113">
        <v>0</v>
      </c>
      <c r="E199" s="113">
        <v>0</v>
      </c>
      <c r="F199" s="119">
        <v>0</v>
      </c>
      <c r="G199" s="113">
        <v>0</v>
      </c>
      <c r="H199" s="119">
        <v>0</v>
      </c>
      <c r="I199" s="25">
        <v>0</v>
      </c>
      <c r="J199" s="120">
        <v>0</v>
      </c>
      <c r="K199" s="115">
        <v>0</v>
      </c>
      <c r="L199" s="119">
        <v>0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4007255.8495596959</v>
      </c>
      <c r="D200" s="84">
        <v>8065276.5505342688</v>
      </c>
      <c r="E200" s="84">
        <v>8065440.4849604992</v>
      </c>
      <c r="F200" s="118">
        <v>4058184.6354008033</v>
      </c>
      <c r="G200" s="84">
        <v>4162623.0599999996</v>
      </c>
      <c r="H200" s="118">
        <v>3902817.4249604996</v>
      </c>
      <c r="I200" s="20">
        <v>1.0127091425536765</v>
      </c>
      <c r="J200" s="86">
        <v>0.93758607702531194</v>
      </c>
      <c r="K200" s="87">
        <v>8065440.4849604992</v>
      </c>
      <c r="L200" s="118">
        <v>0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2730881.8130999999</v>
      </c>
      <c r="D201" s="90">
        <v>5818405.5401738761</v>
      </c>
      <c r="E201" s="90">
        <v>5818569.4746001065</v>
      </c>
      <c r="F201" s="91">
        <v>3087687.6615001066</v>
      </c>
      <c r="G201" s="90">
        <v>2939126.92</v>
      </c>
      <c r="H201" s="91">
        <v>2879442.5546001066</v>
      </c>
      <c r="I201" s="21">
        <v>1.130655910002591</v>
      </c>
      <c r="J201" s="92">
        <v>0.97969316500292769</v>
      </c>
      <c r="K201" s="93">
        <v>5818569.4746001065</v>
      </c>
      <c r="L201" s="91">
        <v>0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1145596</v>
      </c>
      <c r="D202" s="90">
        <v>2060929.4336093916</v>
      </c>
      <c r="E202" s="90">
        <v>2060929.4336093916</v>
      </c>
      <c r="F202" s="91">
        <v>915333.43360939156</v>
      </c>
      <c r="G202" s="90">
        <v>1117354.6399999999</v>
      </c>
      <c r="H202" s="91">
        <v>943574.79360939167</v>
      </c>
      <c r="I202" s="21">
        <v>0.79900194624404386</v>
      </c>
      <c r="J202" s="92">
        <v>0.84447207702058824</v>
      </c>
      <c r="K202" s="93">
        <v>2060929.4336093916</v>
      </c>
      <c r="L202" s="91">
        <v>0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130778.03645969596</v>
      </c>
      <c r="D203" s="90">
        <v>185941.5767510013</v>
      </c>
      <c r="E203" s="90">
        <v>185941.5767510013</v>
      </c>
      <c r="F203" s="91">
        <v>55163.54029130534</v>
      </c>
      <c r="G203" s="90">
        <v>106141.50000000001</v>
      </c>
      <c r="H203" s="91">
        <v>79800.076751001281</v>
      </c>
      <c r="I203" s="21">
        <v>0.42181043380557259</v>
      </c>
      <c r="J203" s="92">
        <v>0.75182729423459516</v>
      </c>
      <c r="K203" s="93">
        <v>185941.5767510013</v>
      </c>
      <c r="L203" s="91">
        <v>0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43070</v>
      </c>
      <c r="D205" s="90">
        <v>43070</v>
      </c>
      <c r="E205" s="90">
        <v>43070</v>
      </c>
      <c r="F205" s="91">
        <v>0</v>
      </c>
      <c r="G205" s="90">
        <v>43188</v>
      </c>
      <c r="H205" s="91">
        <v>-118</v>
      </c>
      <c r="I205" s="96"/>
      <c r="J205" s="97"/>
      <c r="K205" s="93">
        <v>43070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15242</v>
      </c>
      <c r="D206" s="90">
        <v>21483</v>
      </c>
      <c r="E206" s="90">
        <v>21483</v>
      </c>
      <c r="F206" s="91">
        <v>6241</v>
      </c>
      <c r="G206" s="90">
        <v>14074</v>
      </c>
      <c r="H206" s="91">
        <v>7409</v>
      </c>
      <c r="I206" s="96"/>
      <c r="J206" s="97"/>
      <c r="K206" s="93">
        <v>21483</v>
      </c>
      <c r="L206" s="91">
        <v>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0.35388901787787325</v>
      </c>
      <c r="D207" s="86">
        <v>0.49879266310657072</v>
      </c>
      <c r="E207" s="86">
        <v>0.49879266310657072</v>
      </c>
      <c r="F207" s="100">
        <v>0.14490364522869748</v>
      </c>
      <c r="G207" s="86">
        <v>0.32587755858108736</v>
      </c>
      <c r="H207" s="100">
        <v>0.17291510452548337</v>
      </c>
      <c r="I207" s="20">
        <v>0.40946070069544671</v>
      </c>
      <c r="J207" s="86">
        <v>0.53061372276869223</v>
      </c>
      <c r="K207" s="101">
        <v>0.49879266310657072</v>
      </c>
      <c r="L207" s="100">
        <v>0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31278.229999999996</v>
      </c>
      <c r="D209" s="90">
        <v>41113</v>
      </c>
      <c r="E209" s="90">
        <v>41113</v>
      </c>
      <c r="F209" s="91">
        <v>9834.7700000000041</v>
      </c>
      <c r="G209" s="90">
        <v>33289</v>
      </c>
      <c r="H209" s="91">
        <v>7824</v>
      </c>
      <c r="I209" s="21">
        <v>0.3144285977819079</v>
      </c>
      <c r="J209" s="92">
        <v>0.23503259334915438</v>
      </c>
      <c r="K209" s="93">
        <v>41113</v>
      </c>
      <c r="L209" s="91">
        <v>0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2.0521079910772864</v>
      </c>
      <c r="D210" s="105">
        <v>1.9137457524554298</v>
      </c>
      <c r="E210" s="105">
        <v>1.9137457524554298</v>
      </c>
      <c r="F210" s="106">
        <v>-0.13836223862185659</v>
      </c>
      <c r="G210" s="105">
        <v>2.365283501492113</v>
      </c>
      <c r="H210" s="106">
        <v>-0.4515377490366832</v>
      </c>
      <c r="I210" s="21"/>
      <c r="J210" s="92"/>
      <c r="K210" s="107">
        <v>1.9137457524554298</v>
      </c>
      <c r="L210" s="106">
        <v>0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179.16820713161002</v>
      </c>
      <c r="D212" s="105">
        <v>270.83766420769336</v>
      </c>
      <c r="E212" s="105">
        <v>270.84529509845487</v>
      </c>
      <c r="F212" s="106">
        <v>91.677087966844852</v>
      </c>
      <c r="G212" s="105">
        <v>208.83380133579649</v>
      </c>
      <c r="H212" s="106">
        <v>62.011493762658375</v>
      </c>
      <c r="I212" s="21">
        <v>0.51168167296278422</v>
      </c>
      <c r="J212" s="92">
        <v>0.29694184258489043</v>
      </c>
      <c r="K212" s="107">
        <v>270.84529509845487</v>
      </c>
      <c r="L212" s="106">
        <v>0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63.405660856744831</v>
      </c>
      <c r="D213" s="108">
        <v>135.09183979971851</v>
      </c>
      <c r="E213" s="108">
        <v>135.09564603204333</v>
      </c>
      <c r="F213" s="109">
        <v>71.689985175298503</v>
      </c>
      <c r="G213" s="108">
        <v>68.054249328517173</v>
      </c>
      <c r="H213" s="109">
        <v>67.041396703526161</v>
      </c>
      <c r="I213" s="20">
        <v>1.130655910002591</v>
      </c>
      <c r="J213" s="86">
        <v>0.98511698189334673</v>
      </c>
      <c r="K213" s="110">
        <v>135.09564603204333</v>
      </c>
      <c r="L213" s="109">
        <v>0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262.9087947487007</v>
      </c>
      <c r="D214" s="113">
        <v>375.42599034279516</v>
      </c>
      <c r="E214" s="113">
        <v>375.43362123355672</v>
      </c>
      <c r="F214" s="119">
        <v>112.52482648485602</v>
      </c>
      <c r="G214" s="113">
        <v>295.76687935199658</v>
      </c>
      <c r="H214" s="119">
        <v>79.666741881560142</v>
      </c>
      <c r="I214" s="25">
        <v>0.42799947636750613</v>
      </c>
      <c r="J214" s="120">
        <v>0.26935653530951176</v>
      </c>
      <c r="K214" s="115">
        <v>375.43362123355672</v>
      </c>
      <c r="L214" s="119">
        <v>0</v>
      </c>
      <c r="M214" s="142"/>
      <c r="N214" s="143"/>
    </row>
  </sheetData>
  <sheetProtection algorithmName="SHA-512" hashValue="4qH+p3MJXk7CGw+2tKvX40it9IdFAtMDB67PTv4jtO64OMNXg0qaxrM/Egsu0tMU7AMPx+lI80ZCTTOJYHDKcQ==" saltValue="uzfzcp0fqiO2nOOPmhVqs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184" priority="58">
      <formula>$I155&gt;=0</formula>
    </cfRule>
    <cfRule type="expression" dxfId="2183" priority="59">
      <formula>$I155&lt;0</formula>
    </cfRule>
  </conditionalFormatting>
  <conditionalFormatting sqref="J159">
    <cfRule type="expression" dxfId="2182" priority="56">
      <formula>$J155&gt;=0</formula>
    </cfRule>
    <cfRule type="expression" dxfId="2181" priority="57">
      <formula>$J155&lt;0</formula>
    </cfRule>
  </conditionalFormatting>
  <conditionalFormatting sqref="I174">
    <cfRule type="expression" dxfId="2180" priority="54">
      <formula>$I170&gt;=0</formula>
    </cfRule>
    <cfRule type="expression" dxfId="2179" priority="55">
      <formula>$I170&lt;0</formula>
    </cfRule>
  </conditionalFormatting>
  <conditionalFormatting sqref="J174">
    <cfRule type="expression" dxfId="2178" priority="52">
      <formula>$J170&gt;=0</formula>
    </cfRule>
    <cfRule type="expression" dxfId="2177" priority="53">
      <formula>$J170&lt;0</formula>
    </cfRule>
  </conditionalFormatting>
  <conditionalFormatting sqref="I24">
    <cfRule type="expression" dxfId="2176" priority="94">
      <formula>$I20&gt;=0</formula>
    </cfRule>
    <cfRule type="expression" dxfId="2175" priority="95">
      <formula>$I20&lt;0</formula>
    </cfRule>
  </conditionalFormatting>
  <conditionalFormatting sqref="J24">
    <cfRule type="expression" dxfId="2174" priority="92">
      <formula>$J20&gt;=0</formula>
    </cfRule>
    <cfRule type="expression" dxfId="2173" priority="93">
      <formula>$J20&lt;0</formula>
    </cfRule>
  </conditionalFormatting>
  <conditionalFormatting sqref="I39">
    <cfRule type="expression" dxfId="2172" priority="90">
      <formula>$I35&gt;=0</formula>
    </cfRule>
    <cfRule type="expression" dxfId="2171" priority="91">
      <formula>$I35&lt;0</formula>
    </cfRule>
  </conditionalFormatting>
  <conditionalFormatting sqref="J39">
    <cfRule type="expression" dxfId="2170" priority="88">
      <formula>$J35&gt;=0</formula>
    </cfRule>
    <cfRule type="expression" dxfId="2169" priority="89">
      <formula>$J35&lt;0</formula>
    </cfRule>
  </conditionalFormatting>
  <conditionalFormatting sqref="I54">
    <cfRule type="expression" dxfId="2168" priority="86">
      <formula>$I50&gt;=0</formula>
    </cfRule>
    <cfRule type="expression" dxfId="2167" priority="87">
      <formula>$I50&lt;0</formula>
    </cfRule>
  </conditionalFormatting>
  <conditionalFormatting sqref="J54">
    <cfRule type="expression" dxfId="2166" priority="84">
      <formula>$J50&gt;=0</formula>
    </cfRule>
    <cfRule type="expression" dxfId="2165" priority="85">
      <formula>$J50&lt;0</formula>
    </cfRule>
  </conditionalFormatting>
  <conditionalFormatting sqref="I69">
    <cfRule type="expression" dxfId="2164" priority="82">
      <formula>$I65&gt;=0</formula>
    </cfRule>
    <cfRule type="expression" dxfId="2163" priority="83">
      <formula>$I65&lt;0</formula>
    </cfRule>
  </conditionalFormatting>
  <conditionalFormatting sqref="J69">
    <cfRule type="expression" dxfId="2162" priority="80">
      <formula>$J65&gt;=0</formula>
    </cfRule>
    <cfRule type="expression" dxfId="2161" priority="81">
      <formula>$J65&lt;0</formula>
    </cfRule>
  </conditionalFormatting>
  <conditionalFormatting sqref="I84">
    <cfRule type="expression" dxfId="2160" priority="78">
      <formula>$I80&gt;=0</formula>
    </cfRule>
    <cfRule type="expression" dxfId="2159" priority="79">
      <formula>$I80&lt;0</formula>
    </cfRule>
  </conditionalFormatting>
  <conditionalFormatting sqref="J84">
    <cfRule type="expression" dxfId="2158" priority="76">
      <formula>$J80&gt;=0</formula>
    </cfRule>
    <cfRule type="expression" dxfId="2157" priority="77">
      <formula>$J80&lt;0</formula>
    </cfRule>
  </conditionalFormatting>
  <conditionalFormatting sqref="I99">
    <cfRule type="expression" dxfId="2156" priority="74">
      <formula>$I95&gt;=0</formula>
    </cfRule>
    <cfRule type="expression" dxfId="2155" priority="75">
      <formula>$I95&lt;0</formula>
    </cfRule>
  </conditionalFormatting>
  <conditionalFormatting sqref="J99">
    <cfRule type="expression" dxfId="2154" priority="72">
      <formula>$J95&gt;=0</formula>
    </cfRule>
    <cfRule type="expression" dxfId="2153" priority="73">
      <formula>$J95&lt;0</formula>
    </cfRule>
  </conditionalFormatting>
  <conditionalFormatting sqref="I114">
    <cfRule type="expression" dxfId="2152" priority="70">
      <formula>$I110&gt;=0</formula>
    </cfRule>
    <cfRule type="expression" dxfId="2151" priority="71">
      <formula>$I110&lt;0</formula>
    </cfRule>
  </conditionalFormatting>
  <conditionalFormatting sqref="J114">
    <cfRule type="expression" dxfId="2150" priority="68">
      <formula>$J110&gt;=0</formula>
    </cfRule>
    <cfRule type="expression" dxfId="2149" priority="69">
      <formula>$J110&lt;0</formula>
    </cfRule>
  </conditionalFormatting>
  <conditionalFormatting sqref="I129">
    <cfRule type="expression" dxfId="2148" priority="66">
      <formula>$I125&gt;=0</formula>
    </cfRule>
    <cfRule type="expression" dxfId="2147" priority="67">
      <formula>$I125&lt;0</formula>
    </cfRule>
  </conditionalFormatting>
  <conditionalFormatting sqref="J129">
    <cfRule type="expression" dxfId="2146" priority="64">
      <formula>$J125&gt;=0</formula>
    </cfRule>
    <cfRule type="expression" dxfId="2145" priority="65">
      <formula>$J125&lt;0</formula>
    </cfRule>
  </conditionalFormatting>
  <conditionalFormatting sqref="I144">
    <cfRule type="expression" dxfId="2144" priority="62">
      <formula>$I140&gt;=0</formula>
    </cfRule>
    <cfRule type="expression" dxfId="2143" priority="63">
      <formula>$I140&lt;0</formula>
    </cfRule>
  </conditionalFormatting>
  <conditionalFormatting sqref="J144">
    <cfRule type="expression" dxfId="2142" priority="60">
      <formula>$J140&gt;=0</formula>
    </cfRule>
    <cfRule type="expression" dxfId="2141" priority="61">
      <formula>$J140&lt;0</formula>
    </cfRule>
  </conditionalFormatting>
  <conditionalFormatting sqref="I189">
    <cfRule type="expression" dxfId="2140" priority="50">
      <formula>$I185&gt;=0</formula>
    </cfRule>
    <cfRule type="expression" dxfId="2139" priority="51">
      <formula>$I185&lt;0</formula>
    </cfRule>
  </conditionalFormatting>
  <conditionalFormatting sqref="J189">
    <cfRule type="expression" dxfId="2138" priority="48">
      <formula>$J185&gt;=0</formula>
    </cfRule>
    <cfRule type="expression" dxfId="2137" priority="49">
      <formula>$J185&lt;0</formula>
    </cfRule>
  </conditionalFormatting>
  <conditionalFormatting sqref="I204">
    <cfRule type="expression" dxfId="2136" priority="46">
      <formula>$I200&gt;=0</formula>
    </cfRule>
    <cfRule type="expression" dxfId="2135" priority="47">
      <formula>$I200&lt;0</formula>
    </cfRule>
  </conditionalFormatting>
  <conditionalFormatting sqref="J204">
    <cfRule type="expression" dxfId="2134" priority="44">
      <formula>$J200&gt;=0</formula>
    </cfRule>
    <cfRule type="expression" dxfId="2133" priority="45">
      <formula>$J200&lt;0</formula>
    </cfRule>
  </conditionalFormatting>
  <conditionalFormatting sqref="I9">
    <cfRule type="expression" dxfId="2132" priority="42">
      <formula>$I5&gt;=0</formula>
    </cfRule>
    <cfRule type="expression" dxfId="2131" priority="43">
      <formula>$I5&lt;0</formula>
    </cfRule>
  </conditionalFormatting>
  <conditionalFormatting sqref="J9">
    <cfRule type="expression" dxfId="2130" priority="40">
      <formula>$J5&gt;=0</formula>
    </cfRule>
    <cfRule type="expression" dxfId="2129" priority="41">
      <formula>$J5&lt;0</formula>
    </cfRule>
  </conditionalFormatting>
  <conditionalFormatting sqref="L207">
    <cfRule type="cellIs" dxfId="2128" priority="39" operator="lessThan">
      <formula>0</formula>
    </cfRule>
  </conditionalFormatting>
  <conditionalFormatting sqref="H207">
    <cfRule type="cellIs" dxfId="2127" priority="38" operator="lessThan">
      <formula>0</formula>
    </cfRule>
  </conditionalFormatting>
  <conditionalFormatting sqref="F207">
    <cfRule type="cellIs" dxfId="2126" priority="37" operator="lessThan">
      <formula>0</formula>
    </cfRule>
  </conditionalFormatting>
  <conditionalFormatting sqref="F192">
    <cfRule type="cellIs" dxfId="2125" priority="36" operator="lessThan">
      <formula>0</formula>
    </cfRule>
  </conditionalFormatting>
  <conditionalFormatting sqref="H192">
    <cfRule type="cellIs" dxfId="2124" priority="35" operator="lessThan">
      <formula>0</formula>
    </cfRule>
  </conditionalFormatting>
  <conditionalFormatting sqref="L192">
    <cfRule type="cellIs" dxfId="2123" priority="34" operator="lessThan">
      <formula>0</formula>
    </cfRule>
  </conditionalFormatting>
  <conditionalFormatting sqref="L177">
    <cfRule type="cellIs" dxfId="2122" priority="33" operator="lessThan">
      <formula>0</formula>
    </cfRule>
  </conditionalFormatting>
  <conditionalFormatting sqref="H177">
    <cfRule type="cellIs" dxfId="2121" priority="32" operator="lessThan">
      <formula>0</formula>
    </cfRule>
  </conditionalFormatting>
  <conditionalFormatting sqref="F177">
    <cfRule type="cellIs" dxfId="2120" priority="31" operator="lessThan">
      <formula>0</formula>
    </cfRule>
  </conditionalFormatting>
  <conditionalFormatting sqref="F162">
    <cfRule type="cellIs" dxfId="2119" priority="30" operator="lessThan">
      <formula>0</formula>
    </cfRule>
  </conditionalFormatting>
  <conditionalFormatting sqref="H162">
    <cfRule type="cellIs" dxfId="2118" priority="29" operator="lessThan">
      <formula>0</formula>
    </cfRule>
  </conditionalFormatting>
  <conditionalFormatting sqref="L162">
    <cfRule type="cellIs" dxfId="2117" priority="28" operator="lessThan">
      <formula>0</formula>
    </cfRule>
  </conditionalFormatting>
  <conditionalFormatting sqref="L147">
    <cfRule type="cellIs" dxfId="2116" priority="27" operator="lessThan">
      <formula>0</formula>
    </cfRule>
  </conditionalFormatting>
  <conditionalFormatting sqref="H147">
    <cfRule type="cellIs" dxfId="2115" priority="26" operator="lessThan">
      <formula>0</formula>
    </cfRule>
  </conditionalFormatting>
  <conditionalFormatting sqref="F147">
    <cfRule type="cellIs" dxfId="2114" priority="25" operator="lessThan">
      <formula>0</formula>
    </cfRule>
  </conditionalFormatting>
  <conditionalFormatting sqref="F132">
    <cfRule type="cellIs" dxfId="2113" priority="24" operator="lessThan">
      <formula>0</formula>
    </cfRule>
  </conditionalFormatting>
  <conditionalFormatting sqref="H132">
    <cfRule type="cellIs" dxfId="2112" priority="23" operator="lessThan">
      <formula>0</formula>
    </cfRule>
  </conditionalFormatting>
  <conditionalFormatting sqref="L132">
    <cfRule type="cellIs" dxfId="2111" priority="22" operator="lessThan">
      <formula>0</formula>
    </cfRule>
  </conditionalFormatting>
  <conditionalFormatting sqref="L117">
    <cfRule type="cellIs" dxfId="2110" priority="21" operator="lessThan">
      <formula>0</formula>
    </cfRule>
  </conditionalFormatting>
  <conditionalFormatting sqref="H117">
    <cfRule type="cellIs" dxfId="2109" priority="20" operator="lessThan">
      <formula>0</formula>
    </cfRule>
  </conditionalFormatting>
  <conditionalFormatting sqref="F117">
    <cfRule type="cellIs" dxfId="2108" priority="19" operator="lessThan">
      <formula>0</formula>
    </cfRule>
  </conditionalFormatting>
  <conditionalFormatting sqref="F102">
    <cfRule type="cellIs" dxfId="2107" priority="18" operator="lessThan">
      <formula>0</formula>
    </cfRule>
  </conditionalFormatting>
  <conditionalFormatting sqref="H102">
    <cfRule type="cellIs" dxfId="2106" priority="17" operator="lessThan">
      <formula>0</formula>
    </cfRule>
  </conditionalFormatting>
  <conditionalFormatting sqref="L102">
    <cfRule type="cellIs" dxfId="2105" priority="16" operator="lessThan">
      <formula>0</formula>
    </cfRule>
  </conditionalFormatting>
  <conditionalFormatting sqref="L87">
    <cfRule type="cellIs" dxfId="2104" priority="15" operator="lessThan">
      <formula>0</formula>
    </cfRule>
  </conditionalFormatting>
  <conditionalFormatting sqref="H87">
    <cfRule type="cellIs" dxfId="2103" priority="14" operator="lessThan">
      <formula>0</formula>
    </cfRule>
  </conditionalFormatting>
  <conditionalFormatting sqref="F87">
    <cfRule type="cellIs" dxfId="2102" priority="13" operator="lessThan">
      <formula>0</formula>
    </cfRule>
  </conditionalFormatting>
  <conditionalFormatting sqref="F72">
    <cfRule type="cellIs" dxfId="2101" priority="12" operator="lessThan">
      <formula>0</formula>
    </cfRule>
  </conditionalFormatting>
  <conditionalFormatting sqref="H72">
    <cfRule type="cellIs" dxfId="2100" priority="11" operator="lessThan">
      <formula>0</formula>
    </cfRule>
  </conditionalFormatting>
  <conditionalFormatting sqref="L72">
    <cfRule type="cellIs" dxfId="2099" priority="10" operator="lessThan">
      <formula>0</formula>
    </cfRule>
  </conditionalFormatting>
  <conditionalFormatting sqref="L57">
    <cfRule type="cellIs" dxfId="2098" priority="9" operator="lessThan">
      <formula>0</formula>
    </cfRule>
  </conditionalFormatting>
  <conditionalFormatting sqref="H57">
    <cfRule type="cellIs" dxfId="2097" priority="8" operator="lessThan">
      <formula>0</formula>
    </cfRule>
  </conditionalFormatting>
  <conditionalFormatting sqref="F57">
    <cfRule type="cellIs" dxfId="2096" priority="7" operator="lessThan">
      <formula>0</formula>
    </cfRule>
  </conditionalFormatting>
  <conditionalFormatting sqref="F42">
    <cfRule type="cellIs" dxfId="2095" priority="6" operator="lessThan">
      <formula>0</formula>
    </cfRule>
  </conditionalFormatting>
  <conditionalFormatting sqref="H42">
    <cfRule type="cellIs" dxfId="2094" priority="5" operator="lessThan">
      <formula>0</formula>
    </cfRule>
  </conditionalFormatting>
  <conditionalFormatting sqref="L42">
    <cfRule type="cellIs" dxfId="2093" priority="4" operator="lessThan">
      <formula>0</formula>
    </cfRule>
  </conditionalFormatting>
  <conditionalFormatting sqref="L27">
    <cfRule type="cellIs" dxfId="2092" priority="3" operator="lessThan">
      <formula>0</formula>
    </cfRule>
  </conditionalFormatting>
  <conditionalFormatting sqref="H27">
    <cfRule type="cellIs" dxfId="2091" priority="2" operator="lessThan">
      <formula>0</formula>
    </cfRule>
  </conditionalFormatting>
  <conditionalFormatting sqref="F27">
    <cfRule type="cellIs" dxfId="2090" priority="1" operator="lessThan">
      <formula>0</formula>
    </cfRule>
  </conditionalFormatting>
  <dataValidations count="1">
    <dataValidation type="list" allowBlank="1" showInputMessage="1" showErrorMessage="1" sqref="B3:B4" xr:uid="{7AFAD144-CF94-4685-81BB-58C9736EB85D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1703F-7424-464B-A5E9-3BC53676A30B}">
  <sheetPr codeName="Tabelle71">
    <tabColor rgb="FFFFCC66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224</v>
      </c>
      <c r="N1" s="73" t="s">
        <v>28</v>
      </c>
    </row>
    <row r="2" spans="1:14" ht="15.75" thickBot="1" x14ac:dyDescent="0.3">
      <c r="M2" s="72">
        <v>448</v>
      </c>
      <c r="N2" s="73" t="s">
        <v>29</v>
      </c>
    </row>
    <row r="3" spans="1:14" s="70" customFormat="1" ht="13.5" customHeight="1" thickBot="1" x14ac:dyDescent="0.25">
      <c r="A3" s="144"/>
      <c r="B3" s="146" t="s">
        <v>85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145.20144382399818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12950716</v>
      </c>
      <c r="D5" s="84">
        <v>7476389</v>
      </c>
      <c r="E5" s="84">
        <v>7794898</v>
      </c>
      <c r="F5" s="85">
        <v>-5155818</v>
      </c>
      <c r="G5" s="84">
        <v>6604749</v>
      </c>
      <c r="H5" s="85">
        <v>1190149</v>
      </c>
      <c r="I5" s="20">
        <v>-0.39811065272375679</v>
      </c>
      <c r="J5" s="86">
        <v>0.18019594688609675</v>
      </c>
      <c r="K5" s="87">
        <v>7781451</v>
      </c>
      <c r="L5" s="85">
        <v>13447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8987564</v>
      </c>
      <c r="D6" s="90">
        <v>5207593</v>
      </c>
      <c r="E6" s="90">
        <v>5307335</v>
      </c>
      <c r="F6" s="91">
        <v>-3680229</v>
      </c>
      <c r="G6" s="90">
        <v>3585220</v>
      </c>
      <c r="H6" s="91">
        <v>1722115</v>
      </c>
      <c r="I6" s="21">
        <v>-0.40948014389661092</v>
      </c>
      <c r="J6" s="92">
        <v>0.48033732936890905</v>
      </c>
      <c r="K6" s="93">
        <v>5361866</v>
      </c>
      <c r="L6" s="91">
        <v>-54531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2826087</v>
      </c>
      <c r="D7" s="90">
        <v>1646697</v>
      </c>
      <c r="E7" s="90">
        <v>1784155</v>
      </c>
      <c r="F7" s="91">
        <v>-1041932</v>
      </c>
      <c r="G7" s="90">
        <v>1170471</v>
      </c>
      <c r="H7" s="91">
        <v>613684</v>
      </c>
      <c r="I7" s="21">
        <v>-0.36868362509717501</v>
      </c>
      <c r="J7" s="92">
        <v>0.52430517287485134</v>
      </c>
      <c r="K7" s="93">
        <v>1824340</v>
      </c>
      <c r="L7" s="91">
        <v>-40185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1137065</v>
      </c>
      <c r="D8" s="90">
        <v>622099</v>
      </c>
      <c r="E8" s="90">
        <v>703408</v>
      </c>
      <c r="F8" s="91">
        <v>-433657</v>
      </c>
      <c r="G8" s="90">
        <v>1849058</v>
      </c>
      <c r="H8" s="91">
        <v>-1145650</v>
      </c>
      <c r="I8" s="21">
        <v>-0.38138277055401404</v>
      </c>
      <c r="J8" s="92">
        <v>-0.61958575663932658</v>
      </c>
      <c r="K8" s="93">
        <v>595245</v>
      </c>
      <c r="L8" s="91">
        <v>108163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81760</v>
      </c>
      <c r="D10" s="90">
        <v>81760</v>
      </c>
      <c r="E10" s="90">
        <v>81760</v>
      </c>
      <c r="F10" s="91">
        <v>0</v>
      </c>
      <c r="G10" s="90">
        <v>81984</v>
      </c>
      <c r="H10" s="91">
        <v>-224</v>
      </c>
      <c r="I10" s="96"/>
      <c r="J10" s="97"/>
      <c r="K10" s="93">
        <v>81760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48155</v>
      </c>
      <c r="D11" s="90">
        <v>33429</v>
      </c>
      <c r="E11" s="90">
        <v>34205</v>
      </c>
      <c r="F11" s="91">
        <v>-13950</v>
      </c>
      <c r="G11" s="90">
        <v>24510</v>
      </c>
      <c r="H11" s="91">
        <v>9695</v>
      </c>
      <c r="I11" s="96"/>
      <c r="J11" s="97"/>
      <c r="K11" s="93">
        <v>34385</v>
      </c>
      <c r="L11" s="91">
        <v>-180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0.58897994129158515</v>
      </c>
      <c r="D12" s="86">
        <v>0.40886741682974559</v>
      </c>
      <c r="E12" s="86">
        <v>0.41835861056751467</v>
      </c>
      <c r="F12" s="100">
        <v>-0.17062133072407049</v>
      </c>
      <c r="G12" s="86">
        <v>0.29896077283372363</v>
      </c>
      <c r="H12" s="100">
        <v>0.11939783773379103</v>
      </c>
      <c r="I12" s="20">
        <v>-0.28968954418025128</v>
      </c>
      <c r="J12" s="86">
        <v>0.39937626800355464</v>
      </c>
      <c r="K12" s="101">
        <v>0.4205601761252446</v>
      </c>
      <c r="L12" s="100">
        <v>-2.2015655577299342E-3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62045</v>
      </c>
      <c r="D14" s="90">
        <v>51315</v>
      </c>
      <c r="E14" s="90">
        <v>51850</v>
      </c>
      <c r="F14" s="91">
        <v>-10195</v>
      </c>
      <c r="G14" s="90">
        <v>36074</v>
      </c>
      <c r="H14" s="91">
        <v>15776</v>
      </c>
      <c r="I14" s="21">
        <v>-0.16431622209686514</v>
      </c>
      <c r="J14" s="92">
        <v>0.43732327992459941</v>
      </c>
      <c r="K14" s="93">
        <v>51935</v>
      </c>
      <c r="L14" s="91">
        <v>-85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1.2884435676461428</v>
      </c>
      <c r="D15" s="105">
        <v>1.5350444225074038</v>
      </c>
      <c r="E15" s="105">
        <v>1.5158602543487794</v>
      </c>
      <c r="F15" s="106">
        <v>0.22741668670263659</v>
      </c>
      <c r="G15" s="105">
        <v>1.4718074255405957</v>
      </c>
      <c r="H15" s="106">
        <v>4.4052828808183619E-2</v>
      </c>
      <c r="I15" s="21"/>
      <c r="J15" s="92"/>
      <c r="K15" s="107">
        <v>1.5103969754253308</v>
      </c>
      <c r="L15" s="106">
        <v>5.4632789234485557E-3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186.63823071332158</v>
      </c>
      <c r="D17" s="105">
        <v>155.78069939274283</v>
      </c>
      <c r="E17" s="105">
        <v>155.16254933489256</v>
      </c>
      <c r="F17" s="106">
        <v>-31.475681378429016</v>
      </c>
      <c r="G17" s="105">
        <v>146.27580579355364</v>
      </c>
      <c r="H17" s="106">
        <v>8.886743541338916</v>
      </c>
      <c r="I17" s="20">
        <v>-0.16864541234735564</v>
      </c>
      <c r="J17" s="86">
        <v>6.0753338483612307E-2</v>
      </c>
      <c r="K17" s="107">
        <v>155.93619310745964</v>
      </c>
      <c r="L17" s="106">
        <v>-0.77364377256708394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109.92617416829745</v>
      </c>
      <c r="D18" s="108">
        <v>63.693652152641882</v>
      </c>
      <c r="E18" s="108">
        <v>64.913588551859107</v>
      </c>
      <c r="F18" s="109">
        <v>-45.012585616438344</v>
      </c>
      <c r="G18" s="108">
        <v>43.730727946916474</v>
      </c>
      <c r="H18" s="109">
        <v>21.182860604942633</v>
      </c>
      <c r="I18" s="20">
        <v>-0.4094801438966108</v>
      </c>
      <c r="J18" s="86">
        <v>0.48439304807950889</v>
      </c>
      <c r="K18" s="110">
        <v>65.580552837573379</v>
      </c>
      <c r="L18" s="109">
        <v>-0.66696428571427191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268.93813726508148</v>
      </c>
      <c r="D19" s="113">
        <v>223.64979508809716</v>
      </c>
      <c r="E19" s="113">
        <v>227.88767724016955</v>
      </c>
      <c r="F19" s="106">
        <v>-41.050460024911928</v>
      </c>
      <c r="G19" s="113">
        <v>269.47160342717257</v>
      </c>
      <c r="H19" s="106">
        <v>-41.583926187003016</v>
      </c>
      <c r="I19" s="38">
        <v>-0.15263904347061852</v>
      </c>
      <c r="J19" s="114">
        <v>-0.15431654266398975</v>
      </c>
      <c r="K19" s="115">
        <v>226.30364984731713</v>
      </c>
      <c r="L19" s="106">
        <v>1.5840273928524198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485701.66920495906</v>
      </c>
      <c r="D20" s="84">
        <v>138052.25280000002</v>
      </c>
      <c r="E20" s="84">
        <v>138052.25280000002</v>
      </c>
      <c r="F20" s="118">
        <v>-347649.41640495905</v>
      </c>
      <c r="G20" s="84">
        <v>1474095.98</v>
      </c>
      <c r="H20" s="118">
        <v>-1336043.7272000001</v>
      </c>
      <c r="I20" s="20">
        <v>-0.71576739065777439</v>
      </c>
      <c r="J20" s="86">
        <v>-0.90634785341453816</v>
      </c>
      <c r="K20" s="87">
        <v>138052.25280000002</v>
      </c>
      <c r="L20" s="118">
        <v>-5.4569682106375694E-12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306246.56798053125</v>
      </c>
      <c r="D21" s="90">
        <v>105327.3564</v>
      </c>
      <c r="E21" s="90">
        <v>105327.3564</v>
      </c>
      <c r="F21" s="91">
        <v>-200919.21158053126</v>
      </c>
      <c r="G21" s="90">
        <v>970161.43</v>
      </c>
      <c r="H21" s="91">
        <v>-864834.0736</v>
      </c>
      <c r="I21" s="21">
        <v>-0.65607008400271805</v>
      </c>
      <c r="J21" s="92">
        <v>-0.89143316447861676</v>
      </c>
      <c r="K21" s="93">
        <v>105327.3564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132256.15798107829</v>
      </c>
      <c r="D22" s="90">
        <v>23849.305200000003</v>
      </c>
      <c r="E22" s="90">
        <v>23849.305200000003</v>
      </c>
      <c r="F22" s="91">
        <v>-108406.85278107828</v>
      </c>
      <c r="G22" s="90">
        <v>340650.32</v>
      </c>
      <c r="H22" s="91">
        <v>-316801.0148</v>
      </c>
      <c r="I22" s="21">
        <v>-0.81967338561723468</v>
      </c>
      <c r="J22" s="92">
        <v>-0.92998889535756191</v>
      </c>
      <c r="K22" s="93">
        <v>23849.305200000003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47198.943243349553</v>
      </c>
      <c r="D23" s="90">
        <v>8875.5911999999971</v>
      </c>
      <c r="E23" s="90">
        <v>8875.5911999999971</v>
      </c>
      <c r="F23" s="91">
        <v>-38323.352043349558</v>
      </c>
      <c r="G23" s="90">
        <v>163284.23000000001</v>
      </c>
      <c r="H23" s="91">
        <v>-154408.63880000002</v>
      </c>
      <c r="I23" s="21">
        <v>-0.81195360340508071</v>
      </c>
      <c r="J23" s="92">
        <v>-0.94564330431665078</v>
      </c>
      <c r="K23" s="93">
        <v>8875.5912000000026</v>
      </c>
      <c r="L23" s="91">
        <v>-5.4569682106375694E-12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6944</v>
      </c>
      <c r="D25" s="90">
        <v>6944</v>
      </c>
      <c r="E25" s="90">
        <v>6944</v>
      </c>
      <c r="F25" s="91">
        <v>0</v>
      </c>
      <c r="G25" s="90">
        <v>6944</v>
      </c>
      <c r="H25" s="91">
        <v>0</v>
      </c>
      <c r="I25" s="96"/>
      <c r="J25" s="97"/>
      <c r="K25" s="93">
        <v>6944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2160</v>
      </c>
      <c r="D26" s="90">
        <v>707</v>
      </c>
      <c r="E26" s="90">
        <v>707</v>
      </c>
      <c r="F26" s="91">
        <v>-1453</v>
      </c>
      <c r="G26" s="90">
        <v>5181</v>
      </c>
      <c r="H26" s="91">
        <v>-4474</v>
      </c>
      <c r="I26" s="96"/>
      <c r="J26" s="97"/>
      <c r="K26" s="93">
        <v>707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0.31105990783410137</v>
      </c>
      <c r="D27" s="86">
        <v>0.10181451612903226</v>
      </c>
      <c r="E27" s="86">
        <v>0.10181451612903226</v>
      </c>
      <c r="F27" s="100">
        <v>-0.20924539170506912</v>
      </c>
      <c r="G27" s="86">
        <v>0.74611175115207373</v>
      </c>
      <c r="H27" s="100">
        <v>-0.64429723502304148</v>
      </c>
      <c r="I27" s="20">
        <v>-0.67268518518518516</v>
      </c>
      <c r="J27" s="86">
        <v>-0.86353985717043047</v>
      </c>
      <c r="K27" s="101">
        <v>0.10181451612903226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2714.88</v>
      </c>
      <c r="D29" s="90">
        <v>1108</v>
      </c>
      <c r="E29" s="90">
        <v>1108</v>
      </c>
      <c r="F29" s="91">
        <v>-1606.88</v>
      </c>
      <c r="G29" s="90">
        <v>6649</v>
      </c>
      <c r="H29" s="91">
        <v>-5541</v>
      </c>
      <c r="I29" s="21"/>
      <c r="J29" s="92"/>
      <c r="K29" s="93">
        <v>1108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1.2568888888888889</v>
      </c>
      <c r="D30" s="105">
        <v>1.5671852899575671</v>
      </c>
      <c r="E30" s="105">
        <v>1.5671852899575671</v>
      </c>
      <c r="F30" s="106">
        <v>0.31029640106867817</v>
      </c>
      <c r="G30" s="105">
        <v>1.2833429839799266</v>
      </c>
      <c r="H30" s="106">
        <v>0.28384230597764049</v>
      </c>
      <c r="I30" s="21"/>
      <c r="J30" s="92"/>
      <c r="K30" s="107">
        <v>1.5671852899575671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141.78081850950522</v>
      </c>
      <c r="D32" s="105">
        <v>148.97787326732674</v>
      </c>
      <c r="E32" s="105">
        <v>148.97787326732674</v>
      </c>
      <c r="F32" s="106">
        <v>7.1970547578215189</v>
      </c>
      <c r="G32" s="105">
        <v>187.25370198803321</v>
      </c>
      <c r="H32" s="106">
        <v>-38.275828720706471</v>
      </c>
      <c r="I32" s="21">
        <v>5.0761836710224717E-2</v>
      </c>
      <c r="J32" s="92">
        <v>-0.20440625907173016</v>
      </c>
      <c r="K32" s="107">
        <v>148.97787326732674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44.102328338210143</v>
      </c>
      <c r="D33" s="108">
        <v>15.168110080645162</v>
      </c>
      <c r="E33" s="108">
        <v>15.168110080645162</v>
      </c>
      <c r="F33" s="109">
        <v>-28.934218257564979</v>
      </c>
      <c r="G33" s="108">
        <v>139.7121875</v>
      </c>
      <c r="H33" s="109">
        <v>-124.54407741935484</v>
      </c>
      <c r="I33" s="20">
        <v>-0.65607008400271805</v>
      </c>
      <c r="J33" s="86">
        <v>-0.89143316447861676</v>
      </c>
      <c r="K33" s="110">
        <v>15.168110080645162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224.86188389118476</v>
      </c>
      <c r="D34" s="113">
        <v>195.26485544554458</v>
      </c>
      <c r="E34" s="113">
        <v>195.26485544554458</v>
      </c>
      <c r="F34" s="119">
        <v>-29.597028445640177</v>
      </c>
      <c r="G34" s="113">
        <v>284.51958695232582</v>
      </c>
      <c r="H34" s="119">
        <v>-89.254731506781241</v>
      </c>
      <c r="I34" s="25">
        <v>-0.13162314543252152</v>
      </c>
      <c r="J34" s="120">
        <v>-0.31370329355123372</v>
      </c>
      <c r="K34" s="115">
        <v>195.26485544554458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528408.62672465947</v>
      </c>
      <c r="D35" s="84">
        <v>404955.69839999999</v>
      </c>
      <c r="E35" s="84">
        <v>404955.69839999999</v>
      </c>
      <c r="F35" s="118">
        <v>-123452.92832465935</v>
      </c>
      <c r="G35" s="84">
        <v>1173146.7300000002</v>
      </c>
      <c r="H35" s="118">
        <v>-768191.03160000022</v>
      </c>
      <c r="I35" s="20">
        <v>-0.23363155346248299</v>
      </c>
      <c r="J35" s="86">
        <v>-0.65481240492397741</v>
      </c>
      <c r="K35" s="87">
        <v>404955.69839999999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353914.76710027311</v>
      </c>
      <c r="D36" s="90">
        <v>112068.4032</v>
      </c>
      <c r="E36" s="90">
        <v>112068.4032</v>
      </c>
      <c r="F36" s="91">
        <v>-241846.36390027311</v>
      </c>
      <c r="G36" s="90">
        <v>743956</v>
      </c>
      <c r="H36" s="91">
        <v>-631887.59679999994</v>
      </c>
      <c r="I36" s="21">
        <v>-0.68334634884492362</v>
      </c>
      <c r="J36" s="92">
        <v>-0.84936151707896701</v>
      </c>
      <c r="K36" s="93">
        <v>112068.4032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133229.6133809865</v>
      </c>
      <c r="D37" s="90">
        <v>25433.557200000003</v>
      </c>
      <c r="E37" s="90">
        <v>25433.557200000003</v>
      </c>
      <c r="F37" s="91">
        <v>-107796.05618098649</v>
      </c>
      <c r="G37" s="90">
        <v>306041.64</v>
      </c>
      <c r="H37" s="91">
        <v>-280608.08280000003</v>
      </c>
      <c r="I37" s="21">
        <v>-0.80909981981806389</v>
      </c>
      <c r="J37" s="92">
        <v>-0.91689510878323621</v>
      </c>
      <c r="K37" s="93">
        <v>25433.557200000003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41264.246243399801</v>
      </c>
      <c r="D38" s="90">
        <v>267453.73800000001</v>
      </c>
      <c r="E38" s="90">
        <v>267453.73800000001</v>
      </c>
      <c r="F38" s="91">
        <v>226189.49175660021</v>
      </c>
      <c r="G38" s="90">
        <v>123149.09</v>
      </c>
      <c r="H38" s="91">
        <v>144304.64800000002</v>
      </c>
      <c r="I38" s="21">
        <v>5.4814885124135557</v>
      </c>
      <c r="J38" s="92">
        <v>1.1717881796771703</v>
      </c>
      <c r="K38" s="93">
        <v>267453.73800000001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6272</v>
      </c>
      <c r="D40" s="90">
        <v>6272</v>
      </c>
      <c r="E40" s="90">
        <v>6272</v>
      </c>
      <c r="F40" s="91">
        <v>0</v>
      </c>
      <c r="G40" s="90">
        <v>6496</v>
      </c>
      <c r="H40" s="91">
        <v>-224</v>
      </c>
      <c r="I40" s="96"/>
      <c r="J40" s="97"/>
      <c r="K40" s="93">
        <v>6272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2338</v>
      </c>
      <c r="D41" s="90">
        <v>766</v>
      </c>
      <c r="E41" s="90">
        <v>766</v>
      </c>
      <c r="F41" s="91">
        <v>-1572</v>
      </c>
      <c r="G41" s="90">
        <v>4711</v>
      </c>
      <c r="H41" s="91">
        <v>-3945</v>
      </c>
      <c r="I41" s="96"/>
      <c r="J41" s="97"/>
      <c r="K41" s="93">
        <v>766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0.37276785714285715</v>
      </c>
      <c r="D42" s="86">
        <v>0.12213010204081633</v>
      </c>
      <c r="E42" s="86">
        <v>0.12213010204081633</v>
      </c>
      <c r="F42" s="100">
        <v>-0.25063775510204084</v>
      </c>
      <c r="G42" s="86">
        <v>0.72521551724137934</v>
      </c>
      <c r="H42" s="100">
        <v>-0.60308541520056302</v>
      </c>
      <c r="I42" s="20">
        <v>-0.67236954662104365</v>
      </c>
      <c r="J42" s="86">
        <v>-0.83159474785456533</v>
      </c>
      <c r="K42" s="101">
        <v>0.12213010204081633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2896.88</v>
      </c>
      <c r="D44" s="90">
        <v>1265</v>
      </c>
      <c r="E44" s="90">
        <v>1265</v>
      </c>
      <c r="F44" s="91">
        <v>-1631.88</v>
      </c>
      <c r="G44" s="90">
        <v>5992</v>
      </c>
      <c r="H44" s="91">
        <v>-4727</v>
      </c>
      <c r="I44" s="21"/>
      <c r="J44" s="92"/>
      <c r="K44" s="93">
        <v>1265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1.2390419161676647</v>
      </c>
      <c r="D45" s="105">
        <v>1.6514360313315928</v>
      </c>
      <c r="E45" s="105">
        <v>1.6514360313315928</v>
      </c>
      <c r="F45" s="106">
        <v>0.4123941151639281</v>
      </c>
      <c r="G45" s="105">
        <v>1.2719167904903417</v>
      </c>
      <c r="H45" s="106">
        <v>0.3795192408412511</v>
      </c>
      <c r="I45" s="21"/>
      <c r="J45" s="92"/>
      <c r="K45" s="107">
        <v>1.6514360313315928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151.37500731406035</v>
      </c>
      <c r="D47" s="105">
        <v>146.30339843342037</v>
      </c>
      <c r="E47" s="105">
        <v>146.30339843342037</v>
      </c>
      <c r="F47" s="106">
        <v>-5.0716088806399853</v>
      </c>
      <c r="G47" s="105">
        <v>157.91891318191466</v>
      </c>
      <c r="H47" s="106">
        <v>-11.615514748494292</v>
      </c>
      <c r="I47" s="21">
        <v>-3.350360783215578E-2</v>
      </c>
      <c r="J47" s="92">
        <v>-7.3553664437354671E-2</v>
      </c>
      <c r="K47" s="107">
        <v>146.30339843342037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56.427737101446603</v>
      </c>
      <c r="D48" s="108">
        <v>17.868048979591837</v>
      </c>
      <c r="E48" s="108">
        <v>17.868048979591837</v>
      </c>
      <c r="F48" s="109">
        <v>-38.559688121854762</v>
      </c>
      <c r="G48" s="108">
        <v>114.52524630541872</v>
      </c>
      <c r="H48" s="109">
        <v>-96.657197325826886</v>
      </c>
      <c r="I48" s="20">
        <v>-0.68334634884492362</v>
      </c>
      <c r="J48" s="86">
        <v>-0.84398157126035867</v>
      </c>
      <c r="K48" s="110">
        <v>17.868048979591837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226.00882238009387</v>
      </c>
      <c r="D49" s="113">
        <v>528.66279164490857</v>
      </c>
      <c r="E49" s="113">
        <v>528.66279164490857</v>
      </c>
      <c r="F49" s="119">
        <v>302.65396926481469</v>
      </c>
      <c r="G49" s="113">
        <v>249.02286775631507</v>
      </c>
      <c r="H49" s="119">
        <v>279.6399238885935</v>
      </c>
      <c r="I49" s="25">
        <v>1.3391245796406195</v>
      </c>
      <c r="J49" s="120">
        <v>1.1229487733722481</v>
      </c>
      <c r="K49" s="115">
        <v>528.66279164490857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631554.01240418258</v>
      </c>
      <c r="D50" s="84">
        <v>232518.89160000003</v>
      </c>
      <c r="E50" s="84">
        <v>232518.89160000003</v>
      </c>
      <c r="F50" s="118">
        <v>-399035.12080418254</v>
      </c>
      <c r="G50" s="84">
        <v>632877.55999999994</v>
      </c>
      <c r="H50" s="118">
        <v>-400358.66839999991</v>
      </c>
      <c r="I50" s="20">
        <v>-0.63183055283766865</v>
      </c>
      <c r="J50" s="86">
        <v>-0.63260051185888144</v>
      </c>
      <c r="K50" s="87">
        <v>232518.89160000003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436876.65062786342</v>
      </c>
      <c r="D51" s="90">
        <v>125705.00160000002</v>
      </c>
      <c r="E51" s="90">
        <v>125705.00160000002</v>
      </c>
      <c r="F51" s="91">
        <v>-311171.6490278634</v>
      </c>
      <c r="G51" s="90">
        <v>155410.64000000001</v>
      </c>
      <c r="H51" s="91">
        <v>-29705.638399999996</v>
      </c>
      <c r="I51" s="21">
        <v>-0.71226431666846624</v>
      </c>
      <c r="J51" s="92">
        <v>-0.19114288699924276</v>
      </c>
      <c r="K51" s="93">
        <v>125705.00160000002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139356.06896486258</v>
      </c>
      <c r="D52" s="90">
        <v>35227.375200000002</v>
      </c>
      <c r="E52" s="90">
        <v>35227.375200000002</v>
      </c>
      <c r="F52" s="91">
        <v>-104128.69376486258</v>
      </c>
      <c r="G52" s="90">
        <v>62385.08</v>
      </c>
      <c r="H52" s="91">
        <v>-27157.7048</v>
      </c>
      <c r="I52" s="21">
        <v>-0.74721319665753283</v>
      </c>
      <c r="J52" s="92">
        <v>-0.43532371522165236</v>
      </c>
      <c r="K52" s="93">
        <v>35227.375200000002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55321.292811456551</v>
      </c>
      <c r="D53" s="90">
        <v>71586.514800000004</v>
      </c>
      <c r="E53" s="90">
        <v>71586.514800000004</v>
      </c>
      <c r="F53" s="91">
        <v>16265.221988543453</v>
      </c>
      <c r="G53" s="90">
        <v>415081.83999999991</v>
      </c>
      <c r="H53" s="91">
        <v>-343495.3251999999</v>
      </c>
      <c r="I53" s="21">
        <v>0.29401377230965697</v>
      </c>
      <c r="J53" s="92">
        <v>-0.82753638463200407</v>
      </c>
      <c r="K53" s="93">
        <v>71586.514800000004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6944</v>
      </c>
      <c r="D55" s="90">
        <v>6944</v>
      </c>
      <c r="E55" s="90">
        <v>6944</v>
      </c>
      <c r="F55" s="91">
        <v>0</v>
      </c>
      <c r="G55" s="90">
        <v>6944</v>
      </c>
      <c r="H55" s="91">
        <v>0</v>
      </c>
      <c r="I55" s="96"/>
      <c r="J55" s="97"/>
      <c r="K55" s="93">
        <v>6944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2726</v>
      </c>
      <c r="D56" s="90">
        <v>856</v>
      </c>
      <c r="E56" s="90">
        <v>856</v>
      </c>
      <c r="F56" s="91">
        <v>-1870</v>
      </c>
      <c r="G56" s="90">
        <v>1112</v>
      </c>
      <c r="H56" s="91">
        <v>-256</v>
      </c>
      <c r="I56" s="96"/>
      <c r="J56" s="97"/>
      <c r="K56" s="93">
        <v>856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0.39256912442396313</v>
      </c>
      <c r="D57" s="86">
        <v>0.12327188940092165</v>
      </c>
      <c r="E57" s="86">
        <v>0.12327188940092165</v>
      </c>
      <c r="F57" s="100">
        <v>-0.26929723502304148</v>
      </c>
      <c r="G57" s="86">
        <v>0.16013824884792627</v>
      </c>
      <c r="H57" s="100">
        <v>-3.6866359447004615E-2</v>
      </c>
      <c r="I57" s="20">
        <v>-0.68598679383712402</v>
      </c>
      <c r="J57" s="86">
        <v>-0.23021582733812951</v>
      </c>
      <c r="K57" s="101">
        <v>0.12327188940092165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3540.79</v>
      </c>
      <c r="D59" s="90">
        <v>1330</v>
      </c>
      <c r="E59" s="90">
        <v>1330</v>
      </c>
      <c r="F59" s="91">
        <v>-2210.79</v>
      </c>
      <c r="G59" s="90">
        <v>1561</v>
      </c>
      <c r="H59" s="91">
        <v>-231</v>
      </c>
      <c r="I59" s="21"/>
      <c r="J59" s="92"/>
      <c r="K59" s="93">
        <v>1330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1.2988958180484227</v>
      </c>
      <c r="D60" s="105">
        <v>1.5537383177570094</v>
      </c>
      <c r="E60" s="105">
        <v>1.5537383177570094</v>
      </c>
      <c r="F60" s="106">
        <v>0.25484249970858674</v>
      </c>
      <c r="G60" s="105">
        <v>1.4037769784172662</v>
      </c>
      <c r="H60" s="106">
        <v>0.1499613393397432</v>
      </c>
      <c r="I60" s="21"/>
      <c r="J60" s="92"/>
      <c r="K60" s="107">
        <v>1.5537383177570094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160.26289458102107</v>
      </c>
      <c r="D62" s="105">
        <v>146.8516373831776</v>
      </c>
      <c r="E62" s="105">
        <v>146.8516373831776</v>
      </c>
      <c r="F62" s="106">
        <v>-13.411257197843469</v>
      </c>
      <c r="G62" s="105">
        <v>139.75776978417267</v>
      </c>
      <c r="H62" s="106">
        <v>7.0938675990049376</v>
      </c>
      <c r="I62" s="21">
        <v>-8.3682858923176395E-2</v>
      </c>
      <c r="J62" s="92">
        <v>5.0758305673881177E-2</v>
      </c>
      <c r="K62" s="107">
        <v>146.8516373831776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62.914264203321345</v>
      </c>
      <c r="D63" s="108">
        <v>18.102678801843322</v>
      </c>
      <c r="E63" s="108">
        <v>18.102678801843322</v>
      </c>
      <c r="F63" s="109">
        <v>-44.811585401478027</v>
      </c>
      <c r="G63" s="108">
        <v>22.380564516129034</v>
      </c>
      <c r="H63" s="109">
        <v>-4.2778857142857127</v>
      </c>
      <c r="I63" s="20">
        <v>-0.71226431666846624</v>
      </c>
      <c r="J63" s="86">
        <v>-0.19114288699924264</v>
      </c>
      <c r="K63" s="110">
        <v>18.102678801843322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231.6779209112922</v>
      </c>
      <c r="D64" s="113">
        <v>271.63421915887852</v>
      </c>
      <c r="E64" s="113">
        <v>271.63421915887852</v>
      </c>
      <c r="F64" s="119">
        <v>39.956298247586318</v>
      </c>
      <c r="G64" s="113">
        <v>569.13449640287763</v>
      </c>
      <c r="H64" s="119">
        <v>-297.50027724399911</v>
      </c>
      <c r="I64" s="25">
        <v>0.17246485159405966</v>
      </c>
      <c r="J64" s="120">
        <v>-0.52272402942415441</v>
      </c>
      <c r="K64" s="115">
        <v>271.63421915887852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982465.92652188265</v>
      </c>
      <c r="D65" s="84">
        <v>232135.85880000005</v>
      </c>
      <c r="E65" s="84">
        <v>232135.85880000005</v>
      </c>
      <c r="F65" s="118">
        <v>-750330.0677218826</v>
      </c>
      <c r="G65" s="84">
        <v>-28227.329999999998</v>
      </c>
      <c r="H65" s="118">
        <v>260363.18880000003</v>
      </c>
      <c r="I65" s="20">
        <v>-0.76372121156221118</v>
      </c>
      <c r="J65" s="86">
        <v>-9.2237979575113922</v>
      </c>
      <c r="K65" s="87">
        <v>232135.85880000005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634938.54260717437</v>
      </c>
      <c r="D66" s="90">
        <v>269776.72080000001</v>
      </c>
      <c r="E66" s="90">
        <v>269776.72080000001</v>
      </c>
      <c r="F66" s="91">
        <v>-365161.82180717436</v>
      </c>
      <c r="G66" s="90">
        <v>0</v>
      </c>
      <c r="H66" s="91">
        <v>269776.72080000001</v>
      </c>
      <c r="I66" s="21">
        <v>-0.57511364849226632</v>
      </c>
      <c r="J66" s="92">
        <v>0</v>
      </c>
      <c r="K66" s="93">
        <v>269776.72080000001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222400.22908966598</v>
      </c>
      <c r="D67" s="90">
        <v>170137.29240000001</v>
      </c>
      <c r="E67" s="90">
        <v>170137.29240000001</v>
      </c>
      <c r="F67" s="91">
        <v>-52262.936689665978</v>
      </c>
      <c r="G67" s="90">
        <v>1113.04</v>
      </c>
      <c r="H67" s="91">
        <v>169024.2524</v>
      </c>
      <c r="I67" s="21">
        <v>-0.23499497686486159</v>
      </c>
      <c r="J67" s="92">
        <v>151.85820132250413</v>
      </c>
      <c r="K67" s="93">
        <v>170137.29240000001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125127.15482504221</v>
      </c>
      <c r="D68" s="90">
        <v>-207778.1544</v>
      </c>
      <c r="E68" s="90">
        <v>-207778.1544</v>
      </c>
      <c r="F68" s="91">
        <v>-332905.30922504223</v>
      </c>
      <c r="G68" s="90">
        <v>-29340.37</v>
      </c>
      <c r="H68" s="91">
        <v>-178437.7844</v>
      </c>
      <c r="I68" s="21">
        <v>-2.6605360738084691</v>
      </c>
      <c r="J68" s="92">
        <v>6.0816473820882289</v>
      </c>
      <c r="K68" s="93">
        <v>-207778.1544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6720</v>
      </c>
      <c r="D70" s="90">
        <v>6720</v>
      </c>
      <c r="E70" s="90">
        <v>6720</v>
      </c>
      <c r="F70" s="91">
        <v>0</v>
      </c>
      <c r="G70" s="90">
        <v>6720</v>
      </c>
      <c r="H70" s="91">
        <v>0</v>
      </c>
      <c r="I70" s="96"/>
      <c r="J70" s="97"/>
      <c r="K70" s="93">
        <v>6720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3674</v>
      </c>
      <c r="D71" s="90">
        <v>2278</v>
      </c>
      <c r="E71" s="90">
        <v>2278</v>
      </c>
      <c r="F71" s="91">
        <v>-1396</v>
      </c>
      <c r="G71" s="90">
        <v>2</v>
      </c>
      <c r="H71" s="91">
        <v>2276</v>
      </c>
      <c r="I71" s="96"/>
      <c r="J71" s="97"/>
      <c r="K71" s="93">
        <v>2278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0.54672619047619042</v>
      </c>
      <c r="D72" s="86">
        <v>0.33898809523809526</v>
      </c>
      <c r="E72" s="86">
        <v>0.33898809523809526</v>
      </c>
      <c r="F72" s="100">
        <v>-0.20773809523809517</v>
      </c>
      <c r="G72" s="86">
        <v>2.9761904761904765E-4</v>
      </c>
      <c r="H72" s="100">
        <v>0.33869047619047621</v>
      </c>
      <c r="I72" s="20">
        <v>-0.37996733805117033</v>
      </c>
      <c r="J72" s="86">
        <v>1138</v>
      </c>
      <c r="K72" s="101">
        <v>0.33898809523809526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4714.0300000000007</v>
      </c>
      <c r="D74" s="90">
        <v>3852</v>
      </c>
      <c r="E74" s="90">
        <v>3852</v>
      </c>
      <c r="F74" s="91">
        <v>-862.03000000000065</v>
      </c>
      <c r="G74" s="90">
        <v>2</v>
      </c>
      <c r="H74" s="91">
        <v>3850</v>
      </c>
      <c r="I74" s="21"/>
      <c r="J74" s="92"/>
      <c r="K74" s="93">
        <v>3852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1.2830783886771913</v>
      </c>
      <c r="D75" s="105">
        <v>1.690956979806848</v>
      </c>
      <c r="E75" s="105">
        <v>1.690956979806848</v>
      </c>
      <c r="F75" s="106">
        <v>0.40787859112965674</v>
      </c>
      <c r="G75" s="105">
        <v>1</v>
      </c>
      <c r="H75" s="106">
        <v>0.690956979806848</v>
      </c>
      <c r="I75" s="21"/>
      <c r="J75" s="92"/>
      <c r="K75" s="107">
        <v>1.690956979806848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172.8194182382075</v>
      </c>
      <c r="D77" s="105">
        <v>118.42700649692713</v>
      </c>
      <c r="E77" s="105">
        <v>118.42700649692713</v>
      </c>
      <c r="F77" s="106">
        <v>-54.39241174128037</v>
      </c>
      <c r="G77" s="105">
        <v>0</v>
      </c>
      <c r="H77" s="106">
        <v>118.42700649692713</v>
      </c>
      <c r="I77" s="21">
        <v>-0.31473553316970437</v>
      </c>
      <c r="J77" s="92">
        <v>0</v>
      </c>
      <c r="K77" s="107">
        <v>118.42700649692713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94.484902173686663</v>
      </c>
      <c r="D78" s="108">
        <v>40.145345357142858</v>
      </c>
      <c r="E78" s="108">
        <v>40.145345357142858</v>
      </c>
      <c r="F78" s="109">
        <v>-54.339556816543805</v>
      </c>
      <c r="G78" s="108">
        <v>0</v>
      </c>
      <c r="H78" s="109">
        <v>40.145345357142858</v>
      </c>
      <c r="I78" s="20">
        <v>-0.57511364849226632</v>
      </c>
      <c r="J78" s="86">
        <v>0</v>
      </c>
      <c r="K78" s="110">
        <v>40.145345357142858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267.4104318241379</v>
      </c>
      <c r="D79" s="113">
        <v>101.903362071993</v>
      </c>
      <c r="E79" s="113">
        <v>101.903362071993</v>
      </c>
      <c r="F79" s="119">
        <v>-165.5070697521449</v>
      </c>
      <c r="G79" s="113">
        <v>-14113.664999999999</v>
      </c>
      <c r="H79" s="119">
        <v>14215.568362071992</v>
      </c>
      <c r="I79" s="25">
        <v>-0.61892525517101138</v>
      </c>
      <c r="J79" s="120">
        <v>-1.007220191358658</v>
      </c>
      <c r="K79" s="115">
        <v>101.903362071993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1133725.5795187596</v>
      </c>
      <c r="D80" s="84">
        <v>537574.86</v>
      </c>
      <c r="E80" s="84">
        <v>537574.86</v>
      </c>
      <c r="F80" s="118">
        <v>-596150.71951875952</v>
      </c>
      <c r="G80" s="84">
        <v>159740.79999999999</v>
      </c>
      <c r="H80" s="118">
        <v>377834.06</v>
      </c>
      <c r="I80" s="20">
        <v>-0.52583335005267484</v>
      </c>
      <c r="J80" s="86">
        <v>2.3652946523367859</v>
      </c>
      <c r="K80" s="87">
        <v>537574.86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666404.19244699297</v>
      </c>
      <c r="D81" s="90">
        <v>316220.69520000002</v>
      </c>
      <c r="E81" s="90">
        <v>316220.69520000002</v>
      </c>
      <c r="F81" s="91">
        <v>-350183.49724699295</v>
      </c>
      <c r="G81" s="90">
        <v>61397.54</v>
      </c>
      <c r="H81" s="91">
        <v>254823.15520000001</v>
      </c>
      <c r="I81" s="21">
        <v>-0.52548213414015577</v>
      </c>
      <c r="J81" s="92">
        <v>4.1503805396763456</v>
      </c>
      <c r="K81" s="93">
        <v>316220.69520000002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278940.28070126101</v>
      </c>
      <c r="D82" s="90">
        <v>173155.89240000001</v>
      </c>
      <c r="E82" s="90">
        <v>173155.89240000001</v>
      </c>
      <c r="F82" s="91">
        <v>-105784.388301261</v>
      </c>
      <c r="G82" s="90">
        <v>8371.43</v>
      </c>
      <c r="H82" s="91">
        <v>164784.46240000002</v>
      </c>
      <c r="I82" s="21">
        <v>-0.37923668835249291</v>
      </c>
      <c r="J82" s="92">
        <v>19.684147439565283</v>
      </c>
      <c r="K82" s="93">
        <v>173155.89240000001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188381.10637050561</v>
      </c>
      <c r="D83" s="90">
        <v>48198.272400000009</v>
      </c>
      <c r="E83" s="90">
        <v>48198.272400000009</v>
      </c>
      <c r="F83" s="91">
        <v>-140182.8339705056</v>
      </c>
      <c r="G83" s="90">
        <v>89971.829999999987</v>
      </c>
      <c r="H83" s="91">
        <v>-41773.557599999978</v>
      </c>
      <c r="I83" s="21">
        <v>-0.74414487031834153</v>
      </c>
      <c r="J83" s="92">
        <v>-0.46429596463693124</v>
      </c>
      <c r="K83" s="93">
        <v>48198.272400000009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6944</v>
      </c>
      <c r="D85" s="90">
        <v>6944</v>
      </c>
      <c r="E85" s="90">
        <v>6944</v>
      </c>
      <c r="F85" s="91">
        <v>0</v>
      </c>
      <c r="G85" s="90">
        <v>6944</v>
      </c>
      <c r="H85" s="91">
        <v>0</v>
      </c>
      <c r="I85" s="96"/>
      <c r="J85" s="97"/>
      <c r="K85" s="93">
        <v>6944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3754</v>
      </c>
      <c r="D86" s="90">
        <v>2472</v>
      </c>
      <c r="E86" s="90">
        <v>2472</v>
      </c>
      <c r="F86" s="91">
        <v>-1282</v>
      </c>
      <c r="G86" s="90">
        <v>435</v>
      </c>
      <c r="H86" s="91">
        <v>2037</v>
      </c>
      <c r="I86" s="96"/>
      <c r="J86" s="97"/>
      <c r="K86" s="93">
        <v>2472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0.54061059907834097</v>
      </c>
      <c r="D87" s="86">
        <v>0.35599078341013823</v>
      </c>
      <c r="E87" s="86">
        <v>0.35599078341013823</v>
      </c>
      <c r="F87" s="100">
        <v>-0.18461981566820274</v>
      </c>
      <c r="G87" s="86">
        <v>6.2644009216589858E-2</v>
      </c>
      <c r="H87" s="100">
        <v>0.29334677419354838</v>
      </c>
      <c r="I87" s="20">
        <v>-0.3415023974427277</v>
      </c>
      <c r="J87" s="86">
        <v>4.682758620689655</v>
      </c>
      <c r="K87" s="101">
        <v>0.35599078341013823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4956.34</v>
      </c>
      <c r="D89" s="90">
        <v>4206</v>
      </c>
      <c r="E89" s="90">
        <v>4206</v>
      </c>
      <c r="F89" s="91">
        <v>-750.34000000000015</v>
      </c>
      <c r="G89" s="90">
        <v>738</v>
      </c>
      <c r="H89" s="91">
        <v>3468</v>
      </c>
      <c r="I89" s="21"/>
      <c r="J89" s="92"/>
      <c r="K89" s="93">
        <v>4206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1.3202823654768248</v>
      </c>
      <c r="D90" s="105">
        <v>1.7014563106796117</v>
      </c>
      <c r="E90" s="105">
        <v>1.7014563106796117</v>
      </c>
      <c r="F90" s="106">
        <v>0.38117394520278691</v>
      </c>
      <c r="G90" s="105">
        <v>1.6965517241379311</v>
      </c>
      <c r="H90" s="106">
        <v>4.9045865416805778E-3</v>
      </c>
      <c r="I90" s="21"/>
      <c r="J90" s="92"/>
      <c r="K90" s="107">
        <v>1.7014563106796117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177.51843165876213</v>
      </c>
      <c r="D92" s="105">
        <v>127.9209932038835</v>
      </c>
      <c r="E92" s="105">
        <v>127.9209932038835</v>
      </c>
      <c r="F92" s="106">
        <v>-49.597438454878628</v>
      </c>
      <c r="G92" s="105">
        <v>141.14377011494253</v>
      </c>
      <c r="H92" s="106">
        <v>-13.222776911059029</v>
      </c>
      <c r="I92" s="21">
        <v>-0.27939317619827875</v>
      </c>
      <c r="J92" s="92">
        <v>-9.3683036100643102E-2</v>
      </c>
      <c r="K92" s="107">
        <v>127.9209932038835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95.96834568649092</v>
      </c>
      <c r="D93" s="108">
        <v>45.538694585253459</v>
      </c>
      <c r="E93" s="108">
        <v>45.538694585253459</v>
      </c>
      <c r="F93" s="109">
        <v>-50.429651101237461</v>
      </c>
      <c r="G93" s="108">
        <v>8.8418116359447012</v>
      </c>
      <c r="H93" s="109">
        <v>36.696882949308758</v>
      </c>
      <c r="I93" s="20">
        <v>-0.52548213414015577</v>
      </c>
      <c r="J93" s="86">
        <v>4.1503805396763456</v>
      </c>
      <c r="K93" s="110">
        <v>45.538694585253459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302.00468287660084</v>
      </c>
      <c r="D94" s="113">
        <v>217.46555825242717</v>
      </c>
      <c r="E94" s="113">
        <v>217.46555825242717</v>
      </c>
      <c r="F94" s="119">
        <v>-84.539124624173667</v>
      </c>
      <c r="G94" s="113">
        <v>367.22022988505745</v>
      </c>
      <c r="H94" s="119">
        <v>-149.75467163263028</v>
      </c>
      <c r="I94" s="25">
        <v>-0.27992653563824499</v>
      </c>
      <c r="J94" s="120">
        <v>-0.40780615947957044</v>
      </c>
      <c r="K94" s="115">
        <v>217.46555825242717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2187615.2264542505</v>
      </c>
      <c r="D95" s="84">
        <v>243459.01080000005</v>
      </c>
      <c r="E95" s="84">
        <v>243459.01080000005</v>
      </c>
      <c r="F95" s="118">
        <v>-1944156.2156542505</v>
      </c>
      <c r="G95" s="84">
        <v>369456</v>
      </c>
      <c r="H95" s="118">
        <v>-125996.98919999995</v>
      </c>
      <c r="I95" s="20">
        <v>-0.88871031438439685</v>
      </c>
      <c r="J95" s="86">
        <v>-0.34103381512277497</v>
      </c>
      <c r="K95" s="87">
        <v>243459.01080000008</v>
      </c>
      <c r="L95" s="118">
        <v>-1.4551915228366852E-11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1740117.3517793007</v>
      </c>
      <c r="D96" s="90">
        <v>236328.75360000003</v>
      </c>
      <c r="E96" s="90">
        <v>236328.75360000003</v>
      </c>
      <c r="F96" s="91">
        <v>-1503788.5981793008</v>
      </c>
      <c r="G96" s="90">
        <v>147659.44</v>
      </c>
      <c r="H96" s="91">
        <v>88669.313600000023</v>
      </c>
      <c r="I96" s="21">
        <v>-0.86418803688248402</v>
      </c>
      <c r="J96" s="92">
        <v>0.60049878016603619</v>
      </c>
      <c r="K96" s="93">
        <v>236328.75360000003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333587.938122741</v>
      </c>
      <c r="D97" s="90">
        <v>75371.99040000001</v>
      </c>
      <c r="E97" s="90">
        <v>75371.99040000001</v>
      </c>
      <c r="F97" s="91">
        <v>-258215.947722741</v>
      </c>
      <c r="G97" s="90">
        <v>26070.6</v>
      </c>
      <c r="H97" s="91">
        <v>49301.390400000011</v>
      </c>
      <c r="I97" s="21">
        <v>-0.77405660760951289</v>
      </c>
      <c r="J97" s="92">
        <v>1.8910723343536402</v>
      </c>
      <c r="K97" s="93">
        <v>75371.99040000001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113909.9365522087</v>
      </c>
      <c r="D98" s="90">
        <v>-68241.733200000002</v>
      </c>
      <c r="E98" s="90">
        <v>-68241.733200000002</v>
      </c>
      <c r="F98" s="91">
        <v>-182151.66975220869</v>
      </c>
      <c r="G98" s="90">
        <v>195725.96</v>
      </c>
      <c r="H98" s="91">
        <v>-263967.69319999998</v>
      </c>
      <c r="I98" s="21">
        <v>-1.5990849899975368</v>
      </c>
      <c r="J98" s="92">
        <v>-1.3486595911957719</v>
      </c>
      <c r="K98" s="93">
        <v>-68241.733199999988</v>
      </c>
      <c r="L98" s="91">
        <v>-1.4551915228366852E-11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6720</v>
      </c>
      <c r="D100" s="90">
        <v>6720</v>
      </c>
      <c r="E100" s="90">
        <v>6720</v>
      </c>
      <c r="F100" s="91">
        <v>0</v>
      </c>
      <c r="G100" s="90">
        <v>6720</v>
      </c>
      <c r="H100" s="91">
        <v>0</v>
      </c>
      <c r="I100" s="96"/>
      <c r="J100" s="97"/>
      <c r="K100" s="93">
        <v>6720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4947</v>
      </c>
      <c r="D101" s="90">
        <v>2042</v>
      </c>
      <c r="E101" s="90">
        <v>2042</v>
      </c>
      <c r="F101" s="91">
        <v>-2905</v>
      </c>
      <c r="G101" s="90">
        <v>1064</v>
      </c>
      <c r="H101" s="91">
        <v>978</v>
      </c>
      <c r="I101" s="96"/>
      <c r="J101" s="97"/>
      <c r="K101" s="93">
        <v>2042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0.73616071428571428</v>
      </c>
      <c r="D102" s="86">
        <v>0.30386904761904759</v>
      </c>
      <c r="E102" s="86">
        <v>0.30386904761904759</v>
      </c>
      <c r="F102" s="100">
        <v>-0.43229166666666669</v>
      </c>
      <c r="G102" s="86">
        <v>0.15833333333333333</v>
      </c>
      <c r="H102" s="100">
        <v>0.14553571428571427</v>
      </c>
      <c r="I102" s="20">
        <v>-0.58722458055387106</v>
      </c>
      <c r="J102" s="86">
        <v>0.91917293233082709</v>
      </c>
      <c r="K102" s="101">
        <v>0.30386904761904759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6074.34</v>
      </c>
      <c r="D104" s="90">
        <v>3238</v>
      </c>
      <c r="E104" s="90">
        <v>3238</v>
      </c>
      <c r="F104" s="91">
        <v>-2836.34</v>
      </c>
      <c r="G104" s="90">
        <v>1660</v>
      </c>
      <c r="H104" s="91">
        <v>1578</v>
      </c>
      <c r="I104" s="21"/>
      <c r="J104" s="92"/>
      <c r="K104" s="93">
        <v>3238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1.2278835657974529</v>
      </c>
      <c r="D105" s="105">
        <v>1.5857002938295788</v>
      </c>
      <c r="E105" s="105">
        <v>1.5857002938295788</v>
      </c>
      <c r="F105" s="106">
        <v>0.35781672803212583</v>
      </c>
      <c r="G105" s="105">
        <v>1.5601503759398496</v>
      </c>
      <c r="H105" s="106">
        <v>2.5549917889729157E-2</v>
      </c>
      <c r="I105" s="21"/>
      <c r="J105" s="92"/>
      <c r="K105" s="107">
        <v>1.5857002938295788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351.75204200107152</v>
      </c>
      <c r="D107" s="105">
        <v>115.73396356513224</v>
      </c>
      <c r="E107" s="105">
        <v>115.73396356513224</v>
      </c>
      <c r="F107" s="106">
        <v>-236.01807843593929</v>
      </c>
      <c r="G107" s="105">
        <v>138.77766917293232</v>
      </c>
      <c r="H107" s="106">
        <v>-23.043705607800078</v>
      </c>
      <c r="I107" s="21">
        <v>-0.67097855947974938</v>
      </c>
      <c r="J107" s="92">
        <v>-0.16604764833660002</v>
      </c>
      <c r="K107" s="107">
        <v>115.73396356513224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258.94603449096735</v>
      </c>
      <c r="D108" s="108">
        <v>35.167969285714292</v>
      </c>
      <c r="E108" s="108">
        <v>35.167969285714292</v>
      </c>
      <c r="F108" s="109">
        <v>-223.77806520525306</v>
      </c>
      <c r="G108" s="108">
        <v>21.973130952380952</v>
      </c>
      <c r="H108" s="109">
        <v>13.19483833333334</v>
      </c>
      <c r="I108" s="20">
        <v>-0.86418803688248391</v>
      </c>
      <c r="J108" s="86">
        <v>0.60049878016603642</v>
      </c>
      <c r="K108" s="110">
        <v>35.167969285714292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442.2104763400547</v>
      </c>
      <c r="D109" s="113">
        <v>119.22576434867779</v>
      </c>
      <c r="E109" s="113">
        <v>119.22576434867779</v>
      </c>
      <c r="F109" s="119">
        <v>-322.98471199137691</v>
      </c>
      <c r="G109" s="113">
        <v>347.23308270676694</v>
      </c>
      <c r="H109" s="119">
        <v>-228.00731835808915</v>
      </c>
      <c r="I109" s="25">
        <v>-0.73038683901058343</v>
      </c>
      <c r="J109" s="120">
        <v>-0.65664053834017277</v>
      </c>
      <c r="K109" s="115">
        <v>119.2257643486778</v>
      </c>
      <c r="L109" s="119">
        <v>-1.4210854715202004E-14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991658.06127270544</v>
      </c>
      <c r="D110" s="123">
        <v>504458.10719999997</v>
      </c>
      <c r="E110" s="123">
        <v>504458.10719999997</v>
      </c>
      <c r="F110" s="118">
        <v>-487199.95407270553</v>
      </c>
      <c r="G110" s="123">
        <v>381779.44999999995</v>
      </c>
      <c r="H110" s="118">
        <v>122678.65720000002</v>
      </c>
      <c r="I110" s="59">
        <v>-0.49129833467740625</v>
      </c>
      <c r="J110" s="124">
        <v>0.32133384130549736</v>
      </c>
      <c r="K110" s="125">
        <v>504458.10719999997</v>
      </c>
      <c r="L110" s="118">
        <v>-3.637978807091713E-12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751994.57</v>
      </c>
      <c r="D111" s="90">
        <v>374183.0748</v>
      </c>
      <c r="E111" s="90">
        <v>374183.0748</v>
      </c>
      <c r="F111" s="91">
        <v>-377811.49519999995</v>
      </c>
      <c r="G111" s="90">
        <v>257772.93</v>
      </c>
      <c r="H111" s="91">
        <v>116410.14480000001</v>
      </c>
      <c r="I111" s="21">
        <v>-0.5024125309841001</v>
      </c>
      <c r="J111" s="92">
        <v>0.45159957176263621</v>
      </c>
      <c r="K111" s="93">
        <v>374183.0748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185465.73377270557</v>
      </c>
      <c r="D112" s="90">
        <v>122487.9948</v>
      </c>
      <c r="E112" s="90">
        <v>122487.9948</v>
      </c>
      <c r="F112" s="91">
        <v>-62977.738972705571</v>
      </c>
      <c r="G112" s="90">
        <v>56315.23</v>
      </c>
      <c r="H112" s="91">
        <v>66172.764800000004</v>
      </c>
      <c r="I112" s="21">
        <v>-0.33956536170658291</v>
      </c>
      <c r="J112" s="92">
        <v>1.175042076539508</v>
      </c>
      <c r="K112" s="93">
        <v>122487.9948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54197.757500000007</v>
      </c>
      <c r="D113" s="90">
        <v>7787.0375999999997</v>
      </c>
      <c r="E113" s="90">
        <v>7787.0375999999997</v>
      </c>
      <c r="F113" s="91">
        <v>-46410.719900000011</v>
      </c>
      <c r="G113" s="90">
        <v>67691.289999999994</v>
      </c>
      <c r="H113" s="91">
        <v>-59904.252399999998</v>
      </c>
      <c r="I113" s="21">
        <v>-0.85632177493690587</v>
      </c>
      <c r="J113" s="92">
        <v>-0.88496248778831066</v>
      </c>
      <c r="K113" s="93">
        <v>7787.0376000000033</v>
      </c>
      <c r="L113" s="91">
        <v>-3.637978807091713E-12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6944</v>
      </c>
      <c r="D115" s="90">
        <v>6944</v>
      </c>
      <c r="E115" s="90">
        <v>6944</v>
      </c>
      <c r="F115" s="91">
        <v>0</v>
      </c>
      <c r="G115" s="90">
        <v>6944</v>
      </c>
      <c r="H115" s="91">
        <v>0</v>
      </c>
      <c r="I115" s="96"/>
      <c r="J115" s="97"/>
      <c r="K115" s="93">
        <v>6944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4525</v>
      </c>
      <c r="D116" s="90">
        <v>3316</v>
      </c>
      <c r="E116" s="90">
        <v>3316</v>
      </c>
      <c r="F116" s="91">
        <v>-1209</v>
      </c>
      <c r="G116" s="90">
        <v>1921</v>
      </c>
      <c r="H116" s="91">
        <v>1395</v>
      </c>
      <c r="I116" s="96"/>
      <c r="J116" s="97"/>
      <c r="K116" s="93">
        <v>3316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0.65164170506912444</v>
      </c>
      <c r="D117" s="86">
        <v>0.47753456221198154</v>
      </c>
      <c r="E117" s="86">
        <v>0.47753456221198154</v>
      </c>
      <c r="F117" s="100">
        <v>-0.1741071428571429</v>
      </c>
      <c r="G117" s="86">
        <v>0.27664170506912444</v>
      </c>
      <c r="H117" s="100">
        <v>0.2008928571428571</v>
      </c>
      <c r="I117" s="20">
        <v>-0.26718232044198897</v>
      </c>
      <c r="J117" s="86">
        <v>0.72618427902134286</v>
      </c>
      <c r="K117" s="101">
        <v>0.47753456221198154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5866.9</v>
      </c>
      <c r="D119" s="90">
        <v>5309</v>
      </c>
      <c r="E119" s="90">
        <v>5309</v>
      </c>
      <c r="F119" s="91">
        <v>-557.89999999999964</v>
      </c>
      <c r="G119" s="90">
        <v>3215</v>
      </c>
      <c r="H119" s="91">
        <v>2094</v>
      </c>
      <c r="I119" s="21"/>
      <c r="J119" s="92"/>
      <c r="K119" s="93">
        <v>5309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1.2965524861878452</v>
      </c>
      <c r="D120" s="105">
        <v>1.6010253317249699</v>
      </c>
      <c r="E120" s="105">
        <v>1.6010253317249699</v>
      </c>
      <c r="F120" s="106">
        <v>0.30447284553712461</v>
      </c>
      <c r="G120" s="105">
        <v>1.6736074960957834</v>
      </c>
      <c r="H120" s="106">
        <v>-7.2582164370813551E-2</v>
      </c>
      <c r="I120" s="21"/>
      <c r="J120" s="92"/>
      <c r="K120" s="107">
        <v>1.6010253317249699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166.18664530386738</v>
      </c>
      <c r="D122" s="105">
        <v>112.84169927623643</v>
      </c>
      <c r="E122" s="105">
        <v>112.84169927623643</v>
      </c>
      <c r="F122" s="106">
        <v>-53.344946027630954</v>
      </c>
      <c r="G122" s="105">
        <v>134.18684539302447</v>
      </c>
      <c r="H122" s="106">
        <v>-21.345146116788044</v>
      </c>
      <c r="I122" s="21">
        <v>-0.32099418054977458</v>
      </c>
      <c r="J122" s="92">
        <v>-0.15907033252230884</v>
      </c>
      <c r="K122" s="107">
        <v>112.84169927623643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108.29414890552995</v>
      </c>
      <c r="D123" s="108">
        <v>53.885811463133642</v>
      </c>
      <c r="E123" s="108">
        <v>53.885811463133642</v>
      </c>
      <c r="F123" s="109">
        <v>-54.408337442396309</v>
      </c>
      <c r="G123" s="108">
        <v>37.121677707373273</v>
      </c>
      <c r="H123" s="109">
        <v>16.764133755760369</v>
      </c>
      <c r="I123" s="20">
        <v>-0.5024125309841001</v>
      </c>
      <c r="J123" s="86">
        <v>0.45159957176263621</v>
      </c>
      <c r="K123" s="110">
        <v>53.885811463133642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219.15095276744873</v>
      </c>
      <c r="D124" s="113">
        <v>152.12850036188178</v>
      </c>
      <c r="E124" s="113">
        <v>152.12850036188178</v>
      </c>
      <c r="F124" s="119">
        <v>-67.022452405566952</v>
      </c>
      <c r="G124" s="113">
        <v>198.73995314940132</v>
      </c>
      <c r="H124" s="119">
        <v>-46.611452787519539</v>
      </c>
      <c r="I124" s="25">
        <v>-0.30582779385261261</v>
      </c>
      <c r="J124" s="120">
        <v>-0.23453488867676098</v>
      </c>
      <c r="K124" s="115">
        <v>152.12850036188178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1081556.2367140604</v>
      </c>
      <c r="D125" s="84">
        <v>784380.7476</v>
      </c>
      <c r="E125" s="84">
        <v>784380.7476</v>
      </c>
      <c r="F125" s="118">
        <v>-297175.48911406042</v>
      </c>
      <c r="G125" s="84">
        <v>535113.43999999994</v>
      </c>
      <c r="H125" s="118">
        <v>249267.30760000006</v>
      </c>
      <c r="I125" s="20">
        <v>-0.27476656231665464</v>
      </c>
      <c r="J125" s="86">
        <v>0.46582142956454264</v>
      </c>
      <c r="K125" s="87">
        <v>784380.74760000012</v>
      </c>
      <c r="L125" s="118">
        <v>-2.9103830456733704E-11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755996</v>
      </c>
      <c r="D126" s="90">
        <v>557087.27399999998</v>
      </c>
      <c r="E126" s="90">
        <v>557087.27399999998</v>
      </c>
      <c r="F126" s="91">
        <v>-198908.72600000002</v>
      </c>
      <c r="G126" s="90">
        <v>382387.86</v>
      </c>
      <c r="H126" s="91">
        <v>174699.41399999999</v>
      </c>
      <c r="I126" s="21">
        <v>-0.2631081725300134</v>
      </c>
      <c r="J126" s="92">
        <v>0.45686443602053672</v>
      </c>
      <c r="K126" s="93">
        <v>557087.27399999998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227263.61566824443</v>
      </c>
      <c r="D127" s="90">
        <v>155707.1532</v>
      </c>
      <c r="E127" s="90">
        <v>155707.1532</v>
      </c>
      <c r="F127" s="91">
        <v>-71556.462468244426</v>
      </c>
      <c r="G127" s="90">
        <v>86272.939999999988</v>
      </c>
      <c r="H127" s="91">
        <v>69434.213200000013</v>
      </c>
      <c r="I127" s="21">
        <v>-0.31486105797375563</v>
      </c>
      <c r="J127" s="92">
        <v>0.8048202970711329</v>
      </c>
      <c r="K127" s="93">
        <v>155707.1532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98296.621045815991</v>
      </c>
      <c r="D128" s="90">
        <v>71586.320399999997</v>
      </c>
      <c r="E128" s="90">
        <v>71586.320399999997</v>
      </c>
      <c r="F128" s="91">
        <v>-26710.300645815994</v>
      </c>
      <c r="G128" s="90">
        <v>66452.640000000014</v>
      </c>
      <c r="H128" s="91">
        <v>5133.6803999999829</v>
      </c>
      <c r="I128" s="21">
        <v>-0.2717316257836202</v>
      </c>
      <c r="J128" s="92">
        <v>7.7253219736642231E-2</v>
      </c>
      <c r="K128" s="93">
        <v>71586.320400000026</v>
      </c>
      <c r="L128" s="91">
        <v>-2.9103830456733704E-11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6944</v>
      </c>
      <c r="D130" s="90">
        <v>6944</v>
      </c>
      <c r="E130" s="90">
        <v>6944</v>
      </c>
      <c r="F130" s="91">
        <v>0</v>
      </c>
      <c r="G130" s="90">
        <v>6944</v>
      </c>
      <c r="H130" s="91">
        <v>0</v>
      </c>
      <c r="I130" s="96"/>
      <c r="J130" s="97"/>
      <c r="K130" s="93">
        <v>6944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4736</v>
      </c>
      <c r="D131" s="90">
        <v>4419</v>
      </c>
      <c r="E131" s="90">
        <v>4419</v>
      </c>
      <c r="F131" s="91">
        <v>-317</v>
      </c>
      <c r="G131" s="90">
        <v>2926</v>
      </c>
      <c r="H131" s="91">
        <v>1493</v>
      </c>
      <c r="I131" s="96"/>
      <c r="J131" s="97"/>
      <c r="K131" s="93">
        <v>4419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0.6820276497695853</v>
      </c>
      <c r="D132" s="86">
        <v>0.63637672811059909</v>
      </c>
      <c r="E132" s="86">
        <v>0.63637672811059909</v>
      </c>
      <c r="F132" s="100">
        <v>-4.565092165898621E-2</v>
      </c>
      <c r="G132" s="86">
        <v>0.4213709677419355</v>
      </c>
      <c r="H132" s="100">
        <v>0.21500576036866359</v>
      </c>
      <c r="I132" s="20">
        <v>-6.6934121621621712E-2</v>
      </c>
      <c r="J132" s="86">
        <v>0.51025290498974707</v>
      </c>
      <c r="K132" s="101">
        <v>0.63637672811059909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6667.32</v>
      </c>
      <c r="D134" s="90">
        <v>6978</v>
      </c>
      <c r="E134" s="90">
        <v>6978</v>
      </c>
      <c r="F134" s="91">
        <v>310.68000000000029</v>
      </c>
      <c r="G134" s="90">
        <v>4800</v>
      </c>
      <c r="H134" s="91">
        <v>2178</v>
      </c>
      <c r="I134" s="21"/>
      <c r="J134" s="92"/>
      <c r="K134" s="93">
        <v>6978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1.407795608108108</v>
      </c>
      <c r="D135" s="105">
        <v>1.5790902919212491</v>
      </c>
      <c r="E135" s="105">
        <v>1.5790902919212491</v>
      </c>
      <c r="F135" s="106">
        <v>0.17129468381314106</v>
      </c>
      <c r="G135" s="105">
        <v>1.6404647983595353</v>
      </c>
      <c r="H135" s="106">
        <v>-6.1374506438286236E-2</v>
      </c>
      <c r="I135" s="21"/>
      <c r="J135" s="92"/>
      <c r="K135" s="107">
        <v>1.5790902919212491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159.62753378378378</v>
      </c>
      <c r="D137" s="105">
        <v>126.066366598778</v>
      </c>
      <c r="E137" s="105">
        <v>126.066366598778</v>
      </c>
      <c r="F137" s="106">
        <v>-33.561167185005772</v>
      </c>
      <c r="G137" s="105">
        <v>130.68621326042378</v>
      </c>
      <c r="H137" s="106">
        <v>-4.6198466616457807</v>
      </c>
      <c r="I137" s="21">
        <v>-0.21024673118401072</v>
      </c>
      <c r="J137" s="92">
        <v>-3.5350681195725042E-2</v>
      </c>
      <c r="K137" s="107">
        <v>126.066366598778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108.87039170506912</v>
      </c>
      <c r="D138" s="108">
        <v>80.225701900921649</v>
      </c>
      <c r="E138" s="108">
        <v>80.225701900921649</v>
      </c>
      <c r="F138" s="109">
        <v>-28.644689804147475</v>
      </c>
      <c r="G138" s="108">
        <v>55.067376152073727</v>
      </c>
      <c r="H138" s="109">
        <v>25.158325748847922</v>
      </c>
      <c r="I138" s="20">
        <v>-0.26310817253001351</v>
      </c>
      <c r="J138" s="86">
        <v>0.45686443602053672</v>
      </c>
      <c r="K138" s="110">
        <v>80.225701900921649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228.36913781969182</v>
      </c>
      <c r="D139" s="113">
        <v>177.50186639511202</v>
      </c>
      <c r="E139" s="113">
        <v>177.50186639511202</v>
      </c>
      <c r="F139" s="119">
        <v>-50.867271424579798</v>
      </c>
      <c r="G139" s="113">
        <v>182.88224196855774</v>
      </c>
      <c r="H139" s="119">
        <v>-5.3803755734457184</v>
      </c>
      <c r="I139" s="25">
        <v>-0.22274144356906012</v>
      </c>
      <c r="J139" s="120">
        <v>-2.9419890720558617E-2</v>
      </c>
      <c r="K139" s="115">
        <v>177.50186639511205</v>
      </c>
      <c r="L139" s="119">
        <v>-2.8421709430404007E-14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1408352.2582926999</v>
      </c>
      <c r="D140" s="84">
        <v>1810375.2504</v>
      </c>
      <c r="E140" s="84">
        <v>1810375.2504</v>
      </c>
      <c r="F140" s="118">
        <v>402022.99210729997</v>
      </c>
      <c r="G140" s="84">
        <v>815092.9</v>
      </c>
      <c r="H140" s="118">
        <v>995282.3504</v>
      </c>
      <c r="I140" s="20">
        <v>0.28545627682285946</v>
      </c>
      <c r="J140" s="86">
        <v>1.2210661513552625</v>
      </c>
      <c r="K140" s="87">
        <v>1810375.2504</v>
      </c>
      <c r="L140" s="118">
        <v>1.4551915228366852E-11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932232</v>
      </c>
      <c r="D141" s="90">
        <v>1466026.2252</v>
      </c>
      <c r="E141" s="90">
        <v>1466026.2252</v>
      </c>
      <c r="F141" s="91">
        <v>533794.22519999999</v>
      </c>
      <c r="G141" s="90">
        <v>281157.71000000002</v>
      </c>
      <c r="H141" s="91">
        <v>1184868.5152</v>
      </c>
      <c r="I141" s="21">
        <v>0.57259804984167029</v>
      </c>
      <c r="J141" s="92">
        <v>4.2142487047571979</v>
      </c>
      <c r="K141" s="93">
        <v>1466026.2252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342312.52186992404</v>
      </c>
      <c r="D142" s="90">
        <v>230914.21679999999</v>
      </c>
      <c r="E142" s="90">
        <v>230914.21679999999</v>
      </c>
      <c r="F142" s="91">
        <v>-111398.30506992404</v>
      </c>
      <c r="G142" s="90">
        <v>107050.68</v>
      </c>
      <c r="H142" s="91">
        <v>123863.5368</v>
      </c>
      <c r="I142" s="21">
        <v>-0.32542865934730392</v>
      </c>
      <c r="J142" s="92">
        <v>1.1570551144560688</v>
      </c>
      <c r="K142" s="93">
        <v>230914.21679999999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133807.73642277601</v>
      </c>
      <c r="D143" s="90">
        <v>113434.80840000002</v>
      </c>
      <c r="E143" s="90">
        <v>113434.80840000002</v>
      </c>
      <c r="F143" s="91">
        <v>-20372.928022775988</v>
      </c>
      <c r="G143" s="90">
        <v>426884.51</v>
      </c>
      <c r="H143" s="91">
        <v>-313449.70159999997</v>
      </c>
      <c r="I143" s="21">
        <v>-0.15225523252561513</v>
      </c>
      <c r="J143" s="92">
        <v>-0.73427284021151284</v>
      </c>
      <c r="K143" s="93">
        <v>113434.80840000001</v>
      </c>
      <c r="L143" s="91">
        <v>1.4551915228366852E-11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6720</v>
      </c>
      <c r="D145" s="90">
        <v>6720</v>
      </c>
      <c r="E145" s="90">
        <v>6720</v>
      </c>
      <c r="F145" s="91">
        <v>0</v>
      </c>
      <c r="G145" s="90">
        <v>6720</v>
      </c>
      <c r="H145" s="91">
        <v>0</v>
      </c>
      <c r="I145" s="96"/>
      <c r="J145" s="97"/>
      <c r="K145" s="93">
        <v>6720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5211</v>
      </c>
      <c r="D146" s="90">
        <v>4474</v>
      </c>
      <c r="E146" s="90">
        <v>4474</v>
      </c>
      <c r="F146" s="91">
        <v>-737</v>
      </c>
      <c r="G146" s="90">
        <v>2238</v>
      </c>
      <c r="H146" s="91">
        <v>2236</v>
      </c>
      <c r="I146" s="96"/>
      <c r="J146" s="97"/>
      <c r="K146" s="93">
        <v>4474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0.77544642857142854</v>
      </c>
      <c r="D147" s="86">
        <v>0.66577380952380949</v>
      </c>
      <c r="E147" s="86">
        <v>0.66577380952380949</v>
      </c>
      <c r="F147" s="100">
        <v>-0.10967261904761905</v>
      </c>
      <c r="G147" s="86">
        <v>0.33303571428571427</v>
      </c>
      <c r="H147" s="100">
        <v>0.33273809523809522</v>
      </c>
      <c r="I147" s="20">
        <v>-0.14143158702744196</v>
      </c>
      <c r="J147" s="86">
        <v>0.99910634495084905</v>
      </c>
      <c r="K147" s="101">
        <v>0.66577380952380949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6391.96</v>
      </c>
      <c r="D149" s="90">
        <v>6107</v>
      </c>
      <c r="E149" s="90">
        <v>6107</v>
      </c>
      <c r="F149" s="91">
        <v>-284.96000000000004</v>
      </c>
      <c r="G149" s="90">
        <v>3461</v>
      </c>
      <c r="H149" s="91">
        <v>2646</v>
      </c>
      <c r="I149" s="21"/>
      <c r="J149" s="92"/>
      <c r="K149" s="93">
        <v>6107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1.2266282863174054</v>
      </c>
      <c r="D150" s="105">
        <v>1.3649977648636566</v>
      </c>
      <c r="E150" s="105">
        <v>1.3649977648636566</v>
      </c>
      <c r="F150" s="106">
        <v>0.13836947854625126</v>
      </c>
      <c r="G150" s="105">
        <v>1.5464700625558534</v>
      </c>
      <c r="H150" s="106">
        <v>-0.18147229769219675</v>
      </c>
      <c r="I150" s="21"/>
      <c r="J150" s="92"/>
      <c r="K150" s="107">
        <v>1.3649977648636566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178.89694876223373</v>
      </c>
      <c r="D152" s="105">
        <v>327.67684962002681</v>
      </c>
      <c r="E152" s="105">
        <v>327.67684962002681</v>
      </c>
      <c r="F152" s="106">
        <v>148.77990085779308</v>
      </c>
      <c r="G152" s="105">
        <v>125.6290035746202</v>
      </c>
      <c r="H152" s="106">
        <v>202.04784604540663</v>
      </c>
      <c r="I152" s="21">
        <v>0.83165141656793562</v>
      </c>
      <c r="J152" s="92">
        <v>1.6082898080569086</v>
      </c>
      <c r="K152" s="107">
        <v>327.67684962002681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138.72499999999999</v>
      </c>
      <c r="D153" s="108">
        <v>218.15866446428572</v>
      </c>
      <c r="E153" s="108">
        <v>218.15866446428572</v>
      </c>
      <c r="F153" s="109">
        <v>79.433664464285727</v>
      </c>
      <c r="G153" s="108">
        <v>41.838944940476196</v>
      </c>
      <c r="H153" s="109">
        <v>176.31971952380951</v>
      </c>
      <c r="I153" s="20">
        <v>0.57259804984167051</v>
      </c>
      <c r="J153" s="86">
        <v>4.2142487047571979</v>
      </c>
      <c r="K153" s="110">
        <v>218.15866446428572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270.26525778021494</v>
      </c>
      <c r="D154" s="113">
        <v>404.64355172105496</v>
      </c>
      <c r="E154" s="113">
        <v>404.64355172105496</v>
      </c>
      <c r="F154" s="119">
        <v>134.37829394084002</v>
      </c>
      <c r="G154" s="113">
        <v>364.20594280607685</v>
      </c>
      <c r="H154" s="119">
        <v>40.437608914978114</v>
      </c>
      <c r="I154" s="25">
        <v>0.4972089089235403</v>
      </c>
      <c r="J154" s="120">
        <v>0.11102951424521179</v>
      </c>
      <c r="K154" s="115">
        <v>404.64355172105496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1334566.6692087208</v>
      </c>
      <c r="D155" s="84">
        <v>1026368.4636000001</v>
      </c>
      <c r="E155" s="84">
        <v>1026368.4636000001</v>
      </c>
      <c r="F155" s="118">
        <v>-308198.20560872077</v>
      </c>
      <c r="G155" s="84">
        <v>607176.89</v>
      </c>
      <c r="H155" s="118">
        <v>419191.57360000012</v>
      </c>
      <c r="I155" s="20">
        <v>-0.2309350388553123</v>
      </c>
      <c r="J155" s="86">
        <v>0.69039448059362085</v>
      </c>
      <c r="K155" s="87">
        <v>991869.01093991776</v>
      </c>
      <c r="L155" s="118">
        <v>34499.452660082257</v>
      </c>
      <c r="M155" s="142" t="s">
        <v>218</v>
      </c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893996</v>
      </c>
      <c r="D156" s="90">
        <v>603405.03960000002</v>
      </c>
      <c r="E156" s="90">
        <v>603405.03960000002</v>
      </c>
      <c r="F156" s="91">
        <v>-290590.96039999998</v>
      </c>
      <c r="G156" s="90">
        <v>283197.25</v>
      </c>
      <c r="H156" s="91">
        <v>320207.78960000002</v>
      </c>
      <c r="I156" s="21">
        <v>-0.32504727135244449</v>
      </c>
      <c r="J156" s="92">
        <v>1.1306882026573351</v>
      </c>
      <c r="K156" s="93">
        <v>603405.03865959577</v>
      </c>
      <c r="L156" s="91">
        <v>9.4040425028651953E-4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314726.8706372928</v>
      </c>
      <c r="D157" s="90">
        <v>302480.75160000002</v>
      </c>
      <c r="E157" s="90">
        <v>302480.75160000002</v>
      </c>
      <c r="F157" s="91">
        <v>-12246.119037292781</v>
      </c>
      <c r="G157" s="90">
        <v>87882.04</v>
      </c>
      <c r="H157" s="91">
        <v>214598.71160000004</v>
      </c>
      <c r="I157" s="21">
        <v>-3.8910306617593649E-2</v>
      </c>
      <c r="J157" s="92">
        <v>2.4418949719419354</v>
      </c>
      <c r="K157" s="93">
        <v>275913.95080965885</v>
      </c>
      <c r="L157" s="91">
        <v>26566.800790341164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125843.79857142801</v>
      </c>
      <c r="D158" s="90">
        <v>120482.67240000002</v>
      </c>
      <c r="E158" s="90">
        <v>120482.67240000002</v>
      </c>
      <c r="F158" s="91">
        <v>-5361.1261714279826</v>
      </c>
      <c r="G158" s="90">
        <v>236097.6</v>
      </c>
      <c r="H158" s="91">
        <v>-115614.92759999998</v>
      </c>
      <c r="I158" s="21">
        <v>-4.2601433144002332E-2</v>
      </c>
      <c r="J158" s="92">
        <v>-0.48969124463781066</v>
      </c>
      <c r="K158" s="93">
        <v>112550.02147066318</v>
      </c>
      <c r="L158" s="91">
        <v>7932.6509293368435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6944</v>
      </c>
      <c r="D160" s="90">
        <v>6944</v>
      </c>
      <c r="E160" s="90">
        <v>6944</v>
      </c>
      <c r="F160" s="91">
        <v>0</v>
      </c>
      <c r="G160" s="90">
        <v>6944</v>
      </c>
      <c r="H160" s="91">
        <v>0</v>
      </c>
      <c r="I160" s="96"/>
      <c r="J160" s="97"/>
      <c r="K160" s="93">
        <v>6944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5150</v>
      </c>
      <c r="D161" s="90">
        <v>4596</v>
      </c>
      <c r="E161" s="90">
        <v>4596</v>
      </c>
      <c r="F161" s="91">
        <v>-554</v>
      </c>
      <c r="G161" s="90">
        <v>2345</v>
      </c>
      <c r="H161" s="91">
        <v>2251</v>
      </c>
      <c r="I161" s="96"/>
      <c r="J161" s="97"/>
      <c r="K161" s="93">
        <v>4596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0.74164746543778803</v>
      </c>
      <c r="D162" s="86">
        <v>0.66186635944700456</v>
      </c>
      <c r="E162" s="86">
        <v>0.66186635944700456</v>
      </c>
      <c r="F162" s="100">
        <v>-7.9781105990783474E-2</v>
      </c>
      <c r="G162" s="86">
        <v>0.33770161290322581</v>
      </c>
      <c r="H162" s="100">
        <v>0.32416474654377875</v>
      </c>
      <c r="I162" s="20">
        <v>-0.10757281553398068</v>
      </c>
      <c r="J162" s="86">
        <v>0.95991471215351787</v>
      </c>
      <c r="K162" s="101">
        <v>0.66186635944700456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6439.5</v>
      </c>
      <c r="D164" s="90">
        <v>6976</v>
      </c>
      <c r="E164" s="90">
        <v>6976</v>
      </c>
      <c r="F164" s="91">
        <v>536.5</v>
      </c>
      <c r="G164" s="90">
        <v>3856</v>
      </c>
      <c r="H164" s="91">
        <v>3120</v>
      </c>
      <c r="I164" s="21"/>
      <c r="J164" s="92"/>
      <c r="K164" s="93">
        <v>6976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1.2503883495145631</v>
      </c>
      <c r="D165" s="105">
        <v>1.5178416013925153</v>
      </c>
      <c r="E165" s="105">
        <v>1.5178416013925153</v>
      </c>
      <c r="F165" s="106">
        <v>0.26745325187795221</v>
      </c>
      <c r="G165" s="105">
        <v>1.6443496801705757</v>
      </c>
      <c r="H165" s="106">
        <v>-0.12650807877806036</v>
      </c>
      <c r="I165" s="21"/>
      <c r="J165" s="92"/>
      <c r="K165" s="107">
        <v>1.5178416013925153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173.5914563106796</v>
      </c>
      <c r="D167" s="105">
        <v>131.28917310704961</v>
      </c>
      <c r="E167" s="105">
        <v>131.28917310704961</v>
      </c>
      <c r="F167" s="106">
        <v>-42.302283203629997</v>
      </c>
      <c r="G167" s="105">
        <v>120.76641791044776</v>
      </c>
      <c r="H167" s="106">
        <v>10.52275519660185</v>
      </c>
      <c r="I167" s="21">
        <v>-0.24368873965733007</v>
      </c>
      <c r="J167" s="92">
        <v>8.7133123418505543E-2</v>
      </c>
      <c r="K167" s="107">
        <v>131.28917290243598</v>
      </c>
      <c r="L167" s="106">
        <v>2.0461362737478339E-7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128.74366359447004</v>
      </c>
      <c r="D168" s="108">
        <v>86.895887039170503</v>
      </c>
      <c r="E168" s="108">
        <v>86.895887039170503</v>
      </c>
      <c r="F168" s="109">
        <v>-41.847776555299532</v>
      </c>
      <c r="G168" s="108">
        <v>40.783014112903224</v>
      </c>
      <c r="H168" s="109">
        <v>46.112872926267279</v>
      </c>
      <c r="I168" s="20">
        <v>-0.32504727135244449</v>
      </c>
      <c r="J168" s="86">
        <v>1.1306882026573351</v>
      </c>
      <c r="K168" s="110">
        <v>86.89588690374363</v>
      </c>
      <c r="L168" s="109">
        <v>1.3542687327117164E-7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259.13915906965451</v>
      </c>
      <c r="D169" s="113">
        <v>223.31776840731072</v>
      </c>
      <c r="E169" s="113">
        <v>223.31776840731072</v>
      </c>
      <c r="F169" s="119">
        <v>-35.821390662343788</v>
      </c>
      <c r="G169" s="113">
        <v>258.92404690831557</v>
      </c>
      <c r="H169" s="119">
        <v>-35.606278501004851</v>
      </c>
      <c r="I169" s="25">
        <v>-0.13823225633264979</v>
      </c>
      <c r="J169" s="120">
        <v>-0.13751630613750199</v>
      </c>
      <c r="K169" s="115">
        <v>215.8113600826627</v>
      </c>
      <c r="L169" s="119">
        <v>7.5064083246480209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1303870.9360776395</v>
      </c>
      <c r="D170" s="84">
        <v>1030072.9359817642</v>
      </c>
      <c r="E170" s="84">
        <v>1033850.0363471939</v>
      </c>
      <c r="F170" s="118">
        <v>-270020.89973044558</v>
      </c>
      <c r="G170" s="84">
        <v>261697.45</v>
      </c>
      <c r="H170" s="118">
        <v>772152.58634719392</v>
      </c>
      <c r="I170" s="20">
        <v>-0.20709173911241097</v>
      </c>
      <c r="J170" s="86">
        <v>2.9505544908717827</v>
      </c>
      <c r="K170" s="87">
        <v>1014783.6526</v>
      </c>
      <c r="L170" s="118">
        <v>19066.383747193904</v>
      </c>
      <c r="M170" s="142" t="s">
        <v>197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913926.18319999997</v>
      </c>
      <c r="D171" s="90">
        <v>611592.93696239148</v>
      </c>
      <c r="E171" s="90">
        <v>605360.26269999985</v>
      </c>
      <c r="F171" s="91">
        <v>-308565.92050000012</v>
      </c>
      <c r="G171" s="90">
        <v>156726.21</v>
      </c>
      <c r="H171" s="91">
        <v>448634.05269999988</v>
      </c>
      <c r="I171" s="21">
        <v>-0.33762674291658279</v>
      </c>
      <c r="J171" s="92">
        <v>2.8625336674701689</v>
      </c>
      <c r="K171" s="93">
        <v>632774.41579999996</v>
      </c>
      <c r="L171" s="91">
        <v>-27414.153100000112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289751.20667763945</v>
      </c>
      <c r="D172" s="90">
        <v>262399.64497382927</v>
      </c>
      <c r="E172" s="90">
        <v>287266.23124889412</v>
      </c>
      <c r="F172" s="91">
        <v>-2484.9754287453252</v>
      </c>
      <c r="G172" s="90">
        <v>41415.910000000003</v>
      </c>
      <c r="H172" s="91">
        <v>245850.32124889412</v>
      </c>
      <c r="I172" s="21">
        <v>-8.5762384123906354E-3</v>
      </c>
      <c r="J172" s="92">
        <v>5.936132303959857</v>
      </c>
      <c r="K172" s="93">
        <v>284691.52799999999</v>
      </c>
      <c r="L172" s="91">
        <v>2574.7032488941331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100193.54619999998</v>
      </c>
      <c r="D173" s="90">
        <v>156080.35404554353</v>
      </c>
      <c r="E173" s="90">
        <v>141223.54239829988</v>
      </c>
      <c r="F173" s="91">
        <v>41029.996198299894</v>
      </c>
      <c r="G173" s="90">
        <v>63555.33</v>
      </c>
      <c r="H173" s="91">
        <v>77668.212398299875</v>
      </c>
      <c r="I173" s="21">
        <v>0.40950737601799636</v>
      </c>
      <c r="J173" s="92">
        <v>1.2220566299994018</v>
      </c>
      <c r="K173" s="93">
        <v>97317.708799999993</v>
      </c>
      <c r="L173" s="91">
        <v>43905.833598299883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6720</v>
      </c>
      <c r="D175" s="90">
        <v>6720</v>
      </c>
      <c r="E175" s="90">
        <v>6720</v>
      </c>
      <c r="F175" s="91">
        <v>0</v>
      </c>
      <c r="G175" s="90">
        <v>6720</v>
      </c>
      <c r="H175" s="91">
        <v>0</v>
      </c>
      <c r="I175" s="96"/>
      <c r="J175" s="97"/>
      <c r="K175" s="93">
        <v>6720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4984</v>
      </c>
      <c r="D176" s="90">
        <v>4256</v>
      </c>
      <c r="E176" s="90">
        <v>4229</v>
      </c>
      <c r="F176" s="91">
        <v>-755</v>
      </c>
      <c r="G176" s="90">
        <v>1313</v>
      </c>
      <c r="H176" s="91">
        <v>2916</v>
      </c>
      <c r="I176" s="96"/>
      <c r="J176" s="97"/>
      <c r="K176" s="93">
        <v>4256</v>
      </c>
      <c r="L176" s="91">
        <v>-27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0.7416666666666667</v>
      </c>
      <c r="D177" s="86">
        <v>0.6333333333333333</v>
      </c>
      <c r="E177" s="86">
        <v>0.62931547619047623</v>
      </c>
      <c r="F177" s="100">
        <v>-0.11235119047619047</v>
      </c>
      <c r="G177" s="86">
        <v>0.19538690476190476</v>
      </c>
      <c r="H177" s="100">
        <v>0.43392857142857144</v>
      </c>
      <c r="I177" s="20">
        <v>-0.1514847512038523</v>
      </c>
      <c r="J177" s="86">
        <v>2.2208682406702209</v>
      </c>
      <c r="K177" s="101">
        <v>0.6333333333333333</v>
      </c>
      <c r="L177" s="100">
        <v>-4.0178571428570731E-3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6185.2</v>
      </c>
      <c r="D179" s="90">
        <v>5882</v>
      </c>
      <c r="E179" s="90">
        <v>5467.3600000000006</v>
      </c>
      <c r="F179" s="91">
        <v>-717.83999999999924</v>
      </c>
      <c r="G179" s="90">
        <v>2027</v>
      </c>
      <c r="H179" s="91">
        <v>3440.3600000000006</v>
      </c>
      <c r="I179" s="21"/>
      <c r="J179" s="92"/>
      <c r="K179" s="93">
        <v>5453.16</v>
      </c>
      <c r="L179" s="91">
        <v>14.200000000000728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1.2410112359550562</v>
      </c>
      <c r="D180" s="105">
        <v>1.3820488721804511</v>
      </c>
      <c r="E180" s="105">
        <v>1.2928257271222512</v>
      </c>
      <c r="F180" s="106">
        <v>5.1814491167194943E-2</v>
      </c>
      <c r="G180" s="105">
        <v>1.5437928408225439</v>
      </c>
      <c r="H180" s="106">
        <v>-0.25096711370029268</v>
      </c>
      <c r="I180" s="21"/>
      <c r="J180" s="92"/>
      <c r="K180" s="107">
        <v>1.2812875939849624</v>
      </c>
      <c r="L180" s="106">
        <v>1.1538133137288797E-2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183.37202712680576</v>
      </c>
      <c r="D182" s="105">
        <v>143.70134797048672</v>
      </c>
      <c r="E182" s="105">
        <v>143.14501364388741</v>
      </c>
      <c r="F182" s="106">
        <v>-40.227013482918352</v>
      </c>
      <c r="G182" s="105">
        <v>119.36497334348819</v>
      </c>
      <c r="H182" s="106">
        <v>23.780040300399222</v>
      </c>
      <c r="I182" s="21">
        <v>-0.21937377316061679</v>
      </c>
      <c r="J182" s="92">
        <v>0.19922125925474865</v>
      </c>
      <c r="K182" s="107">
        <v>148.6781992011278</v>
      </c>
      <c r="L182" s="106">
        <v>-5.5331855572403867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136.00092011904761</v>
      </c>
      <c r="D183" s="108">
        <v>91.010853714641584</v>
      </c>
      <c r="E183" s="108">
        <v>90.083372425595215</v>
      </c>
      <c r="F183" s="109">
        <v>-45.917547693452391</v>
      </c>
      <c r="G183" s="108">
        <v>23.322352678571427</v>
      </c>
      <c r="H183" s="109">
        <v>66.761019747023795</v>
      </c>
      <c r="I183" s="20">
        <v>-0.33762674291658279</v>
      </c>
      <c r="J183" s="86">
        <v>2.8625336674701689</v>
      </c>
      <c r="K183" s="110">
        <v>94.162859494047609</v>
      </c>
      <c r="L183" s="109">
        <v>-4.0794870684523943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261.61134351477517</v>
      </c>
      <c r="D184" s="113">
        <v>242.02841540924911</v>
      </c>
      <c r="E184" s="113">
        <v>244.46678561059207</v>
      </c>
      <c r="F184" s="119">
        <v>-17.144557904183102</v>
      </c>
      <c r="G184" s="113">
        <v>199.31260472201066</v>
      </c>
      <c r="H184" s="119">
        <v>45.154180888581408</v>
      </c>
      <c r="I184" s="25">
        <v>-6.5534459147849722E-2</v>
      </c>
      <c r="J184" s="120">
        <v>0.22654954989705622</v>
      </c>
      <c r="K184" s="115">
        <v>238.43600859962407</v>
      </c>
      <c r="L184" s="119">
        <v>6.030777010967995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881240.46426044544</v>
      </c>
      <c r="D185" s="84">
        <v>532036.5628874501</v>
      </c>
      <c r="E185" s="84">
        <v>846767.89899999998</v>
      </c>
      <c r="F185" s="118">
        <v>-34472.565260445423</v>
      </c>
      <c r="G185" s="84">
        <v>222798.84</v>
      </c>
      <c r="H185" s="118">
        <v>623969.05900000001</v>
      </c>
      <c r="I185" s="20">
        <v>-3.9118227837365072E-2</v>
      </c>
      <c r="J185" s="86">
        <v>2.8005938406142508</v>
      </c>
      <c r="K185" s="87">
        <v>886887.92234497238</v>
      </c>
      <c r="L185" s="118">
        <v>-40120.023344972375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600921</v>
      </c>
      <c r="D186" s="90">
        <v>429871.43683702988</v>
      </c>
      <c r="E186" s="90">
        <v>535846.05000000005</v>
      </c>
      <c r="F186" s="91">
        <v>-65074.949999999953</v>
      </c>
      <c r="G186" s="90">
        <v>145393.01999999999</v>
      </c>
      <c r="H186" s="91">
        <v>390453.03</v>
      </c>
      <c r="I186" s="21">
        <v>-0.10829202174661889</v>
      </c>
      <c r="J186" s="92">
        <v>2.6855005143988349</v>
      </c>
      <c r="K186" s="93">
        <v>562962.87000000011</v>
      </c>
      <c r="L186" s="91">
        <v>-27116.820000000065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226796.28324373235</v>
      </c>
      <c r="D187" s="90">
        <v>69531.512605042022</v>
      </c>
      <c r="E187" s="90">
        <v>182122.79399999999</v>
      </c>
      <c r="F187" s="91">
        <v>-44673.489243732358</v>
      </c>
      <c r="G187" s="90">
        <v>46902</v>
      </c>
      <c r="H187" s="91">
        <v>135220.79399999999</v>
      </c>
      <c r="I187" s="21">
        <v>-0.19697628464097383</v>
      </c>
      <c r="J187" s="92">
        <v>2.8830496354100039</v>
      </c>
      <c r="K187" s="93">
        <v>251449.8048449723</v>
      </c>
      <c r="L187" s="91">
        <v>-69327.010844972305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53523.181016713104</v>
      </c>
      <c r="D188" s="90">
        <v>32633.613445378156</v>
      </c>
      <c r="E188" s="90">
        <v>128799.05499999999</v>
      </c>
      <c r="F188" s="91">
        <v>75275.873983286889</v>
      </c>
      <c r="G188" s="90">
        <v>30503.82</v>
      </c>
      <c r="H188" s="91">
        <v>98295.234999999986</v>
      </c>
      <c r="I188" s="21">
        <v>1.4064162957687683</v>
      </c>
      <c r="J188" s="92">
        <v>3.2223909988978425</v>
      </c>
      <c r="K188" s="93">
        <v>72475.247499999998</v>
      </c>
      <c r="L188" s="91">
        <v>56323.807499999995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6944</v>
      </c>
      <c r="D190" s="90">
        <v>6944</v>
      </c>
      <c r="E190" s="90">
        <v>6944</v>
      </c>
      <c r="F190" s="91">
        <v>0</v>
      </c>
      <c r="G190" s="90">
        <v>6944</v>
      </c>
      <c r="H190" s="91">
        <v>0</v>
      </c>
      <c r="I190" s="96"/>
      <c r="J190" s="97"/>
      <c r="K190" s="93">
        <v>6944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3950</v>
      </c>
      <c r="D191" s="90">
        <v>3247</v>
      </c>
      <c r="E191" s="90">
        <v>4050</v>
      </c>
      <c r="F191" s="91">
        <v>100</v>
      </c>
      <c r="G191" s="90">
        <v>1262</v>
      </c>
      <c r="H191" s="91">
        <v>2788</v>
      </c>
      <c r="I191" s="96"/>
      <c r="J191" s="97"/>
      <c r="K191" s="93">
        <v>4203</v>
      </c>
      <c r="L191" s="91">
        <v>-153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0.56883640552995396</v>
      </c>
      <c r="D192" s="86">
        <v>0.46759792626728108</v>
      </c>
      <c r="E192" s="86">
        <v>0.58323732718894006</v>
      </c>
      <c r="F192" s="100">
        <v>1.4400921658986099E-2</v>
      </c>
      <c r="G192" s="86">
        <v>0.18173963133640553</v>
      </c>
      <c r="H192" s="100">
        <v>0.40149769585253453</v>
      </c>
      <c r="I192" s="20">
        <v>2.5316455696202445E-2</v>
      </c>
      <c r="J192" s="86">
        <v>2.2091917591125196</v>
      </c>
      <c r="K192" s="101">
        <v>0.60527073732718895</v>
      </c>
      <c r="L192" s="100">
        <v>-2.2033410138248888E-2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5597</v>
      </c>
      <c r="D194" s="90">
        <v>5064</v>
      </c>
      <c r="E194" s="90">
        <v>6013.62</v>
      </c>
      <c r="F194" s="91">
        <v>416.61999999999989</v>
      </c>
      <c r="G194" s="90">
        <v>2113</v>
      </c>
      <c r="H194" s="91">
        <v>3900.62</v>
      </c>
      <c r="I194" s="21"/>
      <c r="J194" s="92"/>
      <c r="K194" s="93">
        <v>6112.74</v>
      </c>
      <c r="L194" s="91">
        <v>-99.119999999999891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1.4169620253164557</v>
      </c>
      <c r="D195" s="105">
        <v>1.5595934708962118</v>
      </c>
      <c r="E195" s="105">
        <v>1.4848444444444444</v>
      </c>
      <c r="F195" s="106">
        <v>6.7882419127988758E-2</v>
      </c>
      <c r="G195" s="105">
        <v>1.6743264659270998</v>
      </c>
      <c r="H195" s="106">
        <v>-0.18948202148265536</v>
      </c>
      <c r="I195" s="21"/>
      <c r="J195" s="92"/>
      <c r="K195" s="107">
        <v>1.4543754461099214</v>
      </c>
      <c r="L195" s="106">
        <v>3.046899833452299E-2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152.13189873417721</v>
      </c>
      <c r="D197" s="105">
        <v>132.39034087989833</v>
      </c>
      <c r="E197" s="105">
        <v>132.30766666666668</v>
      </c>
      <c r="F197" s="106">
        <v>-19.824232067510536</v>
      </c>
      <c r="G197" s="105">
        <v>115.20841521394611</v>
      </c>
      <c r="H197" s="106">
        <v>17.099251452720566</v>
      </c>
      <c r="I197" s="21">
        <v>-0.13030950269114683</v>
      </c>
      <c r="J197" s="92">
        <v>0.14842016028921723</v>
      </c>
      <c r="K197" s="107">
        <v>133.94310492505355</v>
      </c>
      <c r="L197" s="106">
        <v>-1.6354382583868698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86.538162442396313</v>
      </c>
      <c r="D198" s="108">
        <v>61.90544885325891</v>
      </c>
      <c r="E198" s="108">
        <v>77.166769873271903</v>
      </c>
      <c r="F198" s="109">
        <v>-9.37139256912441</v>
      </c>
      <c r="G198" s="108">
        <v>20.937934907834101</v>
      </c>
      <c r="H198" s="109">
        <v>56.228834965437798</v>
      </c>
      <c r="I198" s="20">
        <v>-0.10829202174661878</v>
      </c>
      <c r="J198" s="86">
        <v>2.6855005143988349</v>
      </c>
      <c r="K198" s="110">
        <v>81.071841877880203</v>
      </c>
      <c r="L198" s="109">
        <v>-3.9050720046083001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223.09885171150518</v>
      </c>
      <c r="D199" s="113">
        <v>163.85480840389593</v>
      </c>
      <c r="E199" s="113">
        <v>209.07849358024691</v>
      </c>
      <c r="F199" s="119">
        <v>-14.020358131258263</v>
      </c>
      <c r="G199" s="113">
        <v>176.54424722662441</v>
      </c>
      <c r="H199" s="119">
        <v>32.534246353622507</v>
      </c>
      <c r="I199" s="25">
        <v>-6.2843703693232555E-2</v>
      </c>
      <c r="J199" s="120">
        <v>0.1842838091000456</v>
      </c>
      <c r="K199" s="115">
        <v>211.01306741493514</v>
      </c>
      <c r="L199" s="119">
        <v>-1.9345738346882229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12950715.666654967</v>
      </c>
      <c r="D200" s="84">
        <v>7476388.6400692137</v>
      </c>
      <c r="E200" s="84">
        <v>7794897.0765471943</v>
      </c>
      <c r="F200" s="118">
        <v>-5155818.5901077725</v>
      </c>
      <c r="G200" s="84">
        <v>6604748.709999999</v>
      </c>
      <c r="H200" s="118">
        <v>1190148.3665471952</v>
      </c>
      <c r="I200" s="20">
        <v>-0.39811070853657815</v>
      </c>
      <c r="J200" s="86">
        <v>0.18019585888941347</v>
      </c>
      <c r="K200" s="87">
        <v>7781451.2634848896</v>
      </c>
      <c r="L200" s="118">
        <v>13445.813062303583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8987563.8257421367</v>
      </c>
      <c r="D201" s="90">
        <v>5207592.9181994209</v>
      </c>
      <c r="E201" s="90">
        <v>5307334.8570999997</v>
      </c>
      <c r="F201" s="91">
        <v>-3680228.968642137</v>
      </c>
      <c r="G201" s="90">
        <v>3585220.03</v>
      </c>
      <c r="H201" s="91">
        <v>1722114.8270999999</v>
      </c>
      <c r="I201" s="21">
        <v>-0.40948014834690161</v>
      </c>
      <c r="J201" s="92">
        <v>0.48033727712382546</v>
      </c>
      <c r="K201" s="93">
        <v>5361865.8292595958</v>
      </c>
      <c r="L201" s="91">
        <v>-54530.97215959616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2826086.520110134</v>
      </c>
      <c r="D202" s="90">
        <v>1646696.6867788711</v>
      </c>
      <c r="E202" s="90">
        <v>1784154.554448894</v>
      </c>
      <c r="F202" s="91">
        <v>-1041931.96566124</v>
      </c>
      <c r="G202" s="90">
        <v>1170470.9099999999</v>
      </c>
      <c r="H202" s="91">
        <v>613683.64444889408</v>
      </c>
      <c r="I202" s="21">
        <v>-0.36868367555167258</v>
      </c>
      <c r="J202" s="92">
        <v>0.52430490942222052</v>
      </c>
      <c r="K202" s="93">
        <v>1824340.061254631</v>
      </c>
      <c r="L202" s="91">
        <v>-40185.506805737037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1137065.3208026956</v>
      </c>
      <c r="D203" s="90">
        <v>622099.0350909218</v>
      </c>
      <c r="E203" s="90">
        <v>703407.66499830002</v>
      </c>
      <c r="F203" s="91">
        <v>-433657.65580439556</v>
      </c>
      <c r="G203" s="90">
        <v>1849057.77</v>
      </c>
      <c r="H203" s="91">
        <v>-1145650.1050017001</v>
      </c>
      <c r="I203" s="21">
        <v>-0.38138323970540311</v>
      </c>
      <c r="J203" s="92">
        <v>-0.61958589049475721</v>
      </c>
      <c r="K203" s="93">
        <v>595245.37297066324</v>
      </c>
      <c r="L203" s="91">
        <v>108162.29202763678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81760</v>
      </c>
      <c r="D205" s="90">
        <v>81760</v>
      </c>
      <c r="E205" s="90">
        <v>81760</v>
      </c>
      <c r="F205" s="91">
        <v>0</v>
      </c>
      <c r="G205" s="90">
        <v>81984</v>
      </c>
      <c r="H205" s="91">
        <v>-224</v>
      </c>
      <c r="I205" s="96"/>
      <c r="J205" s="97"/>
      <c r="K205" s="93">
        <v>81760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48155</v>
      </c>
      <c r="D206" s="90">
        <v>33429</v>
      </c>
      <c r="E206" s="90">
        <v>34205</v>
      </c>
      <c r="F206" s="91">
        <v>-13950</v>
      </c>
      <c r="G206" s="90">
        <v>24510</v>
      </c>
      <c r="H206" s="91">
        <v>9695</v>
      </c>
      <c r="I206" s="96"/>
      <c r="J206" s="97"/>
      <c r="K206" s="93">
        <v>34385</v>
      </c>
      <c r="L206" s="91">
        <v>-180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0.58897994129158515</v>
      </c>
      <c r="D207" s="86">
        <v>0.40886741682974559</v>
      </c>
      <c r="E207" s="86">
        <v>0.41835861056751467</v>
      </c>
      <c r="F207" s="100">
        <v>-0.17062133072407049</v>
      </c>
      <c r="G207" s="86">
        <v>0.29896077283372363</v>
      </c>
      <c r="H207" s="100">
        <v>0.11939783773379103</v>
      </c>
      <c r="I207" s="20">
        <v>-0.28968954418025128</v>
      </c>
      <c r="J207" s="86">
        <v>0.39937626800355464</v>
      </c>
      <c r="K207" s="101">
        <v>0.4205601761252446</v>
      </c>
      <c r="L207" s="100">
        <v>-2.2015655577299342E-3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62045.139999999992</v>
      </c>
      <c r="D209" s="90">
        <v>51315</v>
      </c>
      <c r="E209" s="90">
        <v>51849.979999999996</v>
      </c>
      <c r="F209" s="91">
        <v>-10195.159999999996</v>
      </c>
      <c r="G209" s="90">
        <v>36074</v>
      </c>
      <c r="H209" s="91">
        <v>15775.979999999996</v>
      </c>
      <c r="I209" s="21">
        <v>-0.16431843009782876</v>
      </c>
      <c r="J209" s="92">
        <v>0.43732272550867646</v>
      </c>
      <c r="K209" s="93">
        <v>51934.9</v>
      </c>
      <c r="L209" s="91">
        <v>-84.92000000000553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1.2884464749247222</v>
      </c>
      <c r="D210" s="105">
        <v>1.5350444225074038</v>
      </c>
      <c r="E210" s="105">
        <v>1.5158596696389415</v>
      </c>
      <c r="F210" s="106">
        <v>0.22741319471421928</v>
      </c>
      <c r="G210" s="105">
        <v>1.4718074255405957</v>
      </c>
      <c r="H210" s="106">
        <v>4.4052244098345739E-2</v>
      </c>
      <c r="I210" s="21"/>
      <c r="J210" s="92"/>
      <c r="K210" s="107">
        <v>1.5103940671804565</v>
      </c>
      <c r="L210" s="106">
        <v>5.4656024584849305E-3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186.63822709463474</v>
      </c>
      <c r="D212" s="105">
        <v>155.78069694574833</v>
      </c>
      <c r="E212" s="105">
        <v>155.16254515714076</v>
      </c>
      <c r="F212" s="106">
        <v>-31.475681937493988</v>
      </c>
      <c r="G212" s="105">
        <v>146.27580701754385</v>
      </c>
      <c r="H212" s="106">
        <v>8.8867381395969005</v>
      </c>
      <c r="I212" s="21">
        <v>-0.16864541861263116</v>
      </c>
      <c r="J212" s="92">
        <v>6.0753301046775565E-2</v>
      </c>
      <c r="K212" s="107">
        <v>155.93618814191061</v>
      </c>
      <c r="L212" s="106">
        <v>-0.77364298476985027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109.92617203696351</v>
      </c>
      <c r="D213" s="108">
        <v>63.693651152145556</v>
      </c>
      <c r="E213" s="108">
        <v>64.913586804060657</v>
      </c>
      <c r="F213" s="109">
        <v>-45.01258523290285</v>
      </c>
      <c r="G213" s="108">
        <v>43.730728312841528</v>
      </c>
      <c r="H213" s="109">
        <v>21.182858491219129</v>
      </c>
      <c r="I213" s="20">
        <v>-0.40948014834690172</v>
      </c>
      <c r="J213" s="86">
        <v>0.48439299569128802</v>
      </c>
      <c r="K213" s="110">
        <v>65.580550749261207</v>
      </c>
      <c r="L213" s="109">
        <v>-0.6669639452005498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268.93813034274666</v>
      </c>
      <c r="D214" s="113">
        <v>223.64978432107492</v>
      </c>
      <c r="E214" s="113">
        <v>227.88765024257256</v>
      </c>
      <c r="F214" s="119">
        <v>-41.050480100174099</v>
      </c>
      <c r="G214" s="113">
        <v>269.47159159526717</v>
      </c>
      <c r="H214" s="119">
        <v>-41.583941352694609</v>
      </c>
      <c r="I214" s="25">
        <v>-0.15263912204586816</v>
      </c>
      <c r="J214" s="120">
        <v>-0.15431660571906081</v>
      </c>
      <c r="K214" s="115">
        <v>226.30365751010294</v>
      </c>
      <c r="L214" s="119">
        <v>1.5839927324696248</v>
      </c>
      <c r="M214" s="142"/>
      <c r="N214" s="143"/>
    </row>
  </sheetData>
  <sheetProtection algorithmName="SHA-512" hashValue="GU3d4cSiwR1Yjhf0EDzGr15BNTVfGIWxsYfKmAdBpwW/px9vs/1EsS/c4Rq6xYLx04vNdXE0joGQ1PKRc86PJw==" saltValue="fJaA7wzDqkrJH6aNY6Y7x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2089" priority="58">
      <formula>$I155&gt;=0</formula>
    </cfRule>
    <cfRule type="expression" dxfId="2088" priority="59">
      <formula>$I155&lt;0</formula>
    </cfRule>
  </conditionalFormatting>
  <conditionalFormatting sqref="J159">
    <cfRule type="expression" dxfId="2087" priority="56">
      <formula>$J155&gt;=0</formula>
    </cfRule>
    <cfRule type="expression" dxfId="2086" priority="57">
      <formula>$J155&lt;0</formula>
    </cfRule>
  </conditionalFormatting>
  <conditionalFormatting sqref="I174">
    <cfRule type="expression" dxfId="2085" priority="54">
      <formula>$I170&gt;=0</formula>
    </cfRule>
    <cfRule type="expression" dxfId="2084" priority="55">
      <formula>$I170&lt;0</formula>
    </cfRule>
  </conditionalFormatting>
  <conditionalFormatting sqref="J174">
    <cfRule type="expression" dxfId="2083" priority="52">
      <formula>$J170&gt;=0</formula>
    </cfRule>
    <cfRule type="expression" dxfId="2082" priority="53">
      <formula>$J170&lt;0</formula>
    </cfRule>
  </conditionalFormatting>
  <conditionalFormatting sqref="I24">
    <cfRule type="expression" dxfId="2081" priority="94">
      <formula>$I20&gt;=0</formula>
    </cfRule>
    <cfRule type="expression" dxfId="2080" priority="95">
      <formula>$I20&lt;0</formula>
    </cfRule>
  </conditionalFormatting>
  <conditionalFormatting sqref="J24">
    <cfRule type="expression" dxfId="2079" priority="92">
      <formula>$J20&gt;=0</formula>
    </cfRule>
    <cfRule type="expression" dxfId="2078" priority="93">
      <formula>$J20&lt;0</formula>
    </cfRule>
  </conditionalFormatting>
  <conditionalFormatting sqref="I39">
    <cfRule type="expression" dxfId="2077" priority="90">
      <formula>$I35&gt;=0</formula>
    </cfRule>
    <cfRule type="expression" dxfId="2076" priority="91">
      <formula>$I35&lt;0</formula>
    </cfRule>
  </conditionalFormatting>
  <conditionalFormatting sqref="J39">
    <cfRule type="expression" dxfId="2075" priority="88">
      <formula>$J35&gt;=0</formula>
    </cfRule>
    <cfRule type="expression" dxfId="2074" priority="89">
      <formula>$J35&lt;0</formula>
    </cfRule>
  </conditionalFormatting>
  <conditionalFormatting sqref="I54">
    <cfRule type="expression" dxfId="2073" priority="86">
      <formula>$I50&gt;=0</formula>
    </cfRule>
    <cfRule type="expression" dxfId="2072" priority="87">
      <formula>$I50&lt;0</formula>
    </cfRule>
  </conditionalFormatting>
  <conditionalFormatting sqref="J54">
    <cfRule type="expression" dxfId="2071" priority="84">
      <formula>$J50&gt;=0</formula>
    </cfRule>
    <cfRule type="expression" dxfId="2070" priority="85">
      <formula>$J50&lt;0</formula>
    </cfRule>
  </conditionalFormatting>
  <conditionalFormatting sqref="I69">
    <cfRule type="expression" dxfId="2069" priority="82">
      <formula>$I65&gt;=0</formula>
    </cfRule>
    <cfRule type="expression" dxfId="2068" priority="83">
      <formula>$I65&lt;0</formula>
    </cfRule>
  </conditionalFormatting>
  <conditionalFormatting sqref="J69">
    <cfRule type="expression" dxfId="2067" priority="80">
      <formula>$J65&gt;=0</formula>
    </cfRule>
    <cfRule type="expression" dxfId="2066" priority="81">
      <formula>$J65&lt;0</formula>
    </cfRule>
  </conditionalFormatting>
  <conditionalFormatting sqref="I84">
    <cfRule type="expression" dxfId="2065" priority="78">
      <formula>$I80&gt;=0</formula>
    </cfRule>
    <cfRule type="expression" dxfId="2064" priority="79">
      <formula>$I80&lt;0</formula>
    </cfRule>
  </conditionalFormatting>
  <conditionalFormatting sqref="J84">
    <cfRule type="expression" dxfId="2063" priority="76">
      <formula>$J80&gt;=0</formula>
    </cfRule>
    <cfRule type="expression" dxfId="2062" priority="77">
      <formula>$J80&lt;0</formula>
    </cfRule>
  </conditionalFormatting>
  <conditionalFormatting sqref="I99">
    <cfRule type="expression" dxfId="2061" priority="74">
      <formula>$I95&gt;=0</formula>
    </cfRule>
    <cfRule type="expression" dxfId="2060" priority="75">
      <formula>$I95&lt;0</formula>
    </cfRule>
  </conditionalFormatting>
  <conditionalFormatting sqref="J99">
    <cfRule type="expression" dxfId="2059" priority="72">
      <formula>$J95&gt;=0</formula>
    </cfRule>
    <cfRule type="expression" dxfId="2058" priority="73">
      <formula>$J95&lt;0</formula>
    </cfRule>
  </conditionalFormatting>
  <conditionalFormatting sqref="I114">
    <cfRule type="expression" dxfId="2057" priority="70">
      <formula>$I110&gt;=0</formula>
    </cfRule>
    <cfRule type="expression" dxfId="2056" priority="71">
      <formula>$I110&lt;0</formula>
    </cfRule>
  </conditionalFormatting>
  <conditionalFormatting sqref="J114">
    <cfRule type="expression" dxfId="2055" priority="68">
      <formula>$J110&gt;=0</formula>
    </cfRule>
    <cfRule type="expression" dxfId="2054" priority="69">
      <formula>$J110&lt;0</formula>
    </cfRule>
  </conditionalFormatting>
  <conditionalFormatting sqref="I129">
    <cfRule type="expression" dxfId="2053" priority="66">
      <formula>$I125&gt;=0</formula>
    </cfRule>
    <cfRule type="expression" dxfId="2052" priority="67">
      <formula>$I125&lt;0</formula>
    </cfRule>
  </conditionalFormatting>
  <conditionalFormatting sqref="J129">
    <cfRule type="expression" dxfId="2051" priority="64">
      <formula>$J125&gt;=0</formula>
    </cfRule>
    <cfRule type="expression" dxfId="2050" priority="65">
      <formula>$J125&lt;0</formula>
    </cfRule>
  </conditionalFormatting>
  <conditionalFormatting sqref="I144">
    <cfRule type="expression" dxfId="2049" priority="62">
      <formula>$I140&gt;=0</formula>
    </cfRule>
    <cfRule type="expression" dxfId="2048" priority="63">
      <formula>$I140&lt;0</formula>
    </cfRule>
  </conditionalFormatting>
  <conditionalFormatting sqref="J144">
    <cfRule type="expression" dxfId="2047" priority="60">
      <formula>$J140&gt;=0</formula>
    </cfRule>
    <cfRule type="expression" dxfId="2046" priority="61">
      <formula>$J140&lt;0</formula>
    </cfRule>
  </conditionalFormatting>
  <conditionalFormatting sqref="I189">
    <cfRule type="expression" dxfId="2045" priority="50">
      <formula>$I185&gt;=0</formula>
    </cfRule>
    <cfRule type="expression" dxfId="2044" priority="51">
      <formula>$I185&lt;0</formula>
    </cfRule>
  </conditionalFormatting>
  <conditionalFormatting sqref="J189">
    <cfRule type="expression" dxfId="2043" priority="48">
      <formula>$J185&gt;=0</formula>
    </cfRule>
    <cfRule type="expression" dxfId="2042" priority="49">
      <formula>$J185&lt;0</formula>
    </cfRule>
  </conditionalFormatting>
  <conditionalFormatting sqref="I204">
    <cfRule type="expression" dxfId="2041" priority="46">
      <formula>$I200&gt;=0</formula>
    </cfRule>
    <cfRule type="expression" dxfId="2040" priority="47">
      <formula>$I200&lt;0</formula>
    </cfRule>
  </conditionalFormatting>
  <conditionalFormatting sqref="J204">
    <cfRule type="expression" dxfId="2039" priority="44">
      <formula>$J200&gt;=0</formula>
    </cfRule>
    <cfRule type="expression" dxfId="2038" priority="45">
      <formula>$J200&lt;0</formula>
    </cfRule>
  </conditionalFormatting>
  <conditionalFormatting sqref="I9">
    <cfRule type="expression" dxfId="2037" priority="42">
      <formula>$I5&gt;=0</formula>
    </cfRule>
    <cfRule type="expression" dxfId="2036" priority="43">
      <formula>$I5&lt;0</formula>
    </cfRule>
  </conditionalFormatting>
  <conditionalFormatting sqref="J9">
    <cfRule type="expression" dxfId="2035" priority="40">
      <formula>$J5&gt;=0</formula>
    </cfRule>
    <cfRule type="expression" dxfId="2034" priority="41">
      <formula>$J5&lt;0</formula>
    </cfRule>
  </conditionalFormatting>
  <conditionalFormatting sqref="L207">
    <cfRule type="cellIs" dxfId="2033" priority="39" operator="lessThan">
      <formula>0</formula>
    </cfRule>
  </conditionalFormatting>
  <conditionalFormatting sqref="H207">
    <cfRule type="cellIs" dxfId="2032" priority="38" operator="lessThan">
      <formula>0</formula>
    </cfRule>
  </conditionalFormatting>
  <conditionalFormatting sqref="F207">
    <cfRule type="cellIs" dxfId="2031" priority="37" operator="lessThan">
      <formula>0</formula>
    </cfRule>
  </conditionalFormatting>
  <conditionalFormatting sqref="F192">
    <cfRule type="cellIs" dxfId="2030" priority="36" operator="lessThan">
      <formula>0</formula>
    </cfRule>
  </conditionalFormatting>
  <conditionalFormatting sqref="H192">
    <cfRule type="cellIs" dxfId="2029" priority="35" operator="lessThan">
      <formula>0</formula>
    </cfRule>
  </conditionalFormatting>
  <conditionalFormatting sqref="L192">
    <cfRule type="cellIs" dxfId="2028" priority="34" operator="lessThan">
      <formula>0</formula>
    </cfRule>
  </conditionalFormatting>
  <conditionalFormatting sqref="L177">
    <cfRule type="cellIs" dxfId="2027" priority="33" operator="lessThan">
      <formula>0</formula>
    </cfRule>
  </conditionalFormatting>
  <conditionalFormatting sqref="H177">
    <cfRule type="cellIs" dxfId="2026" priority="32" operator="lessThan">
      <formula>0</formula>
    </cfRule>
  </conditionalFormatting>
  <conditionalFormatting sqref="F177">
    <cfRule type="cellIs" dxfId="2025" priority="31" operator="lessThan">
      <formula>0</formula>
    </cfRule>
  </conditionalFormatting>
  <conditionalFormatting sqref="F162">
    <cfRule type="cellIs" dxfId="2024" priority="30" operator="lessThan">
      <formula>0</formula>
    </cfRule>
  </conditionalFormatting>
  <conditionalFormatting sqref="H162">
    <cfRule type="cellIs" dxfId="2023" priority="29" operator="lessThan">
      <formula>0</formula>
    </cfRule>
  </conditionalFormatting>
  <conditionalFormatting sqref="L162">
    <cfRule type="cellIs" dxfId="2022" priority="28" operator="lessThan">
      <formula>0</formula>
    </cfRule>
  </conditionalFormatting>
  <conditionalFormatting sqref="L147">
    <cfRule type="cellIs" dxfId="2021" priority="27" operator="lessThan">
      <formula>0</formula>
    </cfRule>
  </conditionalFormatting>
  <conditionalFormatting sqref="H147">
    <cfRule type="cellIs" dxfId="2020" priority="26" operator="lessThan">
      <formula>0</formula>
    </cfRule>
  </conditionalFormatting>
  <conditionalFormatting sqref="F147">
    <cfRule type="cellIs" dxfId="2019" priority="25" operator="lessThan">
      <formula>0</formula>
    </cfRule>
  </conditionalFormatting>
  <conditionalFormatting sqref="F132">
    <cfRule type="cellIs" dxfId="2018" priority="24" operator="lessThan">
      <formula>0</formula>
    </cfRule>
  </conditionalFormatting>
  <conditionalFormatting sqref="H132">
    <cfRule type="cellIs" dxfId="2017" priority="23" operator="lessThan">
      <formula>0</formula>
    </cfRule>
  </conditionalFormatting>
  <conditionalFormatting sqref="L132">
    <cfRule type="cellIs" dxfId="2016" priority="22" operator="lessThan">
      <formula>0</formula>
    </cfRule>
  </conditionalFormatting>
  <conditionalFormatting sqref="L117">
    <cfRule type="cellIs" dxfId="2015" priority="21" operator="lessThan">
      <formula>0</formula>
    </cfRule>
  </conditionalFormatting>
  <conditionalFormatting sqref="H117">
    <cfRule type="cellIs" dxfId="2014" priority="20" operator="lessThan">
      <formula>0</formula>
    </cfRule>
  </conditionalFormatting>
  <conditionalFormatting sqref="F117">
    <cfRule type="cellIs" dxfId="2013" priority="19" operator="lessThan">
      <formula>0</formula>
    </cfRule>
  </conditionalFormatting>
  <conditionalFormatting sqref="F102">
    <cfRule type="cellIs" dxfId="2012" priority="18" operator="lessThan">
      <formula>0</formula>
    </cfRule>
  </conditionalFormatting>
  <conditionalFormatting sqref="H102">
    <cfRule type="cellIs" dxfId="2011" priority="17" operator="lessThan">
      <formula>0</formula>
    </cfRule>
  </conditionalFormatting>
  <conditionalFormatting sqref="L102">
    <cfRule type="cellIs" dxfId="2010" priority="16" operator="lessThan">
      <formula>0</formula>
    </cfRule>
  </conditionalFormatting>
  <conditionalFormatting sqref="L87">
    <cfRule type="cellIs" dxfId="2009" priority="15" operator="lessThan">
      <formula>0</formula>
    </cfRule>
  </conditionalFormatting>
  <conditionalFormatting sqref="H87">
    <cfRule type="cellIs" dxfId="2008" priority="14" operator="lessThan">
      <formula>0</formula>
    </cfRule>
  </conditionalFormatting>
  <conditionalFormatting sqref="F87">
    <cfRule type="cellIs" dxfId="2007" priority="13" operator="lessThan">
      <formula>0</formula>
    </cfRule>
  </conditionalFormatting>
  <conditionalFormatting sqref="F72">
    <cfRule type="cellIs" dxfId="2006" priority="12" operator="lessThan">
      <formula>0</formula>
    </cfRule>
  </conditionalFormatting>
  <conditionalFormatting sqref="H72">
    <cfRule type="cellIs" dxfId="2005" priority="11" operator="lessThan">
      <formula>0</formula>
    </cfRule>
  </conditionalFormatting>
  <conditionalFormatting sqref="L72">
    <cfRule type="cellIs" dxfId="2004" priority="10" operator="lessThan">
      <formula>0</formula>
    </cfRule>
  </conditionalFormatting>
  <conditionalFormatting sqref="L57">
    <cfRule type="cellIs" dxfId="2003" priority="9" operator="lessThan">
      <formula>0</formula>
    </cfRule>
  </conditionalFormatting>
  <conditionalFormatting sqref="H57">
    <cfRule type="cellIs" dxfId="2002" priority="8" operator="lessThan">
      <formula>0</formula>
    </cfRule>
  </conditionalFormatting>
  <conditionalFormatting sqref="F57">
    <cfRule type="cellIs" dxfId="2001" priority="7" operator="lessThan">
      <formula>0</formula>
    </cfRule>
  </conditionalFormatting>
  <conditionalFormatting sqref="F42">
    <cfRule type="cellIs" dxfId="2000" priority="6" operator="lessThan">
      <formula>0</formula>
    </cfRule>
  </conditionalFormatting>
  <conditionalFormatting sqref="H42">
    <cfRule type="cellIs" dxfId="1999" priority="5" operator="lessThan">
      <formula>0</formula>
    </cfRule>
  </conditionalFormatting>
  <conditionalFormatting sqref="L42">
    <cfRule type="cellIs" dxfId="1998" priority="4" operator="lessThan">
      <formula>0</formula>
    </cfRule>
  </conditionalFormatting>
  <conditionalFormatting sqref="L27">
    <cfRule type="cellIs" dxfId="1997" priority="3" operator="lessThan">
      <formula>0</formula>
    </cfRule>
  </conditionalFormatting>
  <conditionalFormatting sqref="H27">
    <cfRule type="cellIs" dxfId="1996" priority="2" operator="lessThan">
      <formula>0</formula>
    </cfRule>
  </conditionalFormatting>
  <conditionalFormatting sqref="F27">
    <cfRule type="cellIs" dxfId="1995" priority="1" operator="lessThan">
      <formula>0</formula>
    </cfRule>
  </conditionalFormatting>
  <dataValidations count="1">
    <dataValidation type="list" allowBlank="1" showInputMessage="1" showErrorMessage="1" sqref="B3:B4" xr:uid="{5C259679-436E-4617-B37B-37E654A0AF72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FE1A8-914E-40DD-BF2E-372C4D6179EA}">
  <sheetPr codeName="Tabelle72">
    <tabColor rgb="FFFFCC66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100</v>
      </c>
      <c r="N1" s="73" t="s">
        <v>28</v>
      </c>
    </row>
    <row r="2" spans="1:14" ht="15.75" thickBot="1" x14ac:dyDescent="0.3">
      <c r="M2" s="72">
        <v>200</v>
      </c>
      <c r="N2" s="73" t="s">
        <v>29</v>
      </c>
    </row>
    <row r="3" spans="1:14" s="70" customFormat="1" ht="13.5" customHeight="1" thickBot="1" x14ac:dyDescent="0.25">
      <c r="A3" s="144"/>
      <c r="B3" s="146" t="s">
        <v>87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118.22217693989072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5624512</v>
      </c>
      <c r="D5" s="84">
        <v>4616079</v>
      </c>
      <c r="E5" s="84">
        <v>4831236</v>
      </c>
      <c r="F5" s="85">
        <v>-793276</v>
      </c>
      <c r="G5" s="84">
        <v>3129694</v>
      </c>
      <c r="H5" s="85">
        <v>1701542</v>
      </c>
      <c r="I5" s="20">
        <v>-0.14103908036821688</v>
      </c>
      <c r="J5" s="86">
        <v>0.54367679396132651</v>
      </c>
      <c r="K5" s="87">
        <v>4858872</v>
      </c>
      <c r="L5" s="85">
        <v>-27636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3564365</v>
      </c>
      <c r="D6" s="90">
        <v>2800263</v>
      </c>
      <c r="E6" s="90">
        <v>2937898</v>
      </c>
      <c r="F6" s="91">
        <v>-626467</v>
      </c>
      <c r="G6" s="90">
        <v>2090735</v>
      </c>
      <c r="H6" s="91">
        <v>847163</v>
      </c>
      <c r="I6" s="21">
        <v>-0.17575837491390467</v>
      </c>
      <c r="J6" s="92">
        <v>0.40519865023544344</v>
      </c>
      <c r="K6" s="93">
        <v>2941052</v>
      </c>
      <c r="L6" s="91">
        <v>-3154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1777305</v>
      </c>
      <c r="D7" s="90">
        <v>1463183</v>
      </c>
      <c r="E7" s="90">
        <v>1513845</v>
      </c>
      <c r="F7" s="91">
        <v>-263460</v>
      </c>
      <c r="G7" s="90">
        <v>718756</v>
      </c>
      <c r="H7" s="91">
        <v>795089</v>
      </c>
      <c r="I7" s="21">
        <v>-0.14823567142386929</v>
      </c>
      <c r="J7" s="92">
        <v>1.1062015482305538</v>
      </c>
      <c r="K7" s="93">
        <v>1551532</v>
      </c>
      <c r="L7" s="91">
        <v>-37687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282842</v>
      </c>
      <c r="D8" s="90">
        <v>352633</v>
      </c>
      <c r="E8" s="90">
        <v>379493</v>
      </c>
      <c r="F8" s="91">
        <v>96651</v>
      </c>
      <c r="G8" s="90">
        <v>320203</v>
      </c>
      <c r="H8" s="91">
        <v>59290</v>
      </c>
      <c r="I8" s="21">
        <v>0.34171374831177825</v>
      </c>
      <c r="J8" s="92">
        <v>0.18516378672279776</v>
      </c>
      <c r="K8" s="93">
        <v>366288</v>
      </c>
      <c r="L8" s="91">
        <v>13205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36500</v>
      </c>
      <c r="D10" s="90">
        <v>36500</v>
      </c>
      <c r="E10" s="90">
        <v>36500</v>
      </c>
      <c r="F10" s="91">
        <v>0</v>
      </c>
      <c r="G10" s="90">
        <v>36600</v>
      </c>
      <c r="H10" s="91">
        <v>-100</v>
      </c>
      <c r="I10" s="96"/>
      <c r="J10" s="97"/>
      <c r="K10" s="93">
        <v>36500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22187</v>
      </c>
      <c r="D11" s="90">
        <v>19632</v>
      </c>
      <c r="E11" s="90">
        <v>20539</v>
      </c>
      <c r="F11" s="91">
        <v>-1648</v>
      </c>
      <c r="G11" s="90">
        <v>13583</v>
      </c>
      <c r="H11" s="91">
        <v>6956</v>
      </c>
      <c r="I11" s="96"/>
      <c r="J11" s="97"/>
      <c r="K11" s="93">
        <v>20539</v>
      </c>
      <c r="L11" s="91">
        <v>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0.60786301369863016</v>
      </c>
      <c r="D12" s="86">
        <v>0.5378630136986301</v>
      </c>
      <c r="E12" s="86">
        <v>0.56271232876712329</v>
      </c>
      <c r="F12" s="100">
        <v>-4.5150684931506868E-2</v>
      </c>
      <c r="G12" s="86">
        <v>0.371120218579235</v>
      </c>
      <c r="H12" s="100">
        <v>0.1915921101878883</v>
      </c>
      <c r="I12" s="20">
        <v>-7.4277730202370829E-2</v>
      </c>
      <c r="J12" s="86">
        <v>0.51625349575769053</v>
      </c>
      <c r="K12" s="101">
        <v>0.56271232876712329</v>
      </c>
      <c r="L12" s="100">
        <v>0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29023</v>
      </c>
      <c r="D14" s="90">
        <v>30065</v>
      </c>
      <c r="E14" s="90">
        <v>31085</v>
      </c>
      <c r="F14" s="91">
        <v>2062</v>
      </c>
      <c r="G14" s="90">
        <v>19965</v>
      </c>
      <c r="H14" s="91">
        <v>11120</v>
      </c>
      <c r="I14" s="21">
        <v>7.1047100575405642E-2</v>
      </c>
      <c r="J14" s="92">
        <v>0.55697470573503627</v>
      </c>
      <c r="K14" s="93">
        <v>31085</v>
      </c>
      <c r="L14" s="91">
        <v>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1.3081083517375038</v>
      </c>
      <c r="D15" s="105">
        <v>1.5314282803585981</v>
      </c>
      <c r="E15" s="105">
        <v>1.513462193875067</v>
      </c>
      <c r="F15" s="106">
        <v>0.20535384213756314</v>
      </c>
      <c r="G15" s="105">
        <v>1.4698520209084887</v>
      </c>
      <c r="H15" s="106">
        <v>4.361017296657832E-2</v>
      </c>
      <c r="I15" s="21"/>
      <c r="J15" s="92"/>
      <c r="K15" s="107">
        <v>1.513462193875067</v>
      </c>
      <c r="L15" s="106">
        <v>0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160.65105692522647</v>
      </c>
      <c r="D17" s="105">
        <v>142.63768337408314</v>
      </c>
      <c r="E17" s="105">
        <v>143.0399727347972</v>
      </c>
      <c r="F17" s="106">
        <v>-17.611084190429267</v>
      </c>
      <c r="G17" s="105">
        <v>153.92291835382463</v>
      </c>
      <c r="H17" s="106">
        <v>-10.882945619027424</v>
      </c>
      <c r="I17" s="20">
        <v>-0.10962320776156598</v>
      </c>
      <c r="J17" s="86">
        <v>-7.0703867464432135E-2</v>
      </c>
      <c r="K17" s="107">
        <v>143.19353425191099</v>
      </c>
      <c r="L17" s="106">
        <v>-0.15356151711378629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97.653835616438357</v>
      </c>
      <c r="D18" s="108">
        <v>76.719534246575336</v>
      </c>
      <c r="E18" s="108">
        <v>80.490356164383556</v>
      </c>
      <c r="F18" s="109">
        <v>-17.163479452054801</v>
      </c>
      <c r="G18" s="108">
        <v>57.12390710382514</v>
      </c>
      <c r="H18" s="109">
        <v>23.366449060558416</v>
      </c>
      <c r="I18" s="20">
        <v>-0.17575837491390478</v>
      </c>
      <c r="J18" s="86">
        <v>0.4090485095511569</v>
      </c>
      <c r="K18" s="110">
        <v>80.576767123287667</v>
      </c>
      <c r="L18" s="109">
        <v>-8.6410958904110657E-2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253.50484517960967</v>
      </c>
      <c r="D19" s="113">
        <v>235.13034841075793</v>
      </c>
      <c r="E19" s="113">
        <v>235.22255221773213</v>
      </c>
      <c r="F19" s="106">
        <v>-18.282292961877545</v>
      </c>
      <c r="G19" s="113">
        <v>230.41257454170653</v>
      </c>
      <c r="H19" s="106">
        <v>4.8099776760255963</v>
      </c>
      <c r="I19" s="38">
        <v>-7.2118120460082036E-2</v>
      </c>
      <c r="J19" s="114">
        <v>2.0875499896621186E-2</v>
      </c>
      <c r="K19" s="115">
        <v>236.56808997516919</v>
      </c>
      <c r="L19" s="106">
        <v>-1.3455377574370573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225036.43995300814</v>
      </c>
      <c r="D20" s="84">
        <v>2143.6379999999999</v>
      </c>
      <c r="E20" s="84">
        <v>2143.6379999999999</v>
      </c>
      <c r="F20" s="118">
        <v>-222892.80195300814</v>
      </c>
      <c r="G20" s="84">
        <v>585710.56000000006</v>
      </c>
      <c r="H20" s="118">
        <v>-583566.92200000002</v>
      </c>
      <c r="I20" s="20">
        <v>-0.9904742627440799</v>
      </c>
      <c r="J20" s="86">
        <v>-0.99634010696341213</v>
      </c>
      <c r="K20" s="87">
        <v>2143.6379999999999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157698.07864824982</v>
      </c>
      <c r="D21" s="90">
        <v>0</v>
      </c>
      <c r="E21" s="90">
        <v>0</v>
      </c>
      <c r="F21" s="91">
        <v>-157698.07864824982</v>
      </c>
      <c r="G21" s="90">
        <v>385315.61</v>
      </c>
      <c r="H21" s="91">
        <v>-385315.61</v>
      </c>
      <c r="I21" s="21">
        <v>-1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56181.534686704297</v>
      </c>
      <c r="D22" s="90">
        <v>1073.8116</v>
      </c>
      <c r="E22" s="90">
        <v>1073.8116</v>
      </c>
      <c r="F22" s="91">
        <v>-55107.723086704296</v>
      </c>
      <c r="G22" s="90">
        <v>166973.54</v>
      </c>
      <c r="H22" s="91">
        <v>-165899.72840000002</v>
      </c>
      <c r="I22" s="21">
        <v>-0.98088675209767584</v>
      </c>
      <c r="J22" s="92">
        <v>-0.99356897146697609</v>
      </c>
      <c r="K22" s="93">
        <v>1073.8116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11156.826618054014</v>
      </c>
      <c r="D23" s="90">
        <v>1069.8264000000001</v>
      </c>
      <c r="E23" s="90">
        <v>1069.8264000000001</v>
      </c>
      <c r="F23" s="91">
        <v>-10087.000218054014</v>
      </c>
      <c r="G23" s="90">
        <v>33421.410000000003</v>
      </c>
      <c r="H23" s="91">
        <v>-32351.583600000002</v>
      </c>
      <c r="I23" s="21">
        <v>-0.90411015276792028</v>
      </c>
      <c r="J23" s="92">
        <v>-0.96798978858163076</v>
      </c>
      <c r="K23" s="93">
        <v>1069.8264000000001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3100</v>
      </c>
      <c r="D25" s="90">
        <v>3100</v>
      </c>
      <c r="E25" s="90">
        <v>3100</v>
      </c>
      <c r="F25" s="91">
        <v>0</v>
      </c>
      <c r="G25" s="90">
        <v>3100</v>
      </c>
      <c r="H25" s="91">
        <v>0</v>
      </c>
      <c r="I25" s="96"/>
      <c r="J25" s="97"/>
      <c r="K25" s="93">
        <v>3100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836</v>
      </c>
      <c r="D26" s="90">
        <v>0</v>
      </c>
      <c r="E26" s="90">
        <v>0</v>
      </c>
      <c r="F26" s="91">
        <v>-836</v>
      </c>
      <c r="G26" s="90">
        <v>2185</v>
      </c>
      <c r="H26" s="91">
        <v>-2185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0.26967741935483869</v>
      </c>
      <c r="D27" s="86">
        <v>0</v>
      </c>
      <c r="E27" s="86">
        <v>0</v>
      </c>
      <c r="F27" s="100">
        <v>-0.26967741935483869</v>
      </c>
      <c r="G27" s="86">
        <v>0.70483870967741935</v>
      </c>
      <c r="H27" s="100">
        <v>-0.70483870967741935</v>
      </c>
      <c r="I27" s="20">
        <v>-1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1067.8600000000001</v>
      </c>
      <c r="D29" s="90">
        <v>0</v>
      </c>
      <c r="E29" s="90">
        <v>0</v>
      </c>
      <c r="F29" s="91">
        <v>-1067.8600000000001</v>
      </c>
      <c r="G29" s="90">
        <v>2743</v>
      </c>
      <c r="H29" s="91">
        <v>-2743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1.2773444976076556</v>
      </c>
      <c r="D30" s="105">
        <v>0</v>
      </c>
      <c r="E30" s="105">
        <v>0</v>
      </c>
      <c r="F30" s="106">
        <v>-1.2773444976076556</v>
      </c>
      <c r="G30" s="105">
        <v>1.2553775743707094</v>
      </c>
      <c r="H30" s="106">
        <v>-1.2553775743707094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188.63406536871989</v>
      </c>
      <c r="D32" s="105">
        <v>0</v>
      </c>
      <c r="E32" s="105">
        <v>0</v>
      </c>
      <c r="F32" s="106">
        <v>-188.63406536871989</v>
      </c>
      <c r="G32" s="105">
        <v>176.34581693363845</v>
      </c>
      <c r="H32" s="106">
        <v>-176.34581693363845</v>
      </c>
      <c r="I32" s="21">
        <v>-1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50.870347951048331</v>
      </c>
      <c r="D33" s="108">
        <v>0</v>
      </c>
      <c r="E33" s="108">
        <v>0</v>
      </c>
      <c r="F33" s="109">
        <v>-50.870347951048331</v>
      </c>
      <c r="G33" s="108">
        <v>124.29535806451612</v>
      </c>
      <c r="H33" s="109">
        <v>-124.29535806451612</v>
      </c>
      <c r="I33" s="20">
        <v>-1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269.18234444139728</v>
      </c>
      <c r="D34" s="113">
        <v>0</v>
      </c>
      <c r="E34" s="113">
        <v>0</v>
      </c>
      <c r="F34" s="119">
        <v>-269.18234444139728</v>
      </c>
      <c r="G34" s="113">
        <v>268.05975286041195</v>
      </c>
      <c r="H34" s="119">
        <v>-268.05975286041195</v>
      </c>
      <c r="I34" s="25">
        <v>-1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217507.40322716505</v>
      </c>
      <c r="D35" s="84">
        <v>5577.5736000000015</v>
      </c>
      <c r="E35" s="84">
        <v>5577.5736000000015</v>
      </c>
      <c r="F35" s="118">
        <v>-211929.82962716508</v>
      </c>
      <c r="G35" s="84">
        <v>481751.03999999998</v>
      </c>
      <c r="H35" s="118">
        <v>-476173.46639999998</v>
      </c>
      <c r="I35" s="20">
        <v>-0.9743568562851409</v>
      </c>
      <c r="J35" s="86">
        <v>-0.98842229048431318</v>
      </c>
      <c r="K35" s="87">
        <v>5577.5736000000015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141459.1105569971</v>
      </c>
      <c r="D36" s="90">
        <v>0</v>
      </c>
      <c r="E36" s="90">
        <v>0</v>
      </c>
      <c r="F36" s="91">
        <v>-141459.1105569971</v>
      </c>
      <c r="G36" s="90">
        <v>299734.46999999997</v>
      </c>
      <c r="H36" s="91">
        <v>-299734.46999999997</v>
      </c>
      <c r="I36" s="21">
        <v>-1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63584.061346565606</v>
      </c>
      <c r="D37" s="90">
        <v>1083.5640000000001</v>
      </c>
      <c r="E37" s="90">
        <v>1083.5640000000001</v>
      </c>
      <c r="F37" s="91">
        <v>-62500.497346565608</v>
      </c>
      <c r="G37" s="90">
        <v>150564.56</v>
      </c>
      <c r="H37" s="91">
        <v>-149480.99599999998</v>
      </c>
      <c r="I37" s="21">
        <v>-0.98295855947146848</v>
      </c>
      <c r="J37" s="92">
        <v>-0.9928033263604662</v>
      </c>
      <c r="K37" s="93">
        <v>1083.5640000000001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12464.231323602355</v>
      </c>
      <c r="D38" s="90">
        <v>4494.0096000000012</v>
      </c>
      <c r="E38" s="90">
        <v>4494.0096000000012</v>
      </c>
      <c r="F38" s="91">
        <v>-7970.2217236023534</v>
      </c>
      <c r="G38" s="90">
        <v>31452.01</v>
      </c>
      <c r="H38" s="91">
        <v>-26958.000399999997</v>
      </c>
      <c r="I38" s="21">
        <v>-0.63944751318197102</v>
      </c>
      <c r="J38" s="92">
        <v>-0.85711534493343988</v>
      </c>
      <c r="K38" s="93">
        <v>4494.0096000000012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2800</v>
      </c>
      <c r="D40" s="90">
        <v>2800</v>
      </c>
      <c r="E40" s="90">
        <v>2800</v>
      </c>
      <c r="F40" s="91">
        <v>0</v>
      </c>
      <c r="G40" s="90">
        <v>2900</v>
      </c>
      <c r="H40" s="91">
        <v>-100</v>
      </c>
      <c r="I40" s="96"/>
      <c r="J40" s="97"/>
      <c r="K40" s="93">
        <v>2800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863</v>
      </c>
      <c r="D41" s="90">
        <v>0</v>
      </c>
      <c r="E41" s="90">
        <v>0</v>
      </c>
      <c r="F41" s="91">
        <v>-863</v>
      </c>
      <c r="G41" s="90">
        <v>2056</v>
      </c>
      <c r="H41" s="91">
        <v>-2056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0.30821428571428572</v>
      </c>
      <c r="D42" s="86">
        <v>0</v>
      </c>
      <c r="E42" s="86">
        <v>0</v>
      </c>
      <c r="F42" s="100">
        <v>-0.30821428571428572</v>
      </c>
      <c r="G42" s="86">
        <v>0.70896551724137935</v>
      </c>
      <c r="H42" s="100">
        <v>-0.70896551724137935</v>
      </c>
      <c r="I42" s="20">
        <v>-1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1044.7</v>
      </c>
      <c r="D44" s="90">
        <v>0</v>
      </c>
      <c r="E44" s="90">
        <v>0</v>
      </c>
      <c r="F44" s="91">
        <v>-1044.7</v>
      </c>
      <c r="G44" s="90">
        <v>2540</v>
      </c>
      <c r="H44" s="91">
        <v>-2540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1.2105446118192353</v>
      </c>
      <c r="D45" s="105">
        <v>0</v>
      </c>
      <c r="E45" s="105">
        <v>0</v>
      </c>
      <c r="F45" s="106">
        <v>-1.2105446118192353</v>
      </c>
      <c r="G45" s="105">
        <v>1.2354085603112841</v>
      </c>
      <c r="H45" s="106">
        <v>-1.2354085603112841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163.91553946349606</v>
      </c>
      <c r="D47" s="105">
        <v>0</v>
      </c>
      <c r="E47" s="105">
        <v>0</v>
      </c>
      <c r="F47" s="106">
        <v>-163.91553946349606</v>
      </c>
      <c r="G47" s="105">
        <v>145.78524805447469</v>
      </c>
      <c r="H47" s="106">
        <v>-145.78524805447469</v>
      </c>
      <c r="I47" s="21">
        <v>-1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50.521110913213249</v>
      </c>
      <c r="D48" s="108">
        <v>0</v>
      </c>
      <c r="E48" s="108">
        <v>0</v>
      </c>
      <c r="F48" s="109">
        <v>-50.521110913213249</v>
      </c>
      <c r="G48" s="108">
        <v>103.35671379310344</v>
      </c>
      <c r="H48" s="109">
        <v>-103.35671379310344</v>
      </c>
      <c r="I48" s="20">
        <v>-1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252.03638844399194</v>
      </c>
      <c r="D49" s="113">
        <v>0</v>
      </c>
      <c r="E49" s="113">
        <v>0</v>
      </c>
      <c r="F49" s="119">
        <v>-252.03638844399194</v>
      </c>
      <c r="G49" s="113">
        <v>234.31470817120621</v>
      </c>
      <c r="H49" s="119">
        <v>-234.31470817120621</v>
      </c>
      <c r="I49" s="25">
        <v>-1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351963.85449511203</v>
      </c>
      <c r="D50" s="84">
        <v>55148.785199999998</v>
      </c>
      <c r="E50" s="84">
        <v>55148.785199999998</v>
      </c>
      <c r="F50" s="118">
        <v>-296815.06929511204</v>
      </c>
      <c r="G50" s="84">
        <v>202186.68</v>
      </c>
      <c r="H50" s="118">
        <v>-147037.89480000001</v>
      </c>
      <c r="I50" s="20">
        <v>-0.84331122501453937</v>
      </c>
      <c r="J50" s="86">
        <v>-0.72723828691385606</v>
      </c>
      <c r="K50" s="87">
        <v>55148.785199999998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220248.11587134071</v>
      </c>
      <c r="D51" s="90">
        <v>30651.296400000003</v>
      </c>
      <c r="E51" s="90">
        <v>30651.296400000003</v>
      </c>
      <c r="F51" s="91">
        <v>-189596.81947134071</v>
      </c>
      <c r="G51" s="90">
        <v>84295.56</v>
      </c>
      <c r="H51" s="91">
        <v>-53644.263599999991</v>
      </c>
      <c r="I51" s="21">
        <v>-0.8608328780532899</v>
      </c>
      <c r="J51" s="92">
        <v>-0.63638302657933576</v>
      </c>
      <c r="K51" s="93">
        <v>30651.296400000003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113898.37255357161</v>
      </c>
      <c r="D52" s="90">
        <v>19253.559600000001</v>
      </c>
      <c r="E52" s="90">
        <v>19253.559600000001</v>
      </c>
      <c r="F52" s="91">
        <v>-94644.812953571614</v>
      </c>
      <c r="G52" s="90">
        <v>50225.4</v>
      </c>
      <c r="H52" s="91">
        <v>-30971.840400000001</v>
      </c>
      <c r="I52" s="21">
        <v>-0.83095843102635936</v>
      </c>
      <c r="J52" s="92">
        <v>-0.61665691861090211</v>
      </c>
      <c r="K52" s="93">
        <v>19253.559600000001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17817.366070199721</v>
      </c>
      <c r="D53" s="90">
        <v>5243.9292000000005</v>
      </c>
      <c r="E53" s="90">
        <v>5243.9292000000005</v>
      </c>
      <c r="F53" s="91">
        <v>-12573.436870199721</v>
      </c>
      <c r="G53" s="90">
        <v>67665.72</v>
      </c>
      <c r="H53" s="91">
        <v>-62421.790800000002</v>
      </c>
      <c r="I53" s="21">
        <v>-0.70568437672891005</v>
      </c>
      <c r="J53" s="92">
        <v>-0.92250242515708103</v>
      </c>
      <c r="K53" s="93">
        <v>5243.9292000000005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3100</v>
      </c>
      <c r="D55" s="90">
        <v>3100</v>
      </c>
      <c r="E55" s="90">
        <v>3100</v>
      </c>
      <c r="F55" s="91">
        <v>0</v>
      </c>
      <c r="G55" s="90">
        <v>3100</v>
      </c>
      <c r="H55" s="91">
        <v>0</v>
      </c>
      <c r="I55" s="96"/>
      <c r="J55" s="97"/>
      <c r="K55" s="93">
        <v>3100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1429</v>
      </c>
      <c r="D56" s="90">
        <v>235</v>
      </c>
      <c r="E56" s="90">
        <v>235</v>
      </c>
      <c r="F56" s="91">
        <v>-1194</v>
      </c>
      <c r="G56" s="90">
        <v>593</v>
      </c>
      <c r="H56" s="91">
        <v>-358</v>
      </c>
      <c r="I56" s="96"/>
      <c r="J56" s="97"/>
      <c r="K56" s="93">
        <v>235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0.46096774193548384</v>
      </c>
      <c r="D57" s="86">
        <v>7.5806451612903225E-2</v>
      </c>
      <c r="E57" s="86">
        <v>7.5806451612903225E-2</v>
      </c>
      <c r="F57" s="100">
        <v>-0.38516129032258062</v>
      </c>
      <c r="G57" s="86">
        <v>0.19129032258064516</v>
      </c>
      <c r="H57" s="100">
        <v>-0.11548387096774193</v>
      </c>
      <c r="I57" s="20">
        <v>-0.83554933519944019</v>
      </c>
      <c r="J57" s="86">
        <v>-0.60370994940978084</v>
      </c>
      <c r="K57" s="101">
        <v>7.5806451612903225E-2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1832.26</v>
      </c>
      <c r="D59" s="90">
        <v>418</v>
      </c>
      <c r="E59" s="90">
        <v>418</v>
      </c>
      <c r="F59" s="91">
        <v>-1414.26</v>
      </c>
      <c r="G59" s="90">
        <v>784</v>
      </c>
      <c r="H59" s="91">
        <v>-366</v>
      </c>
      <c r="I59" s="21"/>
      <c r="J59" s="92"/>
      <c r="K59" s="93">
        <v>418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1.2821973407977607</v>
      </c>
      <c r="D60" s="105">
        <v>1.7787234042553191</v>
      </c>
      <c r="E60" s="105">
        <v>1.7787234042553191</v>
      </c>
      <c r="F60" s="106">
        <v>0.49652606345755834</v>
      </c>
      <c r="G60" s="105">
        <v>1.3220910623946036</v>
      </c>
      <c r="H60" s="106">
        <v>0.45663234186071544</v>
      </c>
      <c r="I60" s="21"/>
      <c r="J60" s="92"/>
      <c r="K60" s="107">
        <v>1.7787234042553191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154.12744287707537</v>
      </c>
      <c r="D62" s="105">
        <v>130.43104851063831</v>
      </c>
      <c r="E62" s="105">
        <v>130.43104851063831</v>
      </c>
      <c r="F62" s="106">
        <v>-23.696394366437062</v>
      </c>
      <c r="G62" s="105">
        <v>142.15102866779088</v>
      </c>
      <c r="H62" s="106">
        <v>-11.719980157152577</v>
      </c>
      <c r="I62" s="21">
        <v>-0.15374545846021836</v>
      </c>
      <c r="J62" s="92">
        <v>-8.2447381964026123E-2</v>
      </c>
      <c r="K62" s="107">
        <v>130.43104851063831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71.04777931333571</v>
      </c>
      <c r="D63" s="108">
        <v>9.8875149677419358</v>
      </c>
      <c r="E63" s="108">
        <v>9.8875149677419358</v>
      </c>
      <c r="F63" s="109">
        <v>-61.160264345593774</v>
      </c>
      <c r="G63" s="108">
        <v>27.192116129032257</v>
      </c>
      <c r="H63" s="109">
        <v>-17.304601161290321</v>
      </c>
      <c r="I63" s="20">
        <v>-0.8608328780532899</v>
      </c>
      <c r="J63" s="86">
        <v>-0.63638302657933576</v>
      </c>
      <c r="K63" s="110">
        <v>9.8875149677419358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246.30080790420715</v>
      </c>
      <c r="D64" s="113">
        <v>234.67568170212766</v>
      </c>
      <c r="E64" s="113">
        <v>234.67568170212766</v>
      </c>
      <c r="F64" s="119">
        <v>-11.625126202079485</v>
      </c>
      <c r="G64" s="113">
        <v>340.95561551433389</v>
      </c>
      <c r="H64" s="119">
        <v>-106.27993381220622</v>
      </c>
      <c r="I64" s="25">
        <v>-4.7198895939475793E-2</v>
      </c>
      <c r="J64" s="120">
        <v>-0.31171193251028351</v>
      </c>
      <c r="K64" s="115">
        <v>234.67568170212766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386256.68320817826</v>
      </c>
      <c r="D65" s="84">
        <v>514856.53080000001</v>
      </c>
      <c r="E65" s="84">
        <v>514856.53080000001</v>
      </c>
      <c r="F65" s="118">
        <v>128599.84759182173</v>
      </c>
      <c r="G65" s="84">
        <v>50146.3</v>
      </c>
      <c r="H65" s="118">
        <v>464710.23080000002</v>
      </c>
      <c r="I65" s="20">
        <v>0.33293882845908218</v>
      </c>
      <c r="J65" s="86">
        <v>9.2670891132546167</v>
      </c>
      <c r="K65" s="87">
        <v>514856.53080000001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247814.22585147189</v>
      </c>
      <c r="D66" s="90">
        <v>285283.26360000001</v>
      </c>
      <c r="E66" s="90">
        <v>285283.26360000001</v>
      </c>
      <c r="F66" s="91">
        <v>37469.037748528121</v>
      </c>
      <c r="G66" s="90">
        <v>46237.47</v>
      </c>
      <c r="H66" s="91">
        <v>239045.7936</v>
      </c>
      <c r="I66" s="21">
        <v>0.15119809050423627</v>
      </c>
      <c r="J66" s="92">
        <v>5.1699583389835126</v>
      </c>
      <c r="K66" s="93">
        <v>285283.26360000001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121303.5252727099</v>
      </c>
      <c r="D67" s="90">
        <v>204640.43040000001</v>
      </c>
      <c r="E67" s="90">
        <v>204640.43040000001</v>
      </c>
      <c r="F67" s="91">
        <v>83336.905127290112</v>
      </c>
      <c r="G67" s="90">
        <v>1269.73</v>
      </c>
      <c r="H67" s="91">
        <v>203370.7004</v>
      </c>
      <c r="I67" s="21">
        <v>0.68701140333667388</v>
      </c>
      <c r="J67" s="92">
        <v>160.16846132642374</v>
      </c>
      <c r="K67" s="93">
        <v>204640.43040000001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17138.932083996508</v>
      </c>
      <c r="D68" s="90">
        <v>24932.836800000005</v>
      </c>
      <c r="E68" s="90">
        <v>24932.836800000005</v>
      </c>
      <c r="F68" s="91">
        <v>7793.904716003497</v>
      </c>
      <c r="G68" s="90">
        <v>2639.1</v>
      </c>
      <c r="H68" s="91">
        <v>22293.736800000006</v>
      </c>
      <c r="I68" s="21">
        <v>0.45474856180106249</v>
      </c>
      <c r="J68" s="92">
        <v>8.4474770944640234</v>
      </c>
      <c r="K68" s="93">
        <v>24932.836800000005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3000</v>
      </c>
      <c r="D70" s="90">
        <v>3000</v>
      </c>
      <c r="E70" s="90">
        <v>3000</v>
      </c>
      <c r="F70" s="91">
        <v>0</v>
      </c>
      <c r="G70" s="90">
        <v>3000</v>
      </c>
      <c r="H70" s="91">
        <v>0</v>
      </c>
      <c r="I70" s="96"/>
      <c r="J70" s="97"/>
      <c r="K70" s="93">
        <v>3000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1586</v>
      </c>
      <c r="D71" s="90">
        <v>2173</v>
      </c>
      <c r="E71" s="90">
        <v>2173</v>
      </c>
      <c r="F71" s="91">
        <v>587</v>
      </c>
      <c r="G71" s="90">
        <v>352</v>
      </c>
      <c r="H71" s="91">
        <v>1821</v>
      </c>
      <c r="I71" s="96"/>
      <c r="J71" s="97"/>
      <c r="K71" s="93">
        <v>2173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0.52866666666666662</v>
      </c>
      <c r="D72" s="86">
        <v>0.72433333333333338</v>
      </c>
      <c r="E72" s="86">
        <v>0.72433333333333338</v>
      </c>
      <c r="F72" s="100">
        <v>0.19566666666666677</v>
      </c>
      <c r="G72" s="86">
        <v>0.11733333333333333</v>
      </c>
      <c r="H72" s="100">
        <v>0.6070000000000001</v>
      </c>
      <c r="I72" s="20">
        <v>0.37011349306431285</v>
      </c>
      <c r="J72" s="86">
        <v>5.173295454545455</v>
      </c>
      <c r="K72" s="101">
        <v>0.72433333333333338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2094.73</v>
      </c>
      <c r="D74" s="90">
        <v>3766</v>
      </c>
      <c r="E74" s="90">
        <v>3766</v>
      </c>
      <c r="F74" s="91">
        <v>1671.27</v>
      </c>
      <c r="G74" s="90">
        <v>442</v>
      </c>
      <c r="H74" s="91">
        <v>3324</v>
      </c>
      <c r="I74" s="21"/>
      <c r="J74" s="92"/>
      <c r="K74" s="93">
        <v>3766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1.3207629255989912</v>
      </c>
      <c r="D75" s="105">
        <v>1.733087896916705</v>
      </c>
      <c r="E75" s="105">
        <v>1.733087896916705</v>
      </c>
      <c r="F75" s="106">
        <v>0.41232497131771373</v>
      </c>
      <c r="G75" s="105">
        <v>1.2556818181818181</v>
      </c>
      <c r="H75" s="106">
        <v>0.47740607873488683</v>
      </c>
      <c r="I75" s="21"/>
      <c r="J75" s="92"/>
      <c r="K75" s="107">
        <v>1.733087896916705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156.25108817873385</v>
      </c>
      <c r="D77" s="105">
        <v>131.28544114127934</v>
      </c>
      <c r="E77" s="105">
        <v>131.28544114127934</v>
      </c>
      <c r="F77" s="106">
        <v>-24.965647037454517</v>
      </c>
      <c r="G77" s="105">
        <v>131.35644886363636</v>
      </c>
      <c r="H77" s="106">
        <v>-7.1007722357023795E-2</v>
      </c>
      <c r="I77" s="21">
        <v>-0.15977902828360846</v>
      </c>
      <c r="J77" s="92">
        <v>-5.4057279236241484E-4</v>
      </c>
      <c r="K77" s="107">
        <v>131.28544114127934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82.604741950490634</v>
      </c>
      <c r="D78" s="108">
        <v>95.094421199999999</v>
      </c>
      <c r="E78" s="108">
        <v>95.094421199999999</v>
      </c>
      <c r="F78" s="109">
        <v>12.489679249509365</v>
      </c>
      <c r="G78" s="108">
        <v>15.41249</v>
      </c>
      <c r="H78" s="109">
        <v>79.681931199999994</v>
      </c>
      <c r="I78" s="20">
        <v>0.15119809050423627</v>
      </c>
      <c r="J78" s="86">
        <v>5.1699583389835126</v>
      </c>
      <c r="K78" s="110">
        <v>95.094421199999999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243.54141438094467</v>
      </c>
      <c r="D79" s="113">
        <v>236.93351624482284</v>
      </c>
      <c r="E79" s="113">
        <v>236.93351624482284</v>
      </c>
      <c r="F79" s="119">
        <v>-6.6078981361218325</v>
      </c>
      <c r="G79" s="113">
        <v>142.46107954545457</v>
      </c>
      <c r="H79" s="119">
        <v>94.472436699368274</v>
      </c>
      <c r="I79" s="25">
        <v>-2.7132543977862578E-2</v>
      </c>
      <c r="J79" s="120">
        <v>0.66314559036614118</v>
      </c>
      <c r="K79" s="115">
        <v>236.93351624482284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519002.53376230475</v>
      </c>
      <c r="D80" s="84">
        <v>531797.65919999999</v>
      </c>
      <c r="E80" s="84">
        <v>531797.65919999999</v>
      </c>
      <c r="F80" s="118">
        <v>12795.125437695286</v>
      </c>
      <c r="G80" s="84">
        <v>98134.25</v>
      </c>
      <c r="H80" s="118">
        <v>433663.40919999999</v>
      </c>
      <c r="I80" s="20">
        <v>2.4653300524261512E-2</v>
      </c>
      <c r="J80" s="86">
        <v>4.419083135602504</v>
      </c>
      <c r="K80" s="87">
        <v>531797.65919999999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343174.52854805661</v>
      </c>
      <c r="D81" s="90">
        <v>309974.95799999998</v>
      </c>
      <c r="E81" s="90">
        <v>309974.95799999998</v>
      </c>
      <c r="F81" s="91">
        <v>-33199.570548056625</v>
      </c>
      <c r="G81" s="90">
        <v>85088.33</v>
      </c>
      <c r="H81" s="91">
        <v>224886.62799999997</v>
      </c>
      <c r="I81" s="21">
        <v>-9.6742525409800328E-2</v>
      </c>
      <c r="J81" s="92">
        <v>2.6429785142098803</v>
      </c>
      <c r="K81" s="93">
        <v>309974.95799999998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151908.71887600908</v>
      </c>
      <c r="D82" s="90">
        <v>196211.23560000001</v>
      </c>
      <c r="E82" s="90">
        <v>196211.23560000001</v>
      </c>
      <c r="F82" s="91">
        <v>44302.516723990935</v>
      </c>
      <c r="G82" s="90">
        <v>7682.27</v>
      </c>
      <c r="H82" s="91">
        <v>188528.96560000003</v>
      </c>
      <c r="I82" s="21">
        <v>0.29163906490549452</v>
      </c>
      <c r="J82" s="92">
        <v>24.540788803309439</v>
      </c>
      <c r="K82" s="93">
        <v>196211.23560000001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23919.286338239028</v>
      </c>
      <c r="D83" s="90">
        <v>25611.465600000003</v>
      </c>
      <c r="E83" s="90">
        <v>25611.465600000003</v>
      </c>
      <c r="F83" s="91">
        <v>1692.1792617609754</v>
      </c>
      <c r="G83" s="90">
        <v>5363.6500000000015</v>
      </c>
      <c r="H83" s="91">
        <v>20247.815600000002</v>
      </c>
      <c r="I83" s="21">
        <v>7.0745390888010684E-2</v>
      </c>
      <c r="J83" s="92">
        <v>3.7750068703215156</v>
      </c>
      <c r="K83" s="93">
        <v>25611.465600000003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3100</v>
      </c>
      <c r="D85" s="90">
        <v>3100</v>
      </c>
      <c r="E85" s="90">
        <v>3100</v>
      </c>
      <c r="F85" s="91">
        <v>0</v>
      </c>
      <c r="G85" s="90">
        <v>3100</v>
      </c>
      <c r="H85" s="91">
        <v>0</v>
      </c>
      <c r="I85" s="96"/>
      <c r="J85" s="97"/>
      <c r="K85" s="93">
        <v>3100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2050</v>
      </c>
      <c r="D86" s="90">
        <v>2154</v>
      </c>
      <c r="E86" s="90">
        <v>2154</v>
      </c>
      <c r="F86" s="91">
        <v>104</v>
      </c>
      <c r="G86" s="90">
        <v>490</v>
      </c>
      <c r="H86" s="91">
        <v>1664</v>
      </c>
      <c r="I86" s="96"/>
      <c r="J86" s="97"/>
      <c r="K86" s="93">
        <v>2154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0.66129032258064513</v>
      </c>
      <c r="D87" s="86">
        <v>0.69483870967741934</v>
      </c>
      <c r="E87" s="86">
        <v>0.69483870967741934</v>
      </c>
      <c r="F87" s="100">
        <v>3.3548387096774213E-2</v>
      </c>
      <c r="G87" s="86">
        <v>0.15806451612903225</v>
      </c>
      <c r="H87" s="100">
        <v>0.53677419354838707</v>
      </c>
      <c r="I87" s="20">
        <v>5.0731707317073216E-2</v>
      </c>
      <c r="J87" s="86">
        <v>3.3959183673469386</v>
      </c>
      <c r="K87" s="101">
        <v>0.69483870967741934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2717.1200000000003</v>
      </c>
      <c r="D89" s="90">
        <v>3621</v>
      </c>
      <c r="E89" s="90">
        <v>3621</v>
      </c>
      <c r="F89" s="91">
        <v>903.87999999999965</v>
      </c>
      <c r="G89" s="90">
        <v>854</v>
      </c>
      <c r="H89" s="91">
        <v>2767</v>
      </c>
      <c r="I89" s="21"/>
      <c r="J89" s="92"/>
      <c r="K89" s="93">
        <v>3621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1.3254243902439027</v>
      </c>
      <c r="D90" s="105">
        <v>1.681058495821727</v>
      </c>
      <c r="E90" s="105">
        <v>1.681058495821727</v>
      </c>
      <c r="F90" s="106">
        <v>0.35563410557782427</v>
      </c>
      <c r="G90" s="105">
        <v>1.7428571428571429</v>
      </c>
      <c r="H90" s="106">
        <v>-6.1798647035415932E-2</v>
      </c>
      <c r="I90" s="21"/>
      <c r="J90" s="92"/>
      <c r="K90" s="107">
        <v>1.681058495821727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167.40220904783249</v>
      </c>
      <c r="D92" s="105">
        <v>143.90666573816156</v>
      </c>
      <c r="E92" s="105">
        <v>143.90666573816156</v>
      </c>
      <c r="F92" s="106">
        <v>-23.495543309670921</v>
      </c>
      <c r="G92" s="105">
        <v>173.64965306122448</v>
      </c>
      <c r="H92" s="106">
        <v>-29.74298732306292</v>
      </c>
      <c r="I92" s="21">
        <v>-0.14035384266020912</v>
      </c>
      <c r="J92" s="92">
        <v>-0.17128158218995282</v>
      </c>
      <c r="K92" s="107">
        <v>143.90666573816156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110.70146082195375</v>
      </c>
      <c r="D93" s="108">
        <v>99.991921935483859</v>
      </c>
      <c r="E93" s="108">
        <v>99.991921935483859</v>
      </c>
      <c r="F93" s="109">
        <v>-10.709538886469886</v>
      </c>
      <c r="G93" s="108">
        <v>27.447848387096776</v>
      </c>
      <c r="H93" s="109">
        <v>72.544073548387075</v>
      </c>
      <c r="I93" s="20">
        <v>-9.6742525409800439E-2</v>
      </c>
      <c r="J93" s="86">
        <v>2.6429785142098798</v>
      </c>
      <c r="K93" s="110">
        <v>99.991921935483859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253.17196768892916</v>
      </c>
      <c r="D94" s="113">
        <v>246.88842116991643</v>
      </c>
      <c r="E94" s="113">
        <v>246.88842116991643</v>
      </c>
      <c r="F94" s="119">
        <v>-6.2835465190127309</v>
      </c>
      <c r="G94" s="113">
        <v>200.27397959183673</v>
      </c>
      <c r="H94" s="119">
        <v>46.614441578079692</v>
      </c>
      <c r="I94" s="25">
        <v>-2.4819282230856166E-2</v>
      </c>
      <c r="J94" s="120">
        <v>0.23275335953817389</v>
      </c>
      <c r="K94" s="115">
        <v>246.88842116991643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506760.24929063109</v>
      </c>
      <c r="D95" s="84">
        <v>448442.13600000006</v>
      </c>
      <c r="E95" s="84">
        <v>448442.13600000006</v>
      </c>
      <c r="F95" s="118">
        <v>-58318.113290631081</v>
      </c>
      <c r="G95" s="84">
        <v>203458.90999999997</v>
      </c>
      <c r="H95" s="118">
        <v>244983.22600000008</v>
      </c>
      <c r="I95" s="20">
        <v>-0.11508028376784762</v>
      </c>
      <c r="J95" s="86">
        <v>1.2040919023895298</v>
      </c>
      <c r="K95" s="87">
        <v>448442.13600000006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338755.23704078898</v>
      </c>
      <c r="D96" s="90">
        <v>281811.99239999999</v>
      </c>
      <c r="E96" s="90">
        <v>281811.99239999999</v>
      </c>
      <c r="F96" s="91">
        <v>-56943.244640788995</v>
      </c>
      <c r="G96" s="90">
        <v>151861.47</v>
      </c>
      <c r="H96" s="91">
        <v>129950.52239999999</v>
      </c>
      <c r="I96" s="21">
        <v>-0.16809554042092212</v>
      </c>
      <c r="J96" s="92">
        <v>0.85571753256438243</v>
      </c>
      <c r="K96" s="93">
        <v>281811.99239999999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143360.64134736004</v>
      </c>
      <c r="D97" s="90">
        <v>138504.24360000002</v>
      </c>
      <c r="E97" s="90">
        <v>138504.24360000002</v>
      </c>
      <c r="F97" s="91">
        <v>-4856.3977473600244</v>
      </c>
      <c r="G97" s="90">
        <v>30861.27</v>
      </c>
      <c r="H97" s="91">
        <v>107642.97360000001</v>
      </c>
      <c r="I97" s="21">
        <v>-3.3875390774745995E-2</v>
      </c>
      <c r="J97" s="92">
        <v>3.4879631849240171</v>
      </c>
      <c r="K97" s="93">
        <v>138504.24360000002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24644.37090248206</v>
      </c>
      <c r="D98" s="90">
        <v>28125.899999999998</v>
      </c>
      <c r="E98" s="90">
        <v>28125.899999999998</v>
      </c>
      <c r="F98" s="91">
        <v>3481.5290975179378</v>
      </c>
      <c r="G98" s="90">
        <v>20736.169999999991</v>
      </c>
      <c r="H98" s="91">
        <v>7389.7300000000068</v>
      </c>
      <c r="I98" s="21">
        <v>0.1412707636682784</v>
      </c>
      <c r="J98" s="92">
        <v>0.35636908840928716</v>
      </c>
      <c r="K98" s="93">
        <v>28125.899999999998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3000</v>
      </c>
      <c r="D100" s="90">
        <v>3000</v>
      </c>
      <c r="E100" s="90">
        <v>3000</v>
      </c>
      <c r="F100" s="91">
        <v>0</v>
      </c>
      <c r="G100" s="90">
        <v>3000</v>
      </c>
      <c r="H100" s="91">
        <v>0</v>
      </c>
      <c r="I100" s="96"/>
      <c r="J100" s="97"/>
      <c r="K100" s="93">
        <v>3000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1984</v>
      </c>
      <c r="D101" s="90">
        <v>2085</v>
      </c>
      <c r="E101" s="90">
        <v>2085</v>
      </c>
      <c r="F101" s="91">
        <v>101</v>
      </c>
      <c r="G101" s="90">
        <v>1044</v>
      </c>
      <c r="H101" s="91">
        <v>1041</v>
      </c>
      <c r="I101" s="96"/>
      <c r="J101" s="97"/>
      <c r="K101" s="93">
        <v>2085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0.66133333333333333</v>
      </c>
      <c r="D102" s="86">
        <v>0.69499999999999995</v>
      </c>
      <c r="E102" s="86">
        <v>0.69499999999999995</v>
      </c>
      <c r="F102" s="100">
        <v>3.3666666666666623E-2</v>
      </c>
      <c r="G102" s="86">
        <v>0.34799999999999998</v>
      </c>
      <c r="H102" s="100">
        <v>0.34699999999999998</v>
      </c>
      <c r="I102" s="20">
        <v>5.0907258064516014E-2</v>
      </c>
      <c r="J102" s="86">
        <v>0.99712643678160928</v>
      </c>
      <c r="K102" s="101">
        <v>0.69499999999999995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2638.9700000000003</v>
      </c>
      <c r="D104" s="90">
        <v>3275</v>
      </c>
      <c r="E104" s="90">
        <v>3275</v>
      </c>
      <c r="F104" s="91">
        <v>636.02999999999975</v>
      </c>
      <c r="G104" s="90">
        <v>1600</v>
      </c>
      <c r="H104" s="91">
        <v>1675</v>
      </c>
      <c r="I104" s="21"/>
      <c r="J104" s="92"/>
      <c r="K104" s="93">
        <v>3275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1.3301260080645163</v>
      </c>
      <c r="D105" s="105">
        <v>1.5707434052757794</v>
      </c>
      <c r="E105" s="105">
        <v>1.5707434052757794</v>
      </c>
      <c r="F105" s="106">
        <v>0.24061739721126307</v>
      </c>
      <c r="G105" s="105">
        <v>1.5325670498084292</v>
      </c>
      <c r="H105" s="106">
        <v>3.8176355467350209E-2</v>
      </c>
      <c r="I105" s="21"/>
      <c r="J105" s="92"/>
      <c r="K105" s="107">
        <v>1.5707434052757794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170.74356705684929</v>
      </c>
      <c r="D107" s="105">
        <v>135.1616270503597</v>
      </c>
      <c r="E107" s="105">
        <v>135.1616270503597</v>
      </c>
      <c r="F107" s="106">
        <v>-35.581940006489589</v>
      </c>
      <c r="G107" s="105">
        <v>145.46117816091953</v>
      </c>
      <c r="H107" s="106">
        <v>-10.299551110559833</v>
      </c>
      <c r="I107" s="21">
        <v>-0.20839402982978872</v>
      </c>
      <c r="J107" s="92">
        <v>-7.0806185133230115E-2</v>
      </c>
      <c r="K107" s="107">
        <v>135.1616270503597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112.91841234692966</v>
      </c>
      <c r="D108" s="108">
        <v>93.937330799999998</v>
      </c>
      <c r="E108" s="108">
        <v>93.937330799999998</v>
      </c>
      <c r="F108" s="109">
        <v>-18.981081546929659</v>
      </c>
      <c r="G108" s="108">
        <v>50.620490000000004</v>
      </c>
      <c r="H108" s="109">
        <v>43.316840799999994</v>
      </c>
      <c r="I108" s="20">
        <v>-0.16809554042092201</v>
      </c>
      <c r="J108" s="86">
        <v>0.85571753256438243</v>
      </c>
      <c r="K108" s="110">
        <v>93.937330799999998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255.4235127472939</v>
      </c>
      <c r="D109" s="113">
        <v>215.08016115107915</v>
      </c>
      <c r="E109" s="113">
        <v>215.08016115107915</v>
      </c>
      <c r="F109" s="119">
        <v>-40.343351596214745</v>
      </c>
      <c r="G109" s="113">
        <v>194.88401340996165</v>
      </c>
      <c r="H109" s="119">
        <v>20.1961477411175</v>
      </c>
      <c r="I109" s="25">
        <v>-0.15794689831914144</v>
      </c>
      <c r="J109" s="120">
        <v>0.1036316288223833</v>
      </c>
      <c r="K109" s="115">
        <v>215.08016115107915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514079.51929082454</v>
      </c>
      <c r="D110" s="123">
        <v>505166.54400000005</v>
      </c>
      <c r="E110" s="123">
        <v>505166.54400000005</v>
      </c>
      <c r="F110" s="118">
        <v>-8912.9752908245755</v>
      </c>
      <c r="G110" s="123">
        <v>353963.98000000004</v>
      </c>
      <c r="H110" s="118">
        <v>151202.56400000001</v>
      </c>
      <c r="I110" s="59">
        <v>-1.733773658814497E-2</v>
      </c>
      <c r="J110" s="124">
        <v>0.4271693520905715</v>
      </c>
      <c r="K110" s="125">
        <v>505166.54400000005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348384.43560000003</v>
      </c>
      <c r="D111" s="90">
        <v>324502.2</v>
      </c>
      <c r="E111" s="90">
        <v>324502.2</v>
      </c>
      <c r="F111" s="91">
        <v>-23882.235600000015</v>
      </c>
      <c r="G111" s="90">
        <v>263591.88</v>
      </c>
      <c r="H111" s="91">
        <v>60910.320000000007</v>
      </c>
      <c r="I111" s="21">
        <v>-6.8551385078007843E-2</v>
      </c>
      <c r="J111" s="92">
        <v>0.23107813488033102</v>
      </c>
      <c r="K111" s="93">
        <v>324502.2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146810.1124833581</v>
      </c>
      <c r="D112" s="90">
        <v>145537.3548</v>
      </c>
      <c r="E112" s="90">
        <v>145537.3548</v>
      </c>
      <c r="F112" s="91">
        <v>-1272.757683358097</v>
      </c>
      <c r="G112" s="90">
        <v>46189.15</v>
      </c>
      <c r="H112" s="91">
        <v>99348.204800000007</v>
      </c>
      <c r="I112" s="21">
        <v>-8.669414264649955E-3</v>
      </c>
      <c r="J112" s="92">
        <v>2.1508991787032237</v>
      </c>
      <c r="K112" s="93">
        <v>145537.3548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18884.971207466468</v>
      </c>
      <c r="D113" s="90">
        <v>35126.989200000004</v>
      </c>
      <c r="E113" s="90">
        <v>35126.989200000004</v>
      </c>
      <c r="F113" s="91">
        <v>16242.017992533536</v>
      </c>
      <c r="G113" s="90">
        <v>44182.95</v>
      </c>
      <c r="H113" s="91">
        <v>-9055.9607999999935</v>
      </c>
      <c r="I113" s="21">
        <v>0.86004992086575172</v>
      </c>
      <c r="J113" s="92">
        <v>-0.20496505552481203</v>
      </c>
      <c r="K113" s="93">
        <v>35126.989200000004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3100</v>
      </c>
      <c r="D115" s="90">
        <v>3100</v>
      </c>
      <c r="E115" s="90">
        <v>3100</v>
      </c>
      <c r="F115" s="91">
        <v>0</v>
      </c>
      <c r="G115" s="90">
        <v>3100</v>
      </c>
      <c r="H115" s="91">
        <v>0</v>
      </c>
      <c r="I115" s="96"/>
      <c r="J115" s="97"/>
      <c r="K115" s="93">
        <v>3100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2298</v>
      </c>
      <c r="D116" s="90">
        <v>2439</v>
      </c>
      <c r="E116" s="90">
        <v>2439</v>
      </c>
      <c r="F116" s="91">
        <v>141</v>
      </c>
      <c r="G116" s="90">
        <v>1805</v>
      </c>
      <c r="H116" s="91">
        <v>634</v>
      </c>
      <c r="I116" s="96"/>
      <c r="J116" s="97"/>
      <c r="K116" s="93">
        <v>2439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0.7412903225806452</v>
      </c>
      <c r="D117" s="86">
        <v>0.78677419354838707</v>
      </c>
      <c r="E117" s="86">
        <v>0.78677419354838707</v>
      </c>
      <c r="F117" s="100">
        <v>4.5483870967741868E-2</v>
      </c>
      <c r="G117" s="86">
        <v>0.58225806451612905</v>
      </c>
      <c r="H117" s="100">
        <v>0.20451612903225802</v>
      </c>
      <c r="I117" s="20">
        <v>6.1357702349869259E-2</v>
      </c>
      <c r="J117" s="86">
        <v>0.35124653739612177</v>
      </c>
      <c r="K117" s="101">
        <v>0.78677419354838707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3217.22</v>
      </c>
      <c r="D119" s="90">
        <v>3881</v>
      </c>
      <c r="E119" s="90">
        <v>3881</v>
      </c>
      <c r="F119" s="91">
        <v>663.7800000000002</v>
      </c>
      <c r="G119" s="90">
        <v>3097</v>
      </c>
      <c r="H119" s="91">
        <v>784</v>
      </c>
      <c r="I119" s="21"/>
      <c r="J119" s="92"/>
      <c r="K119" s="93">
        <v>3881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1.4000087032201913</v>
      </c>
      <c r="D120" s="105">
        <v>1.5912259122591226</v>
      </c>
      <c r="E120" s="105">
        <v>1.5912259122591226</v>
      </c>
      <c r="F120" s="106">
        <v>0.19121720903893125</v>
      </c>
      <c r="G120" s="105">
        <v>1.7157894736842105</v>
      </c>
      <c r="H120" s="106">
        <v>-0.12456356142508795</v>
      </c>
      <c r="I120" s="21"/>
      <c r="J120" s="92"/>
      <c r="K120" s="107">
        <v>1.5912259122591226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151.60332271540472</v>
      </c>
      <c r="D122" s="105">
        <v>133.04723247232474</v>
      </c>
      <c r="E122" s="105">
        <v>133.04723247232474</v>
      </c>
      <c r="F122" s="106">
        <v>-18.556090243079979</v>
      </c>
      <c r="G122" s="105">
        <v>146.03428254847645</v>
      </c>
      <c r="H122" s="106">
        <v>-12.987050076151718</v>
      </c>
      <c r="I122" s="21">
        <v>-0.12239896798247718</v>
      </c>
      <c r="J122" s="92">
        <v>-8.8931515596966992E-2</v>
      </c>
      <c r="K122" s="107">
        <v>133.04723247232474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112.38207600000001</v>
      </c>
      <c r="D123" s="108">
        <v>104.67812903225807</v>
      </c>
      <c r="E123" s="108">
        <v>104.67812903225807</v>
      </c>
      <c r="F123" s="109">
        <v>-7.7039469677419419</v>
      </c>
      <c r="G123" s="108">
        <v>85.029638709677414</v>
      </c>
      <c r="H123" s="109">
        <v>19.648490322580656</v>
      </c>
      <c r="I123" s="20">
        <v>-6.8551385078007843E-2</v>
      </c>
      <c r="J123" s="86">
        <v>0.23107813488033102</v>
      </c>
      <c r="K123" s="110">
        <v>104.67812903225807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223.70736261567649</v>
      </c>
      <c r="D124" s="113">
        <v>207.12035424354247</v>
      </c>
      <c r="E124" s="113">
        <v>207.12035424354247</v>
      </c>
      <c r="F124" s="119">
        <v>-16.587008372134022</v>
      </c>
      <c r="G124" s="113">
        <v>196.10192797783935</v>
      </c>
      <c r="H124" s="119">
        <v>11.018426265703113</v>
      </c>
      <c r="I124" s="25">
        <v>-7.4146010118719574E-2</v>
      </c>
      <c r="J124" s="120">
        <v>5.6187240887036305E-2</v>
      </c>
      <c r="K124" s="115">
        <v>207.12035424354247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580916.12564488547</v>
      </c>
      <c r="D125" s="84">
        <v>575436.1716</v>
      </c>
      <c r="E125" s="84">
        <v>575436.1716</v>
      </c>
      <c r="F125" s="118">
        <v>-5479.9540448854204</v>
      </c>
      <c r="G125" s="84">
        <v>435918.52</v>
      </c>
      <c r="H125" s="118">
        <v>139517.65159999998</v>
      </c>
      <c r="I125" s="20">
        <v>-9.4332964828650612E-3</v>
      </c>
      <c r="J125" s="86">
        <v>0.32005442576745757</v>
      </c>
      <c r="K125" s="87">
        <v>575436.1716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363705.96509999997</v>
      </c>
      <c r="D126" s="90">
        <v>370557.54720000003</v>
      </c>
      <c r="E126" s="90">
        <v>370557.54720000003</v>
      </c>
      <c r="F126" s="91">
        <v>6851.5821000000578</v>
      </c>
      <c r="G126" s="90">
        <v>310860.88</v>
      </c>
      <c r="H126" s="91">
        <v>59696.667200000025</v>
      </c>
      <c r="I126" s="21">
        <v>1.8838245059071834E-2</v>
      </c>
      <c r="J126" s="92">
        <v>0.19203660235408204</v>
      </c>
      <c r="K126" s="93">
        <v>370557.54720000003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192411.7317490729</v>
      </c>
      <c r="D127" s="90">
        <v>172451.51640000002</v>
      </c>
      <c r="E127" s="90">
        <v>172451.51640000002</v>
      </c>
      <c r="F127" s="91">
        <v>-19960.215349072882</v>
      </c>
      <c r="G127" s="90">
        <v>91019.89</v>
      </c>
      <c r="H127" s="91">
        <v>81431.626400000023</v>
      </c>
      <c r="I127" s="21">
        <v>-0.10373699757093457</v>
      </c>
      <c r="J127" s="92">
        <v>0.89465749079679213</v>
      </c>
      <c r="K127" s="93">
        <v>172451.51640000002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24798.428795812597</v>
      </c>
      <c r="D128" s="90">
        <v>32427.108</v>
      </c>
      <c r="E128" s="90">
        <v>32427.108</v>
      </c>
      <c r="F128" s="91">
        <v>7628.6792041874032</v>
      </c>
      <c r="G128" s="90">
        <v>34037.75</v>
      </c>
      <c r="H128" s="91">
        <v>-1610.6419999999998</v>
      </c>
      <c r="I128" s="21">
        <v>0.30762752217090328</v>
      </c>
      <c r="J128" s="92">
        <v>-4.7319285205396966E-2</v>
      </c>
      <c r="K128" s="93">
        <v>32427.108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3100</v>
      </c>
      <c r="D130" s="90">
        <v>3100</v>
      </c>
      <c r="E130" s="90">
        <v>3100</v>
      </c>
      <c r="F130" s="91">
        <v>0</v>
      </c>
      <c r="G130" s="90">
        <v>3100</v>
      </c>
      <c r="H130" s="91">
        <v>0</v>
      </c>
      <c r="I130" s="96"/>
      <c r="J130" s="97"/>
      <c r="K130" s="93">
        <v>3100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2367</v>
      </c>
      <c r="D131" s="90">
        <v>2618</v>
      </c>
      <c r="E131" s="90">
        <v>2618</v>
      </c>
      <c r="F131" s="91">
        <v>251</v>
      </c>
      <c r="G131" s="90">
        <v>2036</v>
      </c>
      <c r="H131" s="91">
        <v>582</v>
      </c>
      <c r="I131" s="96"/>
      <c r="J131" s="97"/>
      <c r="K131" s="93">
        <v>2618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0.76354838709677419</v>
      </c>
      <c r="D132" s="86">
        <v>0.84451612903225803</v>
      </c>
      <c r="E132" s="86">
        <v>0.84451612903225803</v>
      </c>
      <c r="F132" s="100">
        <v>8.0967741935483839E-2</v>
      </c>
      <c r="G132" s="86">
        <v>0.65677419354838706</v>
      </c>
      <c r="H132" s="100">
        <v>0.18774193548387097</v>
      </c>
      <c r="I132" s="20">
        <v>0.10604140261934925</v>
      </c>
      <c r="J132" s="86">
        <v>0.28585461689587421</v>
      </c>
      <c r="K132" s="101">
        <v>0.84451612903225803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3229.5099999999998</v>
      </c>
      <c r="D134" s="90">
        <v>4102</v>
      </c>
      <c r="E134" s="90">
        <v>4102</v>
      </c>
      <c r="F134" s="91">
        <v>872.49000000000024</v>
      </c>
      <c r="G134" s="90">
        <v>3135</v>
      </c>
      <c r="H134" s="91">
        <v>967</v>
      </c>
      <c r="I134" s="21"/>
      <c r="J134" s="92"/>
      <c r="K134" s="93">
        <v>4102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1.3643895226024503</v>
      </c>
      <c r="D135" s="105">
        <v>1.5668449197860963</v>
      </c>
      <c r="E135" s="105">
        <v>1.5668449197860963</v>
      </c>
      <c r="F135" s="106">
        <v>0.20245539718364602</v>
      </c>
      <c r="G135" s="105">
        <v>1.5397838899803535</v>
      </c>
      <c r="H135" s="106">
        <v>2.7061029805742765E-2</v>
      </c>
      <c r="I135" s="21"/>
      <c r="J135" s="92"/>
      <c r="K135" s="107">
        <v>1.5668449197860963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153.65693498098858</v>
      </c>
      <c r="D137" s="105">
        <v>141.54222582123759</v>
      </c>
      <c r="E137" s="105">
        <v>141.54222582123759</v>
      </c>
      <c r="F137" s="106">
        <v>-12.114709159750987</v>
      </c>
      <c r="G137" s="105">
        <v>152.68216110019645</v>
      </c>
      <c r="H137" s="106">
        <v>-11.139935278958859</v>
      </c>
      <c r="I137" s="21">
        <v>-7.8842579810991964E-2</v>
      </c>
      <c r="J137" s="92">
        <v>-7.2961603364052219E-2</v>
      </c>
      <c r="K137" s="107">
        <v>141.54222582123759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117.32450487096773</v>
      </c>
      <c r="D138" s="108">
        <v>119.5346926451613</v>
      </c>
      <c r="E138" s="108">
        <v>119.5346926451613</v>
      </c>
      <c r="F138" s="109">
        <v>2.2101877741935709</v>
      </c>
      <c r="G138" s="108">
        <v>100.27770322580645</v>
      </c>
      <c r="H138" s="109">
        <v>19.256989419354852</v>
      </c>
      <c r="I138" s="20">
        <v>1.8838245059072056E-2</v>
      </c>
      <c r="J138" s="86">
        <v>0.19203660235408204</v>
      </c>
      <c r="K138" s="110">
        <v>119.5346926451613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245.42295126526636</v>
      </c>
      <c r="D139" s="113">
        <v>219.79991275783041</v>
      </c>
      <c r="E139" s="113">
        <v>219.79991275783041</v>
      </c>
      <c r="F139" s="119">
        <v>-25.62303850743595</v>
      </c>
      <c r="G139" s="113">
        <v>214.10536345776032</v>
      </c>
      <c r="H139" s="119">
        <v>5.6945493000700935</v>
      </c>
      <c r="I139" s="25">
        <v>-0.10440359540677668</v>
      </c>
      <c r="J139" s="120">
        <v>2.6596948381414798E-2</v>
      </c>
      <c r="K139" s="115">
        <v>219.79991275783041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661731.43284956366</v>
      </c>
      <c r="D140" s="84">
        <v>651061.29240000003</v>
      </c>
      <c r="E140" s="84">
        <v>651061.29240000003</v>
      </c>
      <c r="F140" s="118">
        <v>-10670.14044956366</v>
      </c>
      <c r="G140" s="84">
        <v>366426.64000000007</v>
      </c>
      <c r="H140" s="118">
        <v>284634.65239999996</v>
      </c>
      <c r="I140" s="20">
        <v>-1.6124578522159094E-2</v>
      </c>
      <c r="J140" s="86">
        <v>0.77678482219524181</v>
      </c>
      <c r="K140" s="87">
        <v>651061.29240000003</v>
      </c>
      <c r="L140" s="118">
        <v>0</v>
      </c>
      <c r="M140" s="142" t="s">
        <v>238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396725.41800000001</v>
      </c>
      <c r="D141" s="90">
        <v>424039.66560000001</v>
      </c>
      <c r="E141" s="90">
        <v>424039.66560000001</v>
      </c>
      <c r="F141" s="91">
        <v>27314.247600000002</v>
      </c>
      <c r="G141" s="90">
        <v>244290.67</v>
      </c>
      <c r="H141" s="91">
        <v>179748.99559999999</v>
      </c>
      <c r="I141" s="21">
        <v>6.8849250289276798E-2</v>
      </c>
      <c r="J141" s="92">
        <v>0.73579967503466248</v>
      </c>
      <c r="K141" s="93">
        <v>424039.66560000001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222908.01615925279</v>
      </c>
      <c r="D142" s="90">
        <v>175371.81480000002</v>
      </c>
      <c r="E142" s="90">
        <v>175371.81480000002</v>
      </c>
      <c r="F142" s="91">
        <v>-47536.201359252766</v>
      </c>
      <c r="G142" s="90">
        <v>95430.38</v>
      </c>
      <c r="H142" s="91">
        <v>79941.434800000017</v>
      </c>
      <c r="I142" s="21">
        <v>-0.21325478633882478</v>
      </c>
      <c r="J142" s="92">
        <v>0.8376937700551963</v>
      </c>
      <c r="K142" s="93">
        <v>175371.81480000002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42097.998690310902</v>
      </c>
      <c r="D143" s="90">
        <v>51649.812000000005</v>
      </c>
      <c r="E143" s="90">
        <v>51649.812000000005</v>
      </c>
      <c r="F143" s="91">
        <v>9551.8133096891033</v>
      </c>
      <c r="G143" s="90">
        <v>26705.59</v>
      </c>
      <c r="H143" s="91">
        <v>24944.222000000005</v>
      </c>
      <c r="I143" s="21">
        <v>0.22689471250060889</v>
      </c>
      <c r="J143" s="92">
        <v>0.9340449696112314</v>
      </c>
      <c r="K143" s="93">
        <v>51649.812000000005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3000</v>
      </c>
      <c r="D145" s="90">
        <v>3000</v>
      </c>
      <c r="E145" s="90">
        <v>3000</v>
      </c>
      <c r="F145" s="91">
        <v>0</v>
      </c>
      <c r="G145" s="90">
        <v>3000</v>
      </c>
      <c r="H145" s="91">
        <v>0</v>
      </c>
      <c r="I145" s="96"/>
      <c r="J145" s="97"/>
      <c r="K145" s="93">
        <v>3000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2340</v>
      </c>
      <c r="D146" s="90">
        <v>2575</v>
      </c>
      <c r="E146" s="90">
        <v>2575</v>
      </c>
      <c r="F146" s="91">
        <v>235</v>
      </c>
      <c r="G146" s="90">
        <v>1565</v>
      </c>
      <c r="H146" s="91">
        <v>1010</v>
      </c>
      <c r="I146" s="96"/>
      <c r="J146" s="97"/>
      <c r="K146" s="93">
        <v>2575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0.78</v>
      </c>
      <c r="D147" s="86">
        <v>0.85833333333333328</v>
      </c>
      <c r="E147" s="86">
        <v>0.85833333333333328</v>
      </c>
      <c r="F147" s="100">
        <v>7.8333333333333255E-2</v>
      </c>
      <c r="G147" s="86">
        <v>0.52166666666666661</v>
      </c>
      <c r="H147" s="100">
        <v>0.33666666666666667</v>
      </c>
      <c r="I147" s="20">
        <v>0.10042735042735029</v>
      </c>
      <c r="J147" s="86">
        <v>0.64536741214057525</v>
      </c>
      <c r="K147" s="101">
        <v>0.85833333333333328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3006.7</v>
      </c>
      <c r="D149" s="90">
        <v>3459</v>
      </c>
      <c r="E149" s="90">
        <v>3459</v>
      </c>
      <c r="F149" s="91">
        <v>452.30000000000018</v>
      </c>
      <c r="G149" s="90">
        <v>2423</v>
      </c>
      <c r="H149" s="91">
        <v>1036</v>
      </c>
      <c r="I149" s="21"/>
      <c r="J149" s="92"/>
      <c r="K149" s="93">
        <v>3459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1.2849145299145299</v>
      </c>
      <c r="D150" s="105">
        <v>1.3433009708737864</v>
      </c>
      <c r="E150" s="105">
        <v>1.3433009708737864</v>
      </c>
      <c r="F150" s="106">
        <v>5.8386440959256491E-2</v>
      </c>
      <c r="G150" s="105">
        <v>1.5482428115015974</v>
      </c>
      <c r="H150" s="106">
        <v>-0.20494184062781096</v>
      </c>
      <c r="I150" s="21"/>
      <c r="J150" s="92"/>
      <c r="K150" s="107">
        <v>1.3433009708737864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169.54077692307692</v>
      </c>
      <c r="D152" s="105">
        <v>164.67559829126213</v>
      </c>
      <c r="E152" s="105">
        <v>164.67559829126213</v>
      </c>
      <c r="F152" s="106">
        <v>-4.8651786318147856</v>
      </c>
      <c r="G152" s="105">
        <v>156.09627476038341</v>
      </c>
      <c r="H152" s="106">
        <v>8.5793235308787246</v>
      </c>
      <c r="I152" s="21">
        <v>-2.8696215271103664E-2</v>
      </c>
      <c r="J152" s="92">
        <v>5.4961744244367505E-2</v>
      </c>
      <c r="K152" s="107">
        <v>164.67559829126213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132.241806</v>
      </c>
      <c r="D153" s="108">
        <v>141.34655520000001</v>
      </c>
      <c r="E153" s="108">
        <v>141.34655520000001</v>
      </c>
      <c r="F153" s="109">
        <v>9.1047492000000148</v>
      </c>
      <c r="G153" s="108">
        <v>81.430223333333331</v>
      </c>
      <c r="H153" s="109">
        <v>59.916331866666681</v>
      </c>
      <c r="I153" s="20">
        <v>6.884925028927702E-2</v>
      </c>
      <c r="J153" s="86">
        <v>0.7357996750346627</v>
      </c>
      <c r="K153" s="110">
        <v>141.34655520000001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282.79121061947166</v>
      </c>
      <c r="D154" s="113">
        <v>252.83933685436895</v>
      </c>
      <c r="E154" s="113">
        <v>252.83933685436895</v>
      </c>
      <c r="F154" s="119">
        <v>-29.951873765102704</v>
      </c>
      <c r="G154" s="113">
        <v>234.13842811501601</v>
      </c>
      <c r="H154" s="119">
        <v>18.70090873935294</v>
      </c>
      <c r="I154" s="25">
        <v>-0.10591515096770965</v>
      </c>
      <c r="J154" s="120">
        <v>7.9871163780797616E-2</v>
      </c>
      <c r="K154" s="115">
        <v>252.83933685436895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628452.65315170807</v>
      </c>
      <c r="D155" s="84">
        <v>603223.49160000007</v>
      </c>
      <c r="E155" s="84">
        <v>603223.49160000007</v>
      </c>
      <c r="F155" s="118">
        <v>-25229.161551708065</v>
      </c>
      <c r="G155" s="84">
        <v>325427.96999999997</v>
      </c>
      <c r="H155" s="118">
        <v>277795.52160000009</v>
      </c>
      <c r="I155" s="20">
        <v>-4.0144888282646285E-2</v>
      </c>
      <c r="J155" s="86">
        <v>0.85363136303250187</v>
      </c>
      <c r="K155" s="87">
        <v>600715.69228947686</v>
      </c>
      <c r="L155" s="118">
        <v>2507.7993105232017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386889.13299999997</v>
      </c>
      <c r="D156" s="90">
        <v>351284.49359999999</v>
      </c>
      <c r="E156" s="90">
        <v>351284.49359999999</v>
      </c>
      <c r="F156" s="91">
        <v>-35604.639399999985</v>
      </c>
      <c r="G156" s="90">
        <v>220213.19</v>
      </c>
      <c r="H156" s="91">
        <v>131071.30359999998</v>
      </c>
      <c r="I156" s="21">
        <v>-9.2028016201737062E-2</v>
      </c>
      <c r="J156" s="92">
        <v>0.59520187505571309</v>
      </c>
      <c r="K156" s="93">
        <v>351284.48436711251</v>
      </c>
      <c r="L156" s="91">
        <v>9.2328874743543565E-3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211062.51578868841</v>
      </c>
      <c r="D157" s="90">
        <v>184083.63480000003</v>
      </c>
      <c r="E157" s="90">
        <v>184083.63480000003</v>
      </c>
      <c r="F157" s="91">
        <v>-26978.880988688383</v>
      </c>
      <c r="G157" s="90">
        <v>75971.539999999994</v>
      </c>
      <c r="H157" s="91">
        <v>108112.09480000004</v>
      </c>
      <c r="I157" s="21">
        <v>-0.12782412304655322</v>
      </c>
      <c r="J157" s="92">
        <v>1.4230604618518994</v>
      </c>
      <c r="K157" s="93">
        <v>181618.77671710594</v>
      </c>
      <c r="L157" s="91">
        <v>2464.8580828940903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30501.0043630197</v>
      </c>
      <c r="D158" s="90">
        <v>67855.363200000007</v>
      </c>
      <c r="E158" s="90">
        <v>67855.363200000007</v>
      </c>
      <c r="F158" s="91">
        <v>37354.358836980304</v>
      </c>
      <c r="G158" s="90">
        <v>29243.239999999991</v>
      </c>
      <c r="H158" s="91">
        <v>38612.123200000016</v>
      </c>
      <c r="I158" s="21">
        <v>1.2246927475696445</v>
      </c>
      <c r="J158" s="92">
        <v>1.3203777420012295</v>
      </c>
      <c r="K158" s="93">
        <v>67812.43120525837</v>
      </c>
      <c r="L158" s="91">
        <v>42.931994741637027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3100</v>
      </c>
      <c r="D160" s="90">
        <v>3100</v>
      </c>
      <c r="E160" s="90">
        <v>3100</v>
      </c>
      <c r="F160" s="91">
        <v>0</v>
      </c>
      <c r="G160" s="90">
        <v>3100</v>
      </c>
      <c r="H160" s="91">
        <v>0</v>
      </c>
      <c r="I160" s="96"/>
      <c r="J160" s="97"/>
      <c r="K160" s="93">
        <v>3100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2370</v>
      </c>
      <c r="D161" s="90">
        <v>2303</v>
      </c>
      <c r="E161" s="90">
        <v>2303</v>
      </c>
      <c r="F161" s="91">
        <v>-67</v>
      </c>
      <c r="G161" s="90">
        <v>1457</v>
      </c>
      <c r="H161" s="91">
        <v>846</v>
      </c>
      <c r="I161" s="96"/>
      <c r="J161" s="97"/>
      <c r="K161" s="93">
        <v>2303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0.76451612903225807</v>
      </c>
      <c r="D162" s="86">
        <v>0.74290322580645163</v>
      </c>
      <c r="E162" s="86">
        <v>0.74290322580645163</v>
      </c>
      <c r="F162" s="100">
        <v>-2.1612903225806446E-2</v>
      </c>
      <c r="G162" s="86">
        <v>0.47</v>
      </c>
      <c r="H162" s="100">
        <v>0.27290322580645165</v>
      </c>
      <c r="I162" s="20">
        <v>-2.8270042194092793E-2</v>
      </c>
      <c r="J162" s="86">
        <v>0.58064516129032273</v>
      </c>
      <c r="K162" s="101">
        <v>0.74290322580645163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3032.6600000000003</v>
      </c>
      <c r="D164" s="90">
        <v>3431</v>
      </c>
      <c r="E164" s="90">
        <v>3431</v>
      </c>
      <c r="F164" s="91">
        <v>398.33999999999969</v>
      </c>
      <c r="G164" s="90">
        <v>2347</v>
      </c>
      <c r="H164" s="91">
        <v>1084</v>
      </c>
      <c r="I164" s="21"/>
      <c r="J164" s="92"/>
      <c r="K164" s="93">
        <v>3431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1.2796033755274263</v>
      </c>
      <c r="D165" s="105">
        <v>1.489795918367347</v>
      </c>
      <c r="E165" s="105">
        <v>1.489795918367347</v>
      </c>
      <c r="F165" s="106">
        <v>0.21019254283992073</v>
      </c>
      <c r="G165" s="105">
        <v>1.6108442004118051</v>
      </c>
      <c r="H165" s="106">
        <v>-0.12104828204445806</v>
      </c>
      <c r="I165" s="21"/>
      <c r="J165" s="92"/>
      <c r="K165" s="107">
        <v>1.489795918367347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163.2443599156118</v>
      </c>
      <c r="D167" s="105">
        <v>152.53343187147198</v>
      </c>
      <c r="E167" s="105">
        <v>152.53343187147198</v>
      </c>
      <c r="F167" s="106">
        <v>-10.71092804413982</v>
      </c>
      <c r="G167" s="105">
        <v>151.14151681537405</v>
      </c>
      <c r="H167" s="106">
        <v>1.391915056097929</v>
      </c>
      <c r="I167" s="21">
        <v>-6.5612852105131014E-2</v>
      </c>
      <c r="J167" s="92">
        <v>9.2093495250429314E-3</v>
      </c>
      <c r="K167" s="107">
        <v>152.53342786240231</v>
      </c>
      <c r="L167" s="106">
        <v>4.0090696700190165E-6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124.80294612903225</v>
      </c>
      <c r="D168" s="108">
        <v>113.31757858064516</v>
      </c>
      <c r="E168" s="108">
        <v>113.31757858064516</v>
      </c>
      <c r="F168" s="109">
        <v>-11.485367548387089</v>
      </c>
      <c r="G168" s="108">
        <v>71.036512903225812</v>
      </c>
      <c r="H168" s="109">
        <v>42.281065677419349</v>
      </c>
      <c r="I168" s="20">
        <v>-9.2028016201736951E-2</v>
      </c>
      <c r="J168" s="86">
        <v>0.59520187505571287</v>
      </c>
      <c r="K168" s="110">
        <v>113.31757560229435</v>
      </c>
      <c r="L168" s="109">
        <v>2.9783508068703668E-6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265.16989584460254</v>
      </c>
      <c r="D169" s="113">
        <v>261.9294362136344</v>
      </c>
      <c r="E169" s="113">
        <v>261.9294362136344</v>
      </c>
      <c r="F169" s="119">
        <v>-3.2404596309681324</v>
      </c>
      <c r="G169" s="113">
        <v>223.35481811942344</v>
      </c>
      <c r="H169" s="119">
        <v>38.574618094210962</v>
      </c>
      <c r="I169" s="25">
        <v>-1.2220314906587815E-2</v>
      </c>
      <c r="J169" s="120">
        <v>0.17270555620423589</v>
      </c>
      <c r="K169" s="115">
        <v>260.84050902712846</v>
      </c>
      <c r="L169" s="119">
        <v>1.0889271865059413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579854.43111019197</v>
      </c>
      <c r="D170" s="84">
        <v>532856.66883177811</v>
      </c>
      <c r="E170" s="84">
        <v>548108.1444410081</v>
      </c>
      <c r="F170" s="118">
        <v>-31746.286669183923</v>
      </c>
      <c r="G170" s="84">
        <v>6261.58</v>
      </c>
      <c r="H170" s="118">
        <v>541846.56444100814</v>
      </c>
      <c r="I170" s="20">
        <v>-5.474871789528668E-2</v>
      </c>
      <c r="J170" s="86">
        <v>86.53511804384965</v>
      </c>
      <c r="K170" s="87">
        <v>564193.0502115736</v>
      </c>
      <c r="L170" s="118">
        <v>-16084.905770565587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347488.13699999999</v>
      </c>
      <c r="D171" s="90">
        <v>304404.03025154228</v>
      </c>
      <c r="E171" s="90">
        <v>322126.71300000005</v>
      </c>
      <c r="F171" s="91">
        <v>-25361.423999999941</v>
      </c>
      <c r="G171" s="90">
        <v>-754.59</v>
      </c>
      <c r="H171" s="91">
        <v>322881.30300000007</v>
      </c>
      <c r="I171" s="21">
        <v>-7.298500667952279E-2</v>
      </c>
      <c r="J171" s="92">
        <v>-427.8897189202084</v>
      </c>
      <c r="K171" s="93">
        <v>325280.21300000005</v>
      </c>
      <c r="L171" s="91">
        <v>-3153.5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193647.33656028649</v>
      </c>
      <c r="D172" s="90">
        <v>167665.44280605632</v>
      </c>
      <c r="E172" s="90">
        <v>153957.01878093794</v>
      </c>
      <c r="F172" s="91">
        <v>-39690.317779348552</v>
      </c>
      <c r="G172" s="90">
        <v>1339.41</v>
      </c>
      <c r="H172" s="91">
        <v>152617.60878093794</v>
      </c>
      <c r="I172" s="21">
        <v>-0.20496185738651829</v>
      </c>
      <c r="J172" s="92">
        <v>113.94390722850952</v>
      </c>
      <c r="K172" s="93">
        <v>180050.49649416248</v>
      </c>
      <c r="L172" s="91">
        <v>-26093.477713224536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38718.957549905499</v>
      </c>
      <c r="D173" s="90">
        <v>60787.195774179541</v>
      </c>
      <c r="E173" s="90">
        <v>72024.412660070069</v>
      </c>
      <c r="F173" s="91">
        <v>33305.45511016457</v>
      </c>
      <c r="G173" s="90">
        <v>5676.76</v>
      </c>
      <c r="H173" s="91">
        <v>66347.652660070074</v>
      </c>
      <c r="I173" s="21">
        <v>0.86018470583141671</v>
      </c>
      <c r="J173" s="92">
        <v>11.687591629744796</v>
      </c>
      <c r="K173" s="93">
        <v>58862.34071741112</v>
      </c>
      <c r="L173" s="91">
        <v>13162.071942658949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3000</v>
      </c>
      <c r="D175" s="90">
        <v>3000</v>
      </c>
      <c r="E175" s="90">
        <v>3000</v>
      </c>
      <c r="F175" s="91">
        <v>0</v>
      </c>
      <c r="G175" s="90">
        <v>3000</v>
      </c>
      <c r="H175" s="91">
        <v>0</v>
      </c>
      <c r="I175" s="96"/>
      <c r="J175" s="97"/>
      <c r="K175" s="93">
        <v>3000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2194</v>
      </c>
      <c r="D176" s="90">
        <v>2117</v>
      </c>
      <c r="E176" s="90">
        <v>2206</v>
      </c>
      <c r="F176" s="91">
        <v>12</v>
      </c>
      <c r="G176" s="90">
        <v>0</v>
      </c>
      <c r="H176" s="91">
        <v>2206</v>
      </c>
      <c r="I176" s="96"/>
      <c r="J176" s="97"/>
      <c r="K176" s="93">
        <v>2206</v>
      </c>
      <c r="L176" s="91">
        <v>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0.73133333333333328</v>
      </c>
      <c r="D177" s="86">
        <v>0.70566666666666666</v>
      </c>
      <c r="E177" s="86">
        <v>0.73533333333333328</v>
      </c>
      <c r="F177" s="100">
        <v>4.0000000000000036E-3</v>
      </c>
      <c r="G177" s="86">
        <v>0</v>
      </c>
      <c r="H177" s="100">
        <v>0.73533333333333328</v>
      </c>
      <c r="I177" s="20">
        <v>5.4694621695532408E-3</v>
      </c>
      <c r="J177" s="86">
        <v>0</v>
      </c>
      <c r="K177" s="101">
        <v>0.73533333333333328</v>
      </c>
      <c r="L177" s="100">
        <v>0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2644.96</v>
      </c>
      <c r="D179" s="90">
        <v>2773</v>
      </c>
      <c r="E179" s="90">
        <v>2788.8500000000004</v>
      </c>
      <c r="F179" s="91">
        <v>143.89000000000033</v>
      </c>
      <c r="G179" s="90">
        <v>0</v>
      </c>
      <c r="H179" s="91">
        <v>2788.8500000000004</v>
      </c>
      <c r="I179" s="21"/>
      <c r="J179" s="92"/>
      <c r="K179" s="93">
        <v>2788.8500000000004</v>
      </c>
      <c r="L179" s="91">
        <v>0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1.2055423883318142</v>
      </c>
      <c r="D180" s="105">
        <v>1.3098724610297592</v>
      </c>
      <c r="E180" s="105">
        <v>1.2642112420670899</v>
      </c>
      <c r="F180" s="106">
        <v>5.866885373527575E-2</v>
      </c>
      <c r="G180" s="105">
        <v>0</v>
      </c>
      <c r="H180" s="106">
        <v>1.2642112420670899</v>
      </c>
      <c r="I180" s="21"/>
      <c r="J180" s="92"/>
      <c r="K180" s="107">
        <v>1.2642112420670899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158.38110164083864</v>
      </c>
      <c r="D182" s="105">
        <v>143.79028353875404</v>
      </c>
      <c r="E182" s="105">
        <v>146.02298866727111</v>
      </c>
      <c r="F182" s="106">
        <v>-12.358112973567529</v>
      </c>
      <c r="G182" s="105">
        <v>0</v>
      </c>
      <c r="H182" s="106">
        <v>146.02298866727111</v>
      </c>
      <c r="I182" s="21">
        <v>-7.8027699299579756E-2</v>
      </c>
      <c r="J182" s="92">
        <v>0</v>
      </c>
      <c r="K182" s="107">
        <v>147.4524990933817</v>
      </c>
      <c r="L182" s="106">
        <v>-1.4295104261105962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115.829379</v>
      </c>
      <c r="D183" s="108">
        <v>101.46801008384743</v>
      </c>
      <c r="E183" s="108">
        <v>107.37557100000002</v>
      </c>
      <c r="F183" s="109">
        <v>-8.4538079999999809</v>
      </c>
      <c r="G183" s="108">
        <v>-0.25153000000000003</v>
      </c>
      <c r="H183" s="109">
        <v>107.62710100000002</v>
      </c>
      <c r="I183" s="20">
        <v>-7.298500667952279E-2</v>
      </c>
      <c r="J183" s="86">
        <v>-427.88971892020834</v>
      </c>
      <c r="K183" s="110">
        <v>108.42673766666668</v>
      </c>
      <c r="L183" s="109">
        <v>-1.0511666666666599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264.29098956708839</v>
      </c>
      <c r="D184" s="113">
        <v>251.70366973631465</v>
      </c>
      <c r="E184" s="113">
        <v>248.46244081641348</v>
      </c>
      <c r="F184" s="119">
        <v>-15.828548750674912</v>
      </c>
      <c r="G184" s="113">
        <v>0</v>
      </c>
      <c r="H184" s="119">
        <v>248.46244081641348</v>
      </c>
      <c r="I184" s="25">
        <v>-5.9890610635656705E-2</v>
      </c>
      <c r="J184" s="120">
        <v>0</v>
      </c>
      <c r="K184" s="115">
        <v>255.75387588919926</v>
      </c>
      <c r="L184" s="119">
        <v>-7.291435072785788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452950.70567840134</v>
      </c>
      <c r="D185" s="84">
        <v>190368.34687973565</v>
      </c>
      <c r="E185" s="84">
        <v>390274.89514537022</v>
      </c>
      <c r="F185" s="118">
        <v>-62675.81053303113</v>
      </c>
      <c r="G185" s="84">
        <v>20307.05</v>
      </c>
      <c r="H185" s="118">
        <v>369967.84514537023</v>
      </c>
      <c r="I185" s="20">
        <v>-0.13837225496571248</v>
      </c>
      <c r="J185" s="86">
        <v>18.218689821779641</v>
      </c>
      <c r="K185" s="87">
        <v>404332.93487802864</v>
      </c>
      <c r="L185" s="118">
        <v>-14058.03973265845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272022.61</v>
      </c>
      <c r="D186" s="90">
        <v>117753.22082931547</v>
      </c>
      <c r="E186" s="90">
        <v>237666.08299999998</v>
      </c>
      <c r="F186" s="91">
        <v>-34356.527000000002</v>
      </c>
      <c r="G186" s="90">
        <v>0</v>
      </c>
      <c r="H186" s="91">
        <v>237666.08299999998</v>
      </c>
      <c r="I186" s="21">
        <v>-0.12630026232010638</v>
      </c>
      <c r="J186" s="92">
        <v>0</v>
      </c>
      <c r="K186" s="93">
        <v>237666.08299999998</v>
      </c>
      <c r="L186" s="91">
        <v>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160228.24166898508</v>
      </c>
      <c r="D187" s="90">
        <v>57306.722689075643</v>
      </c>
      <c r="E187" s="90">
        <v>121677.25735446109</v>
      </c>
      <c r="F187" s="91">
        <v>-38550.984314523987</v>
      </c>
      <c r="G187" s="90">
        <v>1228.4100000000001</v>
      </c>
      <c r="H187" s="91">
        <v>120448.84735446109</v>
      </c>
      <c r="I187" s="21">
        <v>-0.24060043293844735</v>
      </c>
      <c r="J187" s="92">
        <v>98.052643135810584</v>
      </c>
      <c r="K187" s="93">
        <v>135735.29708711954</v>
      </c>
      <c r="L187" s="91">
        <v>-14058.03973265845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20699.854009416231</v>
      </c>
      <c r="D188" s="90">
        <v>15308.403361344537</v>
      </c>
      <c r="E188" s="90">
        <v>30931.554790909089</v>
      </c>
      <c r="F188" s="91">
        <v>10231.700781492858</v>
      </c>
      <c r="G188" s="90">
        <v>19078.64</v>
      </c>
      <c r="H188" s="91">
        <v>11852.91479090909</v>
      </c>
      <c r="I188" s="21">
        <v>0.49428854796939747</v>
      </c>
      <c r="J188" s="92">
        <v>0.62126623233674372</v>
      </c>
      <c r="K188" s="93">
        <v>30931.554790909089</v>
      </c>
      <c r="L188" s="91">
        <v>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3100</v>
      </c>
      <c r="D190" s="90">
        <v>3100</v>
      </c>
      <c r="E190" s="90">
        <v>3100</v>
      </c>
      <c r="F190" s="91">
        <v>0</v>
      </c>
      <c r="G190" s="90">
        <v>3100</v>
      </c>
      <c r="H190" s="91">
        <v>0</v>
      </c>
      <c r="I190" s="96"/>
      <c r="J190" s="97"/>
      <c r="K190" s="93">
        <v>3100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1870</v>
      </c>
      <c r="D191" s="90">
        <v>933</v>
      </c>
      <c r="E191" s="90">
        <v>1751</v>
      </c>
      <c r="F191" s="91">
        <v>-119</v>
      </c>
      <c r="G191" s="90">
        <v>0</v>
      </c>
      <c r="H191" s="91">
        <v>1751</v>
      </c>
      <c r="I191" s="96"/>
      <c r="J191" s="97"/>
      <c r="K191" s="93">
        <v>1751</v>
      </c>
      <c r="L191" s="91">
        <v>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0.60322580645161294</v>
      </c>
      <c r="D192" s="86">
        <v>0.30096774193548387</v>
      </c>
      <c r="E192" s="86">
        <v>0.56483870967741934</v>
      </c>
      <c r="F192" s="100">
        <v>-3.8387096774193608E-2</v>
      </c>
      <c r="G192" s="86">
        <v>0</v>
      </c>
      <c r="H192" s="100">
        <v>0.56483870967741934</v>
      </c>
      <c r="I192" s="20">
        <v>-6.3636363636363713E-2</v>
      </c>
      <c r="J192" s="86">
        <v>0</v>
      </c>
      <c r="K192" s="101">
        <v>0.56483870967741934</v>
      </c>
      <c r="L192" s="100">
        <v>0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2495.88</v>
      </c>
      <c r="D194" s="90">
        <v>1339</v>
      </c>
      <c r="E194" s="90">
        <v>2342.8699999999994</v>
      </c>
      <c r="F194" s="91">
        <v>-153.01000000000067</v>
      </c>
      <c r="G194" s="90">
        <v>0</v>
      </c>
      <c r="H194" s="91">
        <v>2342.8699999999994</v>
      </c>
      <c r="I194" s="21"/>
      <c r="J194" s="92"/>
      <c r="K194" s="93">
        <v>2342.8699999999994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1.3346951871657755</v>
      </c>
      <c r="D195" s="105">
        <v>1.435155412647374</v>
      </c>
      <c r="E195" s="105">
        <v>1.3380182752712733</v>
      </c>
      <c r="F195" s="106">
        <v>3.3230881054977512E-3</v>
      </c>
      <c r="G195" s="105">
        <v>0</v>
      </c>
      <c r="H195" s="106">
        <v>1.3380182752712733</v>
      </c>
      <c r="I195" s="21"/>
      <c r="J195" s="92"/>
      <c r="K195" s="107">
        <v>1.3380182752712733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145.46663636363635</v>
      </c>
      <c r="D197" s="105">
        <v>126.20923990280329</v>
      </c>
      <c r="E197" s="105">
        <v>135.73162935465447</v>
      </c>
      <c r="F197" s="106">
        <v>-9.7350070089818814</v>
      </c>
      <c r="G197" s="105">
        <v>0</v>
      </c>
      <c r="H197" s="106">
        <v>135.73162935465447</v>
      </c>
      <c r="I197" s="21">
        <v>-6.6922610244773861E-2</v>
      </c>
      <c r="J197" s="92">
        <v>0</v>
      </c>
      <c r="K197" s="107">
        <v>135.73162935465447</v>
      </c>
      <c r="L197" s="106">
        <v>0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87.749229032258057</v>
      </c>
      <c r="D198" s="108">
        <v>37.984909944940476</v>
      </c>
      <c r="E198" s="108">
        <v>76.666478387096774</v>
      </c>
      <c r="F198" s="109">
        <v>-11.082750645161283</v>
      </c>
      <c r="G198" s="108">
        <v>0</v>
      </c>
      <c r="H198" s="109">
        <v>76.666478387096774</v>
      </c>
      <c r="I198" s="20">
        <v>-0.12630026232010638</v>
      </c>
      <c r="J198" s="86">
        <v>0</v>
      </c>
      <c r="K198" s="110">
        <v>76.666478387096774</v>
      </c>
      <c r="L198" s="109">
        <v>0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242.21962870502745</v>
      </c>
      <c r="D199" s="113">
        <v>204.03895699864486</v>
      </c>
      <c r="E199" s="113">
        <v>222.88686187628224</v>
      </c>
      <c r="F199" s="119">
        <v>-19.332766828745207</v>
      </c>
      <c r="G199" s="113">
        <v>0</v>
      </c>
      <c r="H199" s="119">
        <v>222.88686187628224</v>
      </c>
      <c r="I199" s="25">
        <v>-7.9815029575032725E-2</v>
      </c>
      <c r="J199" s="120">
        <v>0</v>
      </c>
      <c r="K199" s="115">
        <v>230.9154396790569</v>
      </c>
      <c r="L199" s="119">
        <v>-8.028577802774663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5624512.0316619752</v>
      </c>
      <c r="D200" s="84">
        <v>4616078.8381115142</v>
      </c>
      <c r="E200" s="84">
        <v>4831236.8619863791</v>
      </c>
      <c r="F200" s="118">
        <v>-793275.16967559583</v>
      </c>
      <c r="G200" s="84">
        <v>3129693.4800000004</v>
      </c>
      <c r="H200" s="118">
        <v>1701543.3819863787</v>
      </c>
      <c r="I200" s="20">
        <v>-0.14103893194823391</v>
      </c>
      <c r="J200" s="86">
        <v>0.54367732586591155</v>
      </c>
      <c r="K200" s="87">
        <v>4858872.0081790788</v>
      </c>
      <c r="L200" s="118">
        <v>-27635.146192700893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3564364.9952169047</v>
      </c>
      <c r="D201" s="90">
        <v>2800262.6678808578</v>
      </c>
      <c r="E201" s="90">
        <v>2937898.2128000003</v>
      </c>
      <c r="F201" s="91">
        <v>-626466.78241690435</v>
      </c>
      <c r="G201" s="90">
        <v>2090734.94</v>
      </c>
      <c r="H201" s="91">
        <v>847163.27280000038</v>
      </c>
      <c r="I201" s="21">
        <v>-0.17575831410575882</v>
      </c>
      <c r="J201" s="92">
        <v>0.40519879234428458</v>
      </c>
      <c r="K201" s="93">
        <v>2941051.7035671128</v>
      </c>
      <c r="L201" s="91">
        <v>-3153.4907671124674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1777304.8084925646</v>
      </c>
      <c r="D202" s="90">
        <v>1463183.331095132</v>
      </c>
      <c r="E202" s="90">
        <v>1513845.441735399</v>
      </c>
      <c r="F202" s="91">
        <v>-263459.36675716564</v>
      </c>
      <c r="G202" s="90">
        <v>718755.55</v>
      </c>
      <c r="H202" s="91">
        <v>795089.89173539891</v>
      </c>
      <c r="I202" s="21">
        <v>-0.14823533110261533</v>
      </c>
      <c r="J202" s="92">
        <v>1.1062034814693242</v>
      </c>
      <c r="K202" s="93">
        <v>1551532.101098388</v>
      </c>
      <c r="L202" s="91">
        <v>-37686.659362989012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282842.22795250511</v>
      </c>
      <c r="D203" s="90">
        <v>352632.83913552412</v>
      </c>
      <c r="E203" s="90">
        <v>379493.20745097921</v>
      </c>
      <c r="F203" s="91">
        <v>96650.979498474102</v>
      </c>
      <c r="G203" s="90">
        <v>320202.99</v>
      </c>
      <c r="H203" s="91">
        <v>59290.217450979224</v>
      </c>
      <c r="I203" s="21">
        <v>0.34171340042867904</v>
      </c>
      <c r="J203" s="92">
        <v>0.18516447160902283</v>
      </c>
      <c r="K203" s="93">
        <v>366288.20351357863</v>
      </c>
      <c r="L203" s="91">
        <v>13205.003937400586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36500</v>
      </c>
      <c r="D205" s="90">
        <v>36500</v>
      </c>
      <c r="E205" s="90">
        <v>36500</v>
      </c>
      <c r="F205" s="91">
        <v>0</v>
      </c>
      <c r="G205" s="90">
        <v>36600</v>
      </c>
      <c r="H205" s="91">
        <v>-100</v>
      </c>
      <c r="I205" s="96"/>
      <c r="J205" s="97"/>
      <c r="K205" s="93">
        <v>36500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22187</v>
      </c>
      <c r="D206" s="90">
        <v>19632</v>
      </c>
      <c r="E206" s="90">
        <v>20539</v>
      </c>
      <c r="F206" s="91">
        <v>-1648</v>
      </c>
      <c r="G206" s="90">
        <v>13583</v>
      </c>
      <c r="H206" s="91">
        <v>6956</v>
      </c>
      <c r="I206" s="96"/>
      <c r="J206" s="97"/>
      <c r="K206" s="93">
        <v>20539</v>
      </c>
      <c r="L206" s="91">
        <v>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0.60786301369863016</v>
      </c>
      <c r="D207" s="86">
        <v>0.5378630136986301</v>
      </c>
      <c r="E207" s="86">
        <v>0.56271232876712329</v>
      </c>
      <c r="F207" s="100">
        <v>-4.5150684931506868E-2</v>
      </c>
      <c r="G207" s="86">
        <v>0.371120218579235</v>
      </c>
      <c r="H207" s="100">
        <v>0.1915921101878883</v>
      </c>
      <c r="I207" s="20">
        <v>-7.4277730202370829E-2</v>
      </c>
      <c r="J207" s="86">
        <v>0.51625349575769053</v>
      </c>
      <c r="K207" s="101">
        <v>0.56271232876712329</v>
      </c>
      <c r="L207" s="100">
        <v>0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29022.57</v>
      </c>
      <c r="D209" s="90">
        <v>30065</v>
      </c>
      <c r="E209" s="90">
        <v>31084.720000000001</v>
      </c>
      <c r="F209" s="91">
        <v>2062.1500000000015</v>
      </c>
      <c r="G209" s="90">
        <v>19965</v>
      </c>
      <c r="H209" s="91">
        <v>11119.720000000001</v>
      </c>
      <c r="I209" s="21">
        <v>7.1053321604530595E-2</v>
      </c>
      <c r="J209" s="92">
        <v>0.55696068119208619</v>
      </c>
      <c r="K209" s="93">
        <v>31084.720000000001</v>
      </c>
      <c r="L209" s="91">
        <v>0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1.3080889710190653</v>
      </c>
      <c r="D210" s="105">
        <v>1.5314282803585981</v>
      </c>
      <c r="E210" s="105">
        <v>1.5134485612736746</v>
      </c>
      <c r="F210" s="106">
        <v>0.20535959025460926</v>
      </c>
      <c r="G210" s="105">
        <v>1.4698520209084887</v>
      </c>
      <c r="H210" s="106">
        <v>4.3596540365185898E-2</v>
      </c>
      <c r="I210" s="21"/>
      <c r="J210" s="92"/>
      <c r="K210" s="107">
        <v>1.5134485612736746</v>
      </c>
      <c r="L210" s="106">
        <v>0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160.6510567096455</v>
      </c>
      <c r="D212" s="105">
        <v>142.6376664568489</v>
      </c>
      <c r="E212" s="105">
        <v>143.03998309557429</v>
      </c>
      <c r="F212" s="106">
        <v>-17.611073614071216</v>
      </c>
      <c r="G212" s="105">
        <v>153.92291393653832</v>
      </c>
      <c r="H212" s="106">
        <v>-10.882930840964036</v>
      </c>
      <c r="I212" s="21">
        <v>-0.10962314207432067</v>
      </c>
      <c r="J212" s="92">
        <v>-7.070377348398571E-2</v>
      </c>
      <c r="K212" s="107">
        <v>143.19351981922745</v>
      </c>
      <c r="L212" s="106">
        <v>-0.15353672365316129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97.653835485394652</v>
      </c>
      <c r="D213" s="108">
        <v>76.719525147420768</v>
      </c>
      <c r="E213" s="108">
        <v>80.490361994520555</v>
      </c>
      <c r="F213" s="109">
        <v>-17.163473490874097</v>
      </c>
      <c r="G213" s="108">
        <v>57.12390546448087</v>
      </c>
      <c r="H213" s="109">
        <v>23.366456530039684</v>
      </c>
      <c r="I213" s="20">
        <v>-0.17575831410575893</v>
      </c>
      <c r="J213" s="86">
        <v>0.40904865204933749</v>
      </c>
      <c r="K213" s="110">
        <v>80.57675900183871</v>
      </c>
      <c r="L213" s="109">
        <v>-8.6397007318154806E-2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253.50484660666044</v>
      </c>
      <c r="D214" s="113">
        <v>235.13034016460443</v>
      </c>
      <c r="E214" s="113">
        <v>235.22259418600609</v>
      </c>
      <c r="F214" s="119">
        <v>-18.282252420654345</v>
      </c>
      <c r="G214" s="113">
        <v>230.41253625855853</v>
      </c>
      <c r="H214" s="119">
        <v>4.8100579274475592</v>
      </c>
      <c r="I214" s="25">
        <v>-7.2117960131236392E-2</v>
      </c>
      <c r="J214" s="120">
        <v>2.0875851659607259E-2</v>
      </c>
      <c r="K214" s="115">
        <v>236.56809037339104</v>
      </c>
      <c r="L214" s="119">
        <v>-1.3454961873849527</v>
      </c>
      <c r="M214" s="142"/>
      <c r="N214" s="143"/>
    </row>
  </sheetData>
  <sheetProtection algorithmName="SHA-512" hashValue="pO/zgFON55uEIEdyxLPKxL/pVJI2qEwXDLUZRCWnk5lEd4eKj64QZ9KP4zjR2qFKb0eQjw2HPvKbf+A/DoXdgg==" saltValue="FeWi2s1Dihnaqs6tUqRXd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994" priority="58">
      <formula>$I155&gt;=0</formula>
    </cfRule>
    <cfRule type="expression" dxfId="1993" priority="59">
      <formula>$I155&lt;0</formula>
    </cfRule>
  </conditionalFormatting>
  <conditionalFormatting sqref="J159">
    <cfRule type="expression" dxfId="1992" priority="56">
      <formula>$J155&gt;=0</formula>
    </cfRule>
    <cfRule type="expression" dxfId="1991" priority="57">
      <formula>$J155&lt;0</formula>
    </cfRule>
  </conditionalFormatting>
  <conditionalFormatting sqref="I174">
    <cfRule type="expression" dxfId="1990" priority="54">
      <formula>$I170&gt;=0</formula>
    </cfRule>
    <cfRule type="expression" dxfId="1989" priority="55">
      <formula>$I170&lt;0</formula>
    </cfRule>
  </conditionalFormatting>
  <conditionalFormatting sqref="J174">
    <cfRule type="expression" dxfId="1988" priority="52">
      <formula>$J170&gt;=0</formula>
    </cfRule>
    <cfRule type="expression" dxfId="1987" priority="53">
      <formula>$J170&lt;0</formula>
    </cfRule>
  </conditionalFormatting>
  <conditionalFormatting sqref="I24">
    <cfRule type="expression" dxfId="1986" priority="94">
      <formula>$I20&gt;=0</formula>
    </cfRule>
    <cfRule type="expression" dxfId="1985" priority="95">
      <formula>$I20&lt;0</formula>
    </cfRule>
  </conditionalFormatting>
  <conditionalFormatting sqref="J24">
    <cfRule type="expression" dxfId="1984" priority="92">
      <formula>$J20&gt;=0</formula>
    </cfRule>
    <cfRule type="expression" dxfId="1983" priority="93">
      <formula>$J20&lt;0</formula>
    </cfRule>
  </conditionalFormatting>
  <conditionalFormatting sqref="I39">
    <cfRule type="expression" dxfId="1982" priority="90">
      <formula>$I35&gt;=0</formula>
    </cfRule>
    <cfRule type="expression" dxfId="1981" priority="91">
      <formula>$I35&lt;0</formula>
    </cfRule>
  </conditionalFormatting>
  <conditionalFormatting sqref="J39">
    <cfRule type="expression" dxfId="1980" priority="88">
      <formula>$J35&gt;=0</formula>
    </cfRule>
    <cfRule type="expression" dxfId="1979" priority="89">
      <formula>$J35&lt;0</formula>
    </cfRule>
  </conditionalFormatting>
  <conditionalFormatting sqref="I54">
    <cfRule type="expression" dxfId="1978" priority="86">
      <formula>$I50&gt;=0</formula>
    </cfRule>
    <cfRule type="expression" dxfId="1977" priority="87">
      <formula>$I50&lt;0</formula>
    </cfRule>
  </conditionalFormatting>
  <conditionalFormatting sqref="J54">
    <cfRule type="expression" dxfId="1976" priority="84">
      <formula>$J50&gt;=0</formula>
    </cfRule>
    <cfRule type="expression" dxfId="1975" priority="85">
      <formula>$J50&lt;0</formula>
    </cfRule>
  </conditionalFormatting>
  <conditionalFormatting sqref="I69">
    <cfRule type="expression" dxfId="1974" priority="82">
      <formula>$I65&gt;=0</formula>
    </cfRule>
    <cfRule type="expression" dxfId="1973" priority="83">
      <formula>$I65&lt;0</formula>
    </cfRule>
  </conditionalFormatting>
  <conditionalFormatting sqref="J69">
    <cfRule type="expression" dxfId="1972" priority="80">
      <formula>$J65&gt;=0</formula>
    </cfRule>
    <cfRule type="expression" dxfId="1971" priority="81">
      <formula>$J65&lt;0</formula>
    </cfRule>
  </conditionalFormatting>
  <conditionalFormatting sqref="I84">
    <cfRule type="expression" dxfId="1970" priority="78">
      <formula>$I80&gt;=0</formula>
    </cfRule>
    <cfRule type="expression" dxfId="1969" priority="79">
      <formula>$I80&lt;0</formula>
    </cfRule>
  </conditionalFormatting>
  <conditionalFormatting sqref="J84">
    <cfRule type="expression" dxfId="1968" priority="76">
      <formula>$J80&gt;=0</formula>
    </cfRule>
    <cfRule type="expression" dxfId="1967" priority="77">
      <formula>$J80&lt;0</formula>
    </cfRule>
  </conditionalFormatting>
  <conditionalFormatting sqref="I99">
    <cfRule type="expression" dxfId="1966" priority="74">
      <formula>$I95&gt;=0</formula>
    </cfRule>
    <cfRule type="expression" dxfId="1965" priority="75">
      <formula>$I95&lt;0</formula>
    </cfRule>
  </conditionalFormatting>
  <conditionalFormatting sqref="J99">
    <cfRule type="expression" dxfId="1964" priority="72">
      <formula>$J95&gt;=0</formula>
    </cfRule>
    <cfRule type="expression" dxfId="1963" priority="73">
      <formula>$J95&lt;0</formula>
    </cfRule>
  </conditionalFormatting>
  <conditionalFormatting sqref="I114">
    <cfRule type="expression" dxfId="1962" priority="70">
      <formula>$I110&gt;=0</formula>
    </cfRule>
    <cfRule type="expression" dxfId="1961" priority="71">
      <formula>$I110&lt;0</formula>
    </cfRule>
  </conditionalFormatting>
  <conditionalFormatting sqref="J114">
    <cfRule type="expression" dxfId="1960" priority="68">
      <formula>$J110&gt;=0</formula>
    </cfRule>
    <cfRule type="expression" dxfId="1959" priority="69">
      <formula>$J110&lt;0</formula>
    </cfRule>
  </conditionalFormatting>
  <conditionalFormatting sqref="I129">
    <cfRule type="expression" dxfId="1958" priority="66">
      <formula>$I125&gt;=0</formula>
    </cfRule>
    <cfRule type="expression" dxfId="1957" priority="67">
      <formula>$I125&lt;0</formula>
    </cfRule>
  </conditionalFormatting>
  <conditionalFormatting sqref="J129">
    <cfRule type="expression" dxfId="1956" priority="64">
      <formula>$J125&gt;=0</formula>
    </cfRule>
    <cfRule type="expression" dxfId="1955" priority="65">
      <formula>$J125&lt;0</formula>
    </cfRule>
  </conditionalFormatting>
  <conditionalFormatting sqref="I144">
    <cfRule type="expression" dxfId="1954" priority="62">
      <formula>$I140&gt;=0</formula>
    </cfRule>
    <cfRule type="expression" dxfId="1953" priority="63">
      <formula>$I140&lt;0</formula>
    </cfRule>
  </conditionalFormatting>
  <conditionalFormatting sqref="J144">
    <cfRule type="expression" dxfId="1952" priority="60">
      <formula>$J140&gt;=0</formula>
    </cfRule>
    <cfRule type="expression" dxfId="1951" priority="61">
      <formula>$J140&lt;0</formula>
    </cfRule>
  </conditionalFormatting>
  <conditionalFormatting sqref="I189">
    <cfRule type="expression" dxfId="1950" priority="50">
      <formula>$I185&gt;=0</formula>
    </cfRule>
    <cfRule type="expression" dxfId="1949" priority="51">
      <formula>$I185&lt;0</formula>
    </cfRule>
  </conditionalFormatting>
  <conditionalFormatting sqref="J189">
    <cfRule type="expression" dxfId="1948" priority="48">
      <formula>$J185&gt;=0</formula>
    </cfRule>
    <cfRule type="expression" dxfId="1947" priority="49">
      <formula>$J185&lt;0</formula>
    </cfRule>
  </conditionalFormatting>
  <conditionalFormatting sqref="I204">
    <cfRule type="expression" dxfId="1946" priority="46">
      <formula>$I200&gt;=0</formula>
    </cfRule>
    <cfRule type="expression" dxfId="1945" priority="47">
      <formula>$I200&lt;0</formula>
    </cfRule>
  </conditionalFormatting>
  <conditionalFormatting sqref="J204">
    <cfRule type="expression" dxfId="1944" priority="44">
      <formula>$J200&gt;=0</formula>
    </cfRule>
    <cfRule type="expression" dxfId="1943" priority="45">
      <formula>$J200&lt;0</formula>
    </cfRule>
  </conditionalFormatting>
  <conditionalFormatting sqref="I9">
    <cfRule type="expression" dxfId="1942" priority="42">
      <formula>$I5&gt;=0</formula>
    </cfRule>
    <cfRule type="expression" dxfId="1941" priority="43">
      <formula>$I5&lt;0</formula>
    </cfRule>
  </conditionalFormatting>
  <conditionalFormatting sqref="J9">
    <cfRule type="expression" dxfId="1940" priority="40">
      <formula>$J5&gt;=0</formula>
    </cfRule>
    <cfRule type="expression" dxfId="1939" priority="41">
      <formula>$J5&lt;0</formula>
    </cfRule>
  </conditionalFormatting>
  <conditionalFormatting sqref="L207">
    <cfRule type="cellIs" dxfId="1938" priority="39" operator="lessThan">
      <formula>0</formula>
    </cfRule>
  </conditionalFormatting>
  <conditionalFormatting sqref="H207">
    <cfRule type="cellIs" dxfId="1937" priority="38" operator="lessThan">
      <formula>0</formula>
    </cfRule>
  </conditionalFormatting>
  <conditionalFormatting sqref="F207">
    <cfRule type="cellIs" dxfId="1936" priority="37" operator="lessThan">
      <formula>0</formula>
    </cfRule>
  </conditionalFormatting>
  <conditionalFormatting sqref="F192">
    <cfRule type="cellIs" dxfId="1935" priority="36" operator="lessThan">
      <formula>0</formula>
    </cfRule>
  </conditionalFormatting>
  <conditionalFormatting sqref="H192">
    <cfRule type="cellIs" dxfId="1934" priority="35" operator="lessThan">
      <formula>0</formula>
    </cfRule>
  </conditionalFormatting>
  <conditionalFormatting sqref="L192">
    <cfRule type="cellIs" dxfId="1933" priority="34" operator="lessThan">
      <formula>0</formula>
    </cfRule>
  </conditionalFormatting>
  <conditionalFormatting sqref="L177">
    <cfRule type="cellIs" dxfId="1932" priority="33" operator="lessThan">
      <formula>0</formula>
    </cfRule>
  </conditionalFormatting>
  <conditionalFormatting sqref="H177">
    <cfRule type="cellIs" dxfId="1931" priority="32" operator="lessThan">
      <formula>0</formula>
    </cfRule>
  </conditionalFormatting>
  <conditionalFormatting sqref="F177">
    <cfRule type="cellIs" dxfId="1930" priority="31" operator="lessThan">
      <formula>0</formula>
    </cfRule>
  </conditionalFormatting>
  <conditionalFormatting sqref="F162">
    <cfRule type="cellIs" dxfId="1929" priority="30" operator="lessThan">
      <formula>0</formula>
    </cfRule>
  </conditionalFormatting>
  <conditionalFormatting sqref="H162">
    <cfRule type="cellIs" dxfId="1928" priority="29" operator="lessThan">
      <formula>0</formula>
    </cfRule>
  </conditionalFormatting>
  <conditionalFormatting sqref="L162">
    <cfRule type="cellIs" dxfId="1927" priority="28" operator="lessThan">
      <formula>0</formula>
    </cfRule>
  </conditionalFormatting>
  <conditionalFormatting sqref="L147">
    <cfRule type="cellIs" dxfId="1926" priority="27" operator="lessThan">
      <formula>0</formula>
    </cfRule>
  </conditionalFormatting>
  <conditionalFormatting sqref="H147">
    <cfRule type="cellIs" dxfId="1925" priority="26" operator="lessThan">
      <formula>0</formula>
    </cfRule>
  </conditionalFormatting>
  <conditionalFormatting sqref="F147">
    <cfRule type="cellIs" dxfId="1924" priority="25" operator="lessThan">
      <formula>0</formula>
    </cfRule>
  </conditionalFormatting>
  <conditionalFormatting sqref="F132">
    <cfRule type="cellIs" dxfId="1923" priority="24" operator="lessThan">
      <formula>0</formula>
    </cfRule>
  </conditionalFormatting>
  <conditionalFormatting sqref="H132">
    <cfRule type="cellIs" dxfId="1922" priority="23" operator="lessThan">
      <formula>0</formula>
    </cfRule>
  </conditionalFormatting>
  <conditionalFormatting sqref="L132">
    <cfRule type="cellIs" dxfId="1921" priority="22" operator="lessThan">
      <formula>0</formula>
    </cfRule>
  </conditionalFormatting>
  <conditionalFormatting sqref="L117">
    <cfRule type="cellIs" dxfId="1920" priority="21" operator="lessThan">
      <formula>0</formula>
    </cfRule>
  </conditionalFormatting>
  <conditionalFormatting sqref="H117">
    <cfRule type="cellIs" dxfId="1919" priority="20" operator="lessThan">
      <formula>0</formula>
    </cfRule>
  </conditionalFormatting>
  <conditionalFormatting sqref="F117">
    <cfRule type="cellIs" dxfId="1918" priority="19" operator="lessThan">
      <formula>0</formula>
    </cfRule>
  </conditionalFormatting>
  <conditionalFormatting sqref="F102">
    <cfRule type="cellIs" dxfId="1917" priority="18" operator="lessThan">
      <formula>0</formula>
    </cfRule>
  </conditionalFormatting>
  <conditionalFormatting sqref="H102">
    <cfRule type="cellIs" dxfId="1916" priority="17" operator="lessThan">
      <formula>0</formula>
    </cfRule>
  </conditionalFormatting>
  <conditionalFormatting sqref="L102">
    <cfRule type="cellIs" dxfId="1915" priority="16" operator="lessThan">
      <formula>0</formula>
    </cfRule>
  </conditionalFormatting>
  <conditionalFormatting sqref="L87">
    <cfRule type="cellIs" dxfId="1914" priority="15" operator="lessThan">
      <formula>0</formula>
    </cfRule>
  </conditionalFormatting>
  <conditionalFormatting sqref="H87">
    <cfRule type="cellIs" dxfId="1913" priority="14" operator="lessThan">
      <formula>0</formula>
    </cfRule>
  </conditionalFormatting>
  <conditionalFormatting sqref="F87">
    <cfRule type="cellIs" dxfId="1912" priority="13" operator="lessThan">
      <formula>0</formula>
    </cfRule>
  </conditionalFormatting>
  <conditionalFormatting sqref="F72">
    <cfRule type="cellIs" dxfId="1911" priority="12" operator="lessThan">
      <formula>0</formula>
    </cfRule>
  </conditionalFormatting>
  <conditionalFormatting sqref="H72">
    <cfRule type="cellIs" dxfId="1910" priority="11" operator="lessThan">
      <formula>0</formula>
    </cfRule>
  </conditionalFormatting>
  <conditionalFormatting sqref="L72">
    <cfRule type="cellIs" dxfId="1909" priority="10" operator="lessThan">
      <formula>0</formula>
    </cfRule>
  </conditionalFormatting>
  <conditionalFormatting sqref="L57">
    <cfRule type="cellIs" dxfId="1908" priority="9" operator="lessThan">
      <formula>0</formula>
    </cfRule>
  </conditionalFormatting>
  <conditionalFormatting sqref="H57">
    <cfRule type="cellIs" dxfId="1907" priority="8" operator="lessThan">
      <formula>0</formula>
    </cfRule>
  </conditionalFormatting>
  <conditionalFormatting sqref="F57">
    <cfRule type="cellIs" dxfId="1906" priority="7" operator="lessThan">
      <formula>0</formula>
    </cfRule>
  </conditionalFormatting>
  <conditionalFormatting sqref="F42">
    <cfRule type="cellIs" dxfId="1905" priority="6" operator="lessThan">
      <formula>0</formula>
    </cfRule>
  </conditionalFormatting>
  <conditionalFormatting sqref="H42">
    <cfRule type="cellIs" dxfId="1904" priority="5" operator="lessThan">
      <formula>0</formula>
    </cfRule>
  </conditionalFormatting>
  <conditionalFormatting sqref="L42">
    <cfRule type="cellIs" dxfId="1903" priority="4" operator="lessThan">
      <formula>0</formula>
    </cfRule>
  </conditionalFormatting>
  <conditionalFormatting sqref="L27">
    <cfRule type="cellIs" dxfId="1902" priority="3" operator="lessThan">
      <formula>0</formula>
    </cfRule>
  </conditionalFormatting>
  <conditionalFormatting sqref="H27">
    <cfRule type="cellIs" dxfId="1901" priority="2" operator="lessThan">
      <formula>0</formula>
    </cfRule>
  </conditionalFormatting>
  <conditionalFormatting sqref="F27">
    <cfRule type="cellIs" dxfId="1900" priority="1" operator="lessThan">
      <formula>0</formula>
    </cfRule>
  </conditionalFormatting>
  <dataValidations count="1">
    <dataValidation type="list" allowBlank="1" showInputMessage="1" showErrorMessage="1" sqref="B3:B4" xr:uid="{CAC8F32E-363A-40A7-B3D8-85B8295E4EA5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95C0F-020B-4271-8265-D26A128B2E7B}">
  <sheetPr codeName="Tabelle73">
    <tabColor rgb="FFFFCC66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161</v>
      </c>
      <c r="N1" s="73" t="s">
        <v>28</v>
      </c>
    </row>
    <row r="2" spans="1:14" ht="15.75" thickBot="1" x14ac:dyDescent="0.3">
      <c r="M2" s="72">
        <v>310</v>
      </c>
      <c r="N2" s="73" t="s">
        <v>29</v>
      </c>
    </row>
    <row r="3" spans="1:14" s="70" customFormat="1" ht="13.5" customHeight="1" thickBot="1" x14ac:dyDescent="0.25">
      <c r="A3" s="144"/>
      <c r="B3" s="146" t="s">
        <v>89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85.068500876805956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5032086</v>
      </c>
      <c r="D5" s="84">
        <v>2968696</v>
      </c>
      <c r="E5" s="84">
        <v>3231061</v>
      </c>
      <c r="F5" s="85">
        <v>-1801025</v>
      </c>
      <c r="G5" s="84">
        <v>2039547</v>
      </c>
      <c r="H5" s="85">
        <v>1191514</v>
      </c>
      <c r="I5" s="20">
        <v>-0.35790823129811378</v>
      </c>
      <c r="J5" s="86">
        <v>0.58420521811951387</v>
      </c>
      <c r="K5" s="87">
        <v>3263573</v>
      </c>
      <c r="L5" s="85">
        <v>-32512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3969383</v>
      </c>
      <c r="D6" s="90">
        <v>2275406</v>
      </c>
      <c r="E6" s="90">
        <v>2415649</v>
      </c>
      <c r="F6" s="91">
        <v>-1553734</v>
      </c>
      <c r="G6" s="90">
        <v>1489687</v>
      </c>
      <c r="H6" s="91">
        <v>925962</v>
      </c>
      <c r="I6" s="21">
        <v>-0.39142960001592186</v>
      </c>
      <c r="J6" s="92">
        <v>0.62158158056021162</v>
      </c>
      <c r="K6" s="93">
        <v>2448649</v>
      </c>
      <c r="L6" s="91">
        <v>-33000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879231</v>
      </c>
      <c r="D7" s="90">
        <v>455886</v>
      </c>
      <c r="E7" s="90">
        <v>559199</v>
      </c>
      <c r="F7" s="91">
        <v>-320032</v>
      </c>
      <c r="G7" s="90">
        <v>321367</v>
      </c>
      <c r="H7" s="91">
        <v>237832</v>
      </c>
      <c r="I7" s="21">
        <v>-0.36399080560171326</v>
      </c>
      <c r="J7" s="92">
        <v>0.74006354106053207</v>
      </c>
      <c r="K7" s="93">
        <v>552836</v>
      </c>
      <c r="L7" s="91">
        <v>6363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183472</v>
      </c>
      <c r="D8" s="90">
        <v>237404</v>
      </c>
      <c r="E8" s="90">
        <v>256213</v>
      </c>
      <c r="F8" s="91">
        <v>72741</v>
      </c>
      <c r="G8" s="90">
        <v>228493</v>
      </c>
      <c r="H8" s="91">
        <v>27720</v>
      </c>
      <c r="I8" s="21">
        <v>0.39646921601116247</v>
      </c>
      <c r="J8" s="92">
        <v>0.12131662676755961</v>
      </c>
      <c r="K8" s="93">
        <v>262088</v>
      </c>
      <c r="L8" s="91">
        <v>-5875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58765</v>
      </c>
      <c r="D10" s="90">
        <v>58765</v>
      </c>
      <c r="E10" s="90">
        <v>58765</v>
      </c>
      <c r="F10" s="91">
        <v>0</v>
      </c>
      <c r="G10" s="90">
        <v>58926</v>
      </c>
      <c r="H10" s="91">
        <v>-161</v>
      </c>
      <c r="I10" s="96"/>
      <c r="J10" s="97"/>
      <c r="K10" s="93">
        <v>58765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31040</v>
      </c>
      <c r="D11" s="90">
        <v>21068</v>
      </c>
      <c r="E11" s="90">
        <v>22454</v>
      </c>
      <c r="F11" s="91">
        <v>-8586</v>
      </c>
      <c r="G11" s="90">
        <v>13170</v>
      </c>
      <c r="H11" s="91">
        <v>9284</v>
      </c>
      <c r="I11" s="96"/>
      <c r="J11" s="97"/>
      <c r="K11" s="93">
        <v>22608</v>
      </c>
      <c r="L11" s="91">
        <v>-154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0.52820556453671408</v>
      </c>
      <c r="D12" s="86">
        <v>0.35851272015655578</v>
      </c>
      <c r="E12" s="86">
        <v>0.3820981876967583</v>
      </c>
      <c r="F12" s="100">
        <v>-0.14610737683995578</v>
      </c>
      <c r="G12" s="86">
        <v>0.22350066184706241</v>
      </c>
      <c r="H12" s="100">
        <v>0.15859752584969589</v>
      </c>
      <c r="I12" s="20">
        <v>-0.27661082474226806</v>
      </c>
      <c r="J12" s="86">
        <v>0.7096065154304616</v>
      </c>
      <c r="K12" s="101">
        <v>0.38471879520122521</v>
      </c>
      <c r="L12" s="100">
        <v>-2.6206075044669097E-3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51958</v>
      </c>
      <c r="D14" s="90">
        <v>34388</v>
      </c>
      <c r="E14" s="90">
        <v>37512</v>
      </c>
      <c r="F14" s="91">
        <v>-14446</v>
      </c>
      <c r="G14" s="90">
        <v>19641</v>
      </c>
      <c r="H14" s="91">
        <v>17871</v>
      </c>
      <c r="I14" s="21">
        <v>-0.2780322568228184</v>
      </c>
      <c r="J14" s="92">
        <v>0.90988238888040329</v>
      </c>
      <c r="K14" s="93">
        <v>37669</v>
      </c>
      <c r="L14" s="91">
        <v>-157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1.6739046391752577</v>
      </c>
      <c r="D15" s="105">
        <v>1.6322384659198785</v>
      </c>
      <c r="E15" s="105">
        <v>1.6706154805379887</v>
      </c>
      <c r="F15" s="106">
        <v>-3.2891586372689741E-3</v>
      </c>
      <c r="G15" s="105">
        <v>1.4913439635535308</v>
      </c>
      <c r="H15" s="106">
        <v>0.17927151698445787</v>
      </c>
      <c r="I15" s="21"/>
      <c r="J15" s="92"/>
      <c r="K15" s="107">
        <v>1.6661801132342533</v>
      </c>
      <c r="L15" s="106">
        <v>4.4353673037353936E-3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127.87960695876289</v>
      </c>
      <c r="D17" s="105">
        <v>108.00294285171825</v>
      </c>
      <c r="E17" s="105">
        <v>107.58212345239156</v>
      </c>
      <c r="F17" s="106">
        <v>-20.297483506371336</v>
      </c>
      <c r="G17" s="105">
        <v>113.11214882308276</v>
      </c>
      <c r="H17" s="106">
        <v>-5.5300253706912059</v>
      </c>
      <c r="I17" s="20">
        <v>-0.15872338044420664</v>
      </c>
      <c r="J17" s="86">
        <v>-4.8889756124610884E-2</v>
      </c>
      <c r="K17" s="107">
        <v>108.30896142958245</v>
      </c>
      <c r="L17" s="106">
        <v>-0.72683797719089682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67.546719986386449</v>
      </c>
      <c r="D18" s="108">
        <v>38.72042882668255</v>
      </c>
      <c r="E18" s="108">
        <v>41.106934399727727</v>
      </c>
      <c r="F18" s="109">
        <v>-26.439785586658722</v>
      </c>
      <c r="G18" s="108">
        <v>25.280640124902419</v>
      </c>
      <c r="H18" s="109">
        <v>15.826294274825308</v>
      </c>
      <c r="I18" s="20">
        <v>-0.39142960001592186</v>
      </c>
      <c r="J18" s="86">
        <v>0.62602426982202042</v>
      </c>
      <c r="K18" s="110">
        <v>41.668493150684931</v>
      </c>
      <c r="L18" s="109">
        <v>-0.56155875095720376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162.11617268041238</v>
      </c>
      <c r="D19" s="113">
        <v>140.91019555724321</v>
      </c>
      <c r="E19" s="113">
        <v>143.89690032956267</v>
      </c>
      <c r="F19" s="106">
        <v>-18.219272350849707</v>
      </c>
      <c r="G19" s="113">
        <v>154.86309794988611</v>
      </c>
      <c r="H19" s="106">
        <v>-10.966197620323442</v>
      </c>
      <c r="I19" s="38">
        <v>-0.11238405181675648</v>
      </c>
      <c r="J19" s="114">
        <v>-7.0812206171105507E-2</v>
      </c>
      <c r="K19" s="115">
        <v>144.35478591648973</v>
      </c>
      <c r="L19" s="106">
        <v>-0.4578855869270626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1181.0555999999999</v>
      </c>
      <c r="E20" s="84">
        <v>1181.0555999999999</v>
      </c>
      <c r="F20" s="118">
        <v>1181.0555999999999</v>
      </c>
      <c r="G20" s="84">
        <v>427867.16</v>
      </c>
      <c r="H20" s="118">
        <v>-426686.10439999995</v>
      </c>
      <c r="I20" s="20">
        <v>0</v>
      </c>
      <c r="J20" s="86">
        <v>-0.99723966756411031</v>
      </c>
      <c r="K20" s="84">
        <v>1181.0555999999999</v>
      </c>
      <c r="L20" s="118">
        <v>0</v>
      </c>
      <c r="M20" s="163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327035.88</v>
      </c>
      <c r="H21" s="91">
        <v>-327035.88</v>
      </c>
      <c r="I21" s="21">
        <v>0</v>
      </c>
      <c r="J21" s="92">
        <v>-1</v>
      </c>
      <c r="K21" s="90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1181.0555999999999</v>
      </c>
      <c r="E22" s="90">
        <v>1181.0555999999999</v>
      </c>
      <c r="F22" s="91">
        <v>1181.0555999999999</v>
      </c>
      <c r="G22" s="90">
        <v>81788.34</v>
      </c>
      <c r="H22" s="91">
        <v>-80607.28439999999</v>
      </c>
      <c r="I22" s="21">
        <v>0</v>
      </c>
      <c r="J22" s="92">
        <v>-0.98555960910809537</v>
      </c>
      <c r="K22" s="90">
        <v>1181.0555999999999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19042.94000000001</v>
      </c>
      <c r="H23" s="91">
        <v>-19042.94000000001</v>
      </c>
      <c r="I23" s="21">
        <v>0</v>
      </c>
      <c r="J23" s="92">
        <v>-1</v>
      </c>
      <c r="K23" s="90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4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4991</v>
      </c>
      <c r="D25" s="90">
        <v>4991</v>
      </c>
      <c r="E25" s="90">
        <v>4991</v>
      </c>
      <c r="F25" s="91">
        <v>0</v>
      </c>
      <c r="G25" s="90">
        <v>4991</v>
      </c>
      <c r="H25" s="91">
        <v>0</v>
      </c>
      <c r="I25" s="96"/>
      <c r="J25" s="97"/>
      <c r="K25" s="90">
        <v>4991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2781</v>
      </c>
      <c r="H26" s="91">
        <v>-2781</v>
      </c>
      <c r="I26" s="96"/>
      <c r="J26" s="97"/>
      <c r="K26" s="90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0.55720296533760771</v>
      </c>
      <c r="H27" s="100">
        <v>-0.55720296533760771</v>
      </c>
      <c r="I27" s="20">
        <v>0</v>
      </c>
      <c r="J27" s="86">
        <v>-1</v>
      </c>
      <c r="K27" s="86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9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4199</v>
      </c>
      <c r="H29" s="91">
        <v>-4199</v>
      </c>
      <c r="I29" s="21"/>
      <c r="J29" s="92"/>
      <c r="K29" s="90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1.5098885293060051</v>
      </c>
      <c r="H30" s="106">
        <v>-1.5098885293060051</v>
      </c>
      <c r="I30" s="21"/>
      <c r="J30" s="92"/>
      <c r="K30" s="105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9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117.59650485436893</v>
      </c>
      <c r="H32" s="106">
        <v>-117.59650485436893</v>
      </c>
      <c r="I32" s="21">
        <v>0</v>
      </c>
      <c r="J32" s="92">
        <v>-1</v>
      </c>
      <c r="K32" s="105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65.525121218192751</v>
      </c>
      <c r="H33" s="109">
        <v>-65.525121218192751</v>
      </c>
      <c r="I33" s="20">
        <v>0</v>
      </c>
      <c r="J33" s="86">
        <v>-1</v>
      </c>
      <c r="K33" s="108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153.85370729953254</v>
      </c>
      <c r="H34" s="119">
        <v>-153.85370729953254</v>
      </c>
      <c r="I34" s="25">
        <v>0</v>
      </c>
      <c r="J34" s="120">
        <v>-1</v>
      </c>
      <c r="K34" s="113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1182.4488000000001</v>
      </c>
      <c r="E35" s="84">
        <v>1182.4488000000001</v>
      </c>
      <c r="F35" s="118">
        <v>1182.4488000000001</v>
      </c>
      <c r="G35" s="84">
        <v>375445.38000000006</v>
      </c>
      <c r="H35" s="118">
        <v>-374262.93120000005</v>
      </c>
      <c r="I35" s="20">
        <v>0</v>
      </c>
      <c r="J35" s="86">
        <v>-0.99685054374620352</v>
      </c>
      <c r="K35" s="84">
        <v>1182.4488000000001</v>
      </c>
      <c r="L35" s="118">
        <v>0</v>
      </c>
      <c r="M35" s="163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282161.44</v>
      </c>
      <c r="H36" s="91">
        <v>-282161.44</v>
      </c>
      <c r="I36" s="21">
        <v>0</v>
      </c>
      <c r="J36" s="92">
        <v>-1</v>
      </c>
      <c r="K36" s="90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1182.4488000000001</v>
      </c>
      <c r="E37" s="90">
        <v>1182.4488000000001</v>
      </c>
      <c r="F37" s="91">
        <v>1182.4488000000001</v>
      </c>
      <c r="G37" s="90">
        <v>74655.350000000006</v>
      </c>
      <c r="H37" s="91">
        <v>-73472.901200000008</v>
      </c>
      <c r="I37" s="21">
        <v>0</v>
      </c>
      <c r="J37" s="92">
        <v>-0.9841612315795184</v>
      </c>
      <c r="K37" s="90">
        <v>1182.4488000000001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18628.59</v>
      </c>
      <c r="H38" s="91">
        <v>-18628.59</v>
      </c>
      <c r="I38" s="21">
        <v>0</v>
      </c>
      <c r="J38" s="92">
        <v>-1</v>
      </c>
      <c r="K38" s="90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4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4508</v>
      </c>
      <c r="D40" s="90">
        <v>4508</v>
      </c>
      <c r="E40" s="90">
        <v>4508</v>
      </c>
      <c r="F40" s="91">
        <v>0</v>
      </c>
      <c r="G40" s="90">
        <v>4669</v>
      </c>
      <c r="H40" s="91">
        <v>-161</v>
      </c>
      <c r="I40" s="96"/>
      <c r="J40" s="97"/>
      <c r="K40" s="90">
        <v>4508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2518</v>
      </c>
      <c r="H41" s="91">
        <v>-2518</v>
      </c>
      <c r="I41" s="96"/>
      <c r="J41" s="97"/>
      <c r="K41" s="90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0.53930177768258725</v>
      </c>
      <c r="H42" s="100">
        <v>-0.53930177768258725</v>
      </c>
      <c r="I42" s="20">
        <v>0</v>
      </c>
      <c r="J42" s="86">
        <v>-1</v>
      </c>
      <c r="K42" s="86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9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3632</v>
      </c>
      <c r="H44" s="91">
        <v>-3632</v>
      </c>
      <c r="I44" s="21"/>
      <c r="J44" s="92"/>
      <c r="K44" s="90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1.4424146147736299</v>
      </c>
      <c r="H45" s="106">
        <v>-1.4424146147736299</v>
      </c>
      <c r="I45" s="21"/>
      <c r="J45" s="92"/>
      <c r="K45" s="105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9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112.05776012708499</v>
      </c>
      <c r="H47" s="106">
        <v>-112.05776012708499</v>
      </c>
      <c r="I47" s="21">
        <v>0</v>
      </c>
      <c r="J47" s="92">
        <v>-1</v>
      </c>
      <c r="K47" s="105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60.432949239665881</v>
      </c>
      <c r="H48" s="109">
        <v>-60.432949239665881</v>
      </c>
      <c r="I48" s="20">
        <v>0</v>
      </c>
      <c r="J48" s="86">
        <v>-1</v>
      </c>
      <c r="K48" s="108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149.10459888800639</v>
      </c>
      <c r="H49" s="119">
        <v>-149.10459888800639</v>
      </c>
      <c r="I49" s="25">
        <v>0</v>
      </c>
      <c r="J49" s="120">
        <v>-1</v>
      </c>
      <c r="K49" s="113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286589.08450596797</v>
      </c>
      <c r="D50" s="84">
        <v>3217.2768000000001</v>
      </c>
      <c r="E50" s="84">
        <v>3217.2768000000001</v>
      </c>
      <c r="F50" s="118">
        <v>-283371.80770596798</v>
      </c>
      <c r="G50" s="84">
        <v>283496.39</v>
      </c>
      <c r="H50" s="118">
        <v>-280279.11320000002</v>
      </c>
      <c r="I50" s="20">
        <v>-0.98877390321565783</v>
      </c>
      <c r="J50" s="86">
        <v>-0.98865143644333531</v>
      </c>
      <c r="K50" s="84">
        <v>3217.2768000000001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230575.51363629202</v>
      </c>
      <c r="D51" s="90">
        <v>0</v>
      </c>
      <c r="E51" s="90">
        <v>0</v>
      </c>
      <c r="F51" s="91">
        <v>-230575.51363629202</v>
      </c>
      <c r="G51" s="90">
        <v>119180.3</v>
      </c>
      <c r="H51" s="91">
        <v>-119180.3</v>
      </c>
      <c r="I51" s="21">
        <v>-1</v>
      </c>
      <c r="J51" s="92">
        <v>-1</v>
      </c>
      <c r="K51" s="90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46514.013003567998</v>
      </c>
      <c r="D52" s="90">
        <v>961.00560000000007</v>
      </c>
      <c r="E52" s="90">
        <v>961.00560000000007</v>
      </c>
      <c r="F52" s="91">
        <v>-45553.007403568001</v>
      </c>
      <c r="G52" s="90">
        <v>30161.07</v>
      </c>
      <c r="H52" s="91">
        <v>-29200.064399999999</v>
      </c>
      <c r="I52" s="21">
        <v>-0.97933943906481935</v>
      </c>
      <c r="J52" s="92">
        <v>-0.9681375494967519</v>
      </c>
      <c r="K52" s="90">
        <v>961.00560000000007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9499.5578661079489</v>
      </c>
      <c r="D53" s="90">
        <v>2256.2712000000001</v>
      </c>
      <c r="E53" s="90">
        <v>2256.2712000000001</v>
      </c>
      <c r="F53" s="91">
        <v>-7243.2866661079488</v>
      </c>
      <c r="G53" s="90">
        <v>134155.01999999999</v>
      </c>
      <c r="H53" s="91">
        <v>-131898.7488</v>
      </c>
      <c r="I53" s="21">
        <v>-0.76248671445543659</v>
      </c>
      <c r="J53" s="92">
        <v>-0.98318161183979547</v>
      </c>
      <c r="K53" s="90">
        <v>2256.2712000000001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4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4991</v>
      </c>
      <c r="D55" s="90">
        <v>4991</v>
      </c>
      <c r="E55" s="90">
        <v>4991</v>
      </c>
      <c r="F55" s="91">
        <v>0</v>
      </c>
      <c r="G55" s="90">
        <v>4991</v>
      </c>
      <c r="H55" s="91">
        <v>0</v>
      </c>
      <c r="I55" s="96"/>
      <c r="J55" s="97"/>
      <c r="K55" s="90">
        <v>4991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1846</v>
      </c>
      <c r="D56" s="90">
        <v>2</v>
      </c>
      <c r="E56" s="90">
        <v>2</v>
      </c>
      <c r="F56" s="91">
        <v>-1844</v>
      </c>
      <c r="G56" s="90">
        <v>1057</v>
      </c>
      <c r="H56" s="91">
        <v>-1055</v>
      </c>
      <c r="I56" s="96"/>
      <c r="J56" s="97"/>
      <c r="K56" s="90">
        <v>2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0.36986575836505708</v>
      </c>
      <c r="D57" s="86">
        <v>4.0072129833700662E-4</v>
      </c>
      <c r="E57" s="86">
        <v>4.0072129833700662E-4</v>
      </c>
      <c r="F57" s="100">
        <v>-0.36946503706672007</v>
      </c>
      <c r="G57" s="86">
        <v>0.21178120617110799</v>
      </c>
      <c r="H57" s="100">
        <v>-0.21138048487277097</v>
      </c>
      <c r="I57" s="20">
        <v>-0.99891657638136511</v>
      </c>
      <c r="J57" s="86">
        <v>-0.99810785241248823</v>
      </c>
      <c r="K57" s="86">
        <v>4.0072129833700662E-4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9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2787.5400000000004</v>
      </c>
      <c r="D59" s="90">
        <v>2</v>
      </c>
      <c r="E59" s="90">
        <v>2</v>
      </c>
      <c r="F59" s="91">
        <v>-2785.5400000000004</v>
      </c>
      <c r="G59" s="90">
        <v>1507</v>
      </c>
      <c r="H59" s="91">
        <v>-1505</v>
      </c>
      <c r="I59" s="21"/>
      <c r="J59" s="92"/>
      <c r="K59" s="90">
        <v>2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1.5100433369447457</v>
      </c>
      <c r="D60" s="105">
        <v>1</v>
      </c>
      <c r="E60" s="105">
        <v>1</v>
      </c>
      <c r="F60" s="106">
        <v>-0.51004333694474568</v>
      </c>
      <c r="G60" s="105">
        <v>1.4257332071901607</v>
      </c>
      <c r="H60" s="106">
        <v>-0.42573320719016072</v>
      </c>
      <c r="I60" s="21"/>
      <c r="J60" s="92"/>
      <c r="K60" s="105">
        <v>1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9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124.90547867621453</v>
      </c>
      <c r="D62" s="105">
        <v>0</v>
      </c>
      <c r="E62" s="105">
        <v>0</v>
      </c>
      <c r="F62" s="106">
        <v>-124.90547867621453</v>
      </c>
      <c r="G62" s="105">
        <v>112.75335856196784</v>
      </c>
      <c r="H62" s="106">
        <v>-112.75335856196784</v>
      </c>
      <c r="I62" s="21">
        <v>-1</v>
      </c>
      <c r="J62" s="92">
        <v>-1</v>
      </c>
      <c r="K62" s="105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46.198259594528558</v>
      </c>
      <c r="D63" s="108">
        <v>0</v>
      </c>
      <c r="E63" s="108">
        <v>0</v>
      </c>
      <c r="F63" s="109">
        <v>-46.198259594528558</v>
      </c>
      <c r="G63" s="108">
        <v>23.879042276096975</v>
      </c>
      <c r="H63" s="109">
        <v>-23.879042276096975</v>
      </c>
      <c r="I63" s="20">
        <v>-1</v>
      </c>
      <c r="J63" s="86">
        <v>-1</v>
      </c>
      <c r="K63" s="108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155.24869149835752</v>
      </c>
      <c r="D64" s="113">
        <v>1608.6384</v>
      </c>
      <c r="E64" s="113">
        <v>1608.6384</v>
      </c>
      <c r="F64" s="119">
        <v>1453.3897085016424</v>
      </c>
      <c r="G64" s="113">
        <v>268.20850520340588</v>
      </c>
      <c r="H64" s="119">
        <v>1340.4298947965942</v>
      </c>
      <c r="I64" s="25">
        <v>9.3616873319477794</v>
      </c>
      <c r="J64" s="120">
        <v>4.9977158396972881</v>
      </c>
      <c r="K64" s="113">
        <v>1608.6384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289781.34628615389</v>
      </c>
      <c r="D65" s="84">
        <v>1231.2</v>
      </c>
      <c r="E65" s="84">
        <v>1231.2</v>
      </c>
      <c r="F65" s="118">
        <v>-288550.14628615387</v>
      </c>
      <c r="G65" s="84">
        <v>1681.24</v>
      </c>
      <c r="H65" s="118">
        <v>-450.03999999999996</v>
      </c>
      <c r="I65" s="20">
        <v>-0.99575127931532137</v>
      </c>
      <c r="J65" s="86">
        <v>-0.26768337655539953</v>
      </c>
      <c r="K65" s="84">
        <v>1231.2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231589.06402658127</v>
      </c>
      <c r="D66" s="90">
        <v>0</v>
      </c>
      <c r="E66" s="90">
        <v>0</v>
      </c>
      <c r="F66" s="91">
        <v>-231589.06402658127</v>
      </c>
      <c r="G66" s="90">
        <v>779.32</v>
      </c>
      <c r="H66" s="91">
        <v>-779.32</v>
      </c>
      <c r="I66" s="21">
        <v>-1</v>
      </c>
      <c r="J66" s="92">
        <v>-1</v>
      </c>
      <c r="K66" s="90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46802.848545948997</v>
      </c>
      <c r="D67" s="90">
        <v>1231.2</v>
      </c>
      <c r="E67" s="90">
        <v>1231.2</v>
      </c>
      <c r="F67" s="91">
        <v>-45571.648545949</v>
      </c>
      <c r="G67" s="90">
        <v>880.21999999999991</v>
      </c>
      <c r="H67" s="91">
        <v>350.98000000000013</v>
      </c>
      <c r="I67" s="21">
        <v>-0.97369390884849105</v>
      </c>
      <c r="J67" s="92">
        <v>0.39874122378496302</v>
      </c>
      <c r="K67" s="90">
        <v>1231.2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11389.433713623604</v>
      </c>
      <c r="D68" s="90">
        <v>0</v>
      </c>
      <c r="E68" s="90">
        <v>0</v>
      </c>
      <c r="F68" s="91">
        <v>-11389.433713623604</v>
      </c>
      <c r="G68" s="90">
        <v>21.7</v>
      </c>
      <c r="H68" s="91">
        <v>-21.7</v>
      </c>
      <c r="I68" s="21">
        <v>-1</v>
      </c>
      <c r="J68" s="92">
        <v>-1</v>
      </c>
      <c r="K68" s="90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4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4830</v>
      </c>
      <c r="D70" s="90">
        <v>4830</v>
      </c>
      <c r="E70" s="90">
        <v>4830</v>
      </c>
      <c r="F70" s="91">
        <v>0</v>
      </c>
      <c r="G70" s="90">
        <v>4830</v>
      </c>
      <c r="H70" s="91">
        <v>0</v>
      </c>
      <c r="I70" s="96"/>
      <c r="J70" s="97"/>
      <c r="K70" s="90">
        <v>4830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1837</v>
      </c>
      <c r="D71" s="90">
        <v>0</v>
      </c>
      <c r="E71" s="90">
        <v>0</v>
      </c>
      <c r="F71" s="91">
        <v>-1837</v>
      </c>
      <c r="G71" s="90">
        <v>0</v>
      </c>
      <c r="H71" s="91">
        <v>0</v>
      </c>
      <c r="I71" s="96"/>
      <c r="J71" s="97"/>
      <c r="K71" s="90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0.38033126293995861</v>
      </c>
      <c r="D72" s="86">
        <v>0</v>
      </c>
      <c r="E72" s="86">
        <v>0</v>
      </c>
      <c r="F72" s="100">
        <v>-0.38033126293995861</v>
      </c>
      <c r="G72" s="86">
        <v>0</v>
      </c>
      <c r="H72" s="100">
        <v>0</v>
      </c>
      <c r="I72" s="20">
        <v>-1</v>
      </c>
      <c r="J72" s="86">
        <v>0</v>
      </c>
      <c r="K72" s="86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9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2960.4900000000002</v>
      </c>
      <c r="D74" s="90">
        <v>0</v>
      </c>
      <c r="E74" s="90">
        <v>0</v>
      </c>
      <c r="F74" s="91">
        <v>-2960.4900000000002</v>
      </c>
      <c r="G74" s="90">
        <v>0</v>
      </c>
      <c r="H74" s="91">
        <v>0</v>
      </c>
      <c r="I74" s="21"/>
      <c r="J74" s="92"/>
      <c r="K74" s="90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1.6115895481763747</v>
      </c>
      <c r="D75" s="105">
        <v>0</v>
      </c>
      <c r="E75" s="105">
        <v>0</v>
      </c>
      <c r="F75" s="106">
        <v>-1.6115895481763747</v>
      </c>
      <c r="G75" s="105">
        <v>0</v>
      </c>
      <c r="H75" s="106">
        <v>0</v>
      </c>
      <c r="I75" s="21"/>
      <c r="J75" s="92"/>
      <c r="K75" s="105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9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126.06916931223803</v>
      </c>
      <c r="D77" s="105">
        <v>0</v>
      </c>
      <c r="E77" s="105">
        <v>0</v>
      </c>
      <c r="F77" s="106">
        <v>-126.06916931223803</v>
      </c>
      <c r="G77" s="105">
        <v>0</v>
      </c>
      <c r="H77" s="106">
        <v>0</v>
      </c>
      <c r="I77" s="21">
        <v>-1</v>
      </c>
      <c r="J77" s="92">
        <v>0</v>
      </c>
      <c r="K77" s="105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47.948046382314963</v>
      </c>
      <c r="D78" s="108">
        <v>0</v>
      </c>
      <c r="E78" s="108">
        <v>0</v>
      </c>
      <c r="F78" s="109">
        <v>-47.948046382314963</v>
      </c>
      <c r="G78" s="108">
        <v>0.16134989648033127</v>
      </c>
      <c r="H78" s="109">
        <v>-0.16134989648033127</v>
      </c>
      <c r="I78" s="20">
        <v>-1</v>
      </c>
      <c r="J78" s="86">
        <v>-1</v>
      </c>
      <c r="K78" s="108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157.74705840291446</v>
      </c>
      <c r="D79" s="113">
        <v>0</v>
      </c>
      <c r="E79" s="113">
        <v>0</v>
      </c>
      <c r="F79" s="119">
        <v>-157.74705840291446</v>
      </c>
      <c r="G79" s="113">
        <v>0</v>
      </c>
      <c r="H79" s="119">
        <v>0</v>
      </c>
      <c r="I79" s="25">
        <v>-1</v>
      </c>
      <c r="J79" s="120">
        <v>0</v>
      </c>
      <c r="K79" s="113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469771.5235992159</v>
      </c>
      <c r="D80" s="84">
        <v>28464.047999999999</v>
      </c>
      <c r="E80" s="84">
        <v>28464.047999999999</v>
      </c>
      <c r="F80" s="118">
        <v>-441307.47559921583</v>
      </c>
      <c r="G80" s="84">
        <v>31036.139999999996</v>
      </c>
      <c r="H80" s="118">
        <v>-2572.0919999999969</v>
      </c>
      <c r="I80" s="20">
        <v>-0.93940874112181394</v>
      </c>
      <c r="J80" s="86">
        <v>-8.2874094523352371E-2</v>
      </c>
      <c r="K80" s="84">
        <v>28464.048000000003</v>
      </c>
      <c r="L80" s="118">
        <v>-2.2737367544323206E-12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370316.11939995893</v>
      </c>
      <c r="D81" s="90">
        <v>18974.628000000001</v>
      </c>
      <c r="E81" s="90">
        <v>18974.628000000001</v>
      </c>
      <c r="F81" s="91">
        <v>-351341.4913999589</v>
      </c>
      <c r="G81" s="90">
        <v>27426.03</v>
      </c>
      <c r="H81" s="91">
        <v>-8451.4019999999982</v>
      </c>
      <c r="I81" s="21">
        <v>-0.94876099903308153</v>
      </c>
      <c r="J81" s="92">
        <v>-0.30815258351281605</v>
      </c>
      <c r="K81" s="90">
        <v>18974.628000000001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84128.843861197995</v>
      </c>
      <c r="D82" s="90">
        <v>5851.2456000000002</v>
      </c>
      <c r="E82" s="90">
        <v>5851.2456000000002</v>
      </c>
      <c r="F82" s="91">
        <v>-78277.598261198</v>
      </c>
      <c r="G82" s="90">
        <v>2821.85</v>
      </c>
      <c r="H82" s="91">
        <v>3029.3956000000003</v>
      </c>
      <c r="I82" s="21">
        <v>-0.93044899547587012</v>
      </c>
      <c r="J82" s="92">
        <v>1.0735494799510961</v>
      </c>
      <c r="K82" s="90">
        <v>5851.2456000000011</v>
      </c>
      <c r="L82" s="91">
        <v>-9.0949470177292824E-13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15326.560338058947</v>
      </c>
      <c r="D83" s="90">
        <v>3638.1744000000003</v>
      </c>
      <c r="E83" s="90">
        <v>3638.1744000000003</v>
      </c>
      <c r="F83" s="91">
        <v>-11688.385938058947</v>
      </c>
      <c r="G83" s="90">
        <v>788.26</v>
      </c>
      <c r="H83" s="91">
        <v>2849.9144000000006</v>
      </c>
      <c r="I83" s="21">
        <v>-0.76262290300285596</v>
      </c>
      <c r="J83" s="92">
        <v>3.6154497247101212</v>
      </c>
      <c r="K83" s="90">
        <v>3638.1744000000017</v>
      </c>
      <c r="L83" s="91">
        <v>-1.3642420526593924E-12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4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4991</v>
      </c>
      <c r="D85" s="90">
        <v>4991</v>
      </c>
      <c r="E85" s="90">
        <v>4991</v>
      </c>
      <c r="F85" s="91">
        <v>0</v>
      </c>
      <c r="G85" s="90">
        <v>4991</v>
      </c>
      <c r="H85" s="91">
        <v>0</v>
      </c>
      <c r="I85" s="96"/>
      <c r="J85" s="97"/>
      <c r="K85" s="90">
        <v>4991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2827</v>
      </c>
      <c r="D86" s="90">
        <v>193</v>
      </c>
      <c r="E86" s="90">
        <v>193</v>
      </c>
      <c r="F86" s="91">
        <v>-2634</v>
      </c>
      <c r="G86" s="90">
        <v>225</v>
      </c>
      <c r="H86" s="91">
        <v>-32</v>
      </c>
      <c r="I86" s="96"/>
      <c r="J86" s="97"/>
      <c r="K86" s="90">
        <v>193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0.56641955519935883</v>
      </c>
      <c r="D87" s="86">
        <v>3.8669605289521139E-2</v>
      </c>
      <c r="E87" s="86">
        <v>3.8669605289521139E-2</v>
      </c>
      <c r="F87" s="100">
        <v>-0.5277499499098377</v>
      </c>
      <c r="G87" s="86">
        <v>4.5081146062913247E-2</v>
      </c>
      <c r="H87" s="100">
        <v>-6.4115407733921076E-3</v>
      </c>
      <c r="I87" s="20">
        <v>-0.93172974885037141</v>
      </c>
      <c r="J87" s="86">
        <v>-0.14222222222222225</v>
      </c>
      <c r="K87" s="86">
        <v>3.8669605289521139E-2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9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4637.9600000000009</v>
      </c>
      <c r="D89" s="90">
        <v>307</v>
      </c>
      <c r="E89" s="90">
        <v>307</v>
      </c>
      <c r="F89" s="91">
        <v>-4330.9600000000009</v>
      </c>
      <c r="G89" s="90">
        <v>325</v>
      </c>
      <c r="H89" s="91">
        <v>-18</v>
      </c>
      <c r="I89" s="21"/>
      <c r="J89" s="92"/>
      <c r="K89" s="90">
        <v>307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1.6405942695436861</v>
      </c>
      <c r="D90" s="105">
        <v>1.5906735751295338</v>
      </c>
      <c r="E90" s="105">
        <v>1.5906735751295338</v>
      </c>
      <c r="F90" s="106">
        <v>-4.9920694414152367E-2</v>
      </c>
      <c r="G90" s="105">
        <v>1.4444444444444444</v>
      </c>
      <c r="H90" s="106">
        <v>0.14622913068508936</v>
      </c>
      <c r="I90" s="21"/>
      <c r="J90" s="92"/>
      <c r="K90" s="105">
        <v>1.5906735751295338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9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130.99261386627484</v>
      </c>
      <c r="D92" s="105">
        <v>98.314134715025915</v>
      </c>
      <c r="E92" s="105">
        <v>98.314134715025915</v>
      </c>
      <c r="F92" s="106">
        <v>-32.678479151248922</v>
      </c>
      <c r="G92" s="105">
        <v>121.89346666666665</v>
      </c>
      <c r="H92" s="106">
        <v>-23.579331951640739</v>
      </c>
      <c r="I92" s="21">
        <v>-0.24946810500788297</v>
      </c>
      <c r="J92" s="92">
        <v>-0.19344213103825703</v>
      </c>
      <c r="K92" s="105">
        <v>98.314134715025915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74.196778080536745</v>
      </c>
      <c r="D93" s="108">
        <v>3.8017687838108598</v>
      </c>
      <c r="E93" s="108">
        <v>3.8017687838108598</v>
      </c>
      <c r="F93" s="109">
        <v>-70.395009296725888</v>
      </c>
      <c r="G93" s="108">
        <v>5.4950971749148465</v>
      </c>
      <c r="H93" s="109">
        <v>-1.6933283911039867</v>
      </c>
      <c r="I93" s="20">
        <v>-0.94876099903308153</v>
      </c>
      <c r="J93" s="86">
        <v>-0.30815258351281605</v>
      </c>
      <c r="K93" s="108">
        <v>3.8017687838108598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166.17316009876757</v>
      </c>
      <c r="D94" s="113">
        <v>147.4821139896373</v>
      </c>
      <c r="E94" s="113">
        <v>147.4821139896373</v>
      </c>
      <c r="F94" s="119">
        <v>-18.691046109130269</v>
      </c>
      <c r="G94" s="113">
        <v>137.93839999999997</v>
      </c>
      <c r="H94" s="119">
        <v>9.5437139896373253</v>
      </c>
      <c r="I94" s="25">
        <v>-0.11247933239050734</v>
      </c>
      <c r="J94" s="120">
        <v>6.9188231773293918E-2</v>
      </c>
      <c r="K94" s="113">
        <v>147.48211398963733</v>
      </c>
      <c r="L94" s="119">
        <v>-2.8421709430404007E-14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505072.6884806804</v>
      </c>
      <c r="D95" s="84">
        <v>195135.06959999999</v>
      </c>
      <c r="E95" s="84">
        <v>195135.06959999999</v>
      </c>
      <c r="F95" s="118">
        <v>-309937.61888068041</v>
      </c>
      <c r="G95" s="84">
        <v>161698.02000000002</v>
      </c>
      <c r="H95" s="118">
        <v>33437.049599999969</v>
      </c>
      <c r="I95" s="20">
        <v>-0.61364953193769034</v>
      </c>
      <c r="J95" s="86">
        <v>0.20678700703941799</v>
      </c>
      <c r="K95" s="84">
        <v>195135.06959999999</v>
      </c>
      <c r="L95" s="118">
        <v>1.4551915228366852E-11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398769.93501319812</v>
      </c>
      <c r="D96" s="90">
        <v>129817.27439999999</v>
      </c>
      <c r="E96" s="90">
        <v>129817.27439999999</v>
      </c>
      <c r="F96" s="91">
        <v>-268952.66061319812</v>
      </c>
      <c r="G96" s="90">
        <v>92244.58</v>
      </c>
      <c r="H96" s="91">
        <v>37572.694399999993</v>
      </c>
      <c r="I96" s="21">
        <v>-0.67445571242550306</v>
      </c>
      <c r="J96" s="92">
        <v>0.40731601141226936</v>
      </c>
      <c r="K96" s="90">
        <v>129817.27439999999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83775.451850589001</v>
      </c>
      <c r="D97" s="90">
        <v>37618.527600000001</v>
      </c>
      <c r="E97" s="90">
        <v>37618.527600000001</v>
      </c>
      <c r="F97" s="91">
        <v>-46156.924250589</v>
      </c>
      <c r="G97" s="90">
        <v>10572.33</v>
      </c>
      <c r="H97" s="91">
        <v>27046.1976</v>
      </c>
      <c r="I97" s="21">
        <v>-0.55096001550559803</v>
      </c>
      <c r="J97" s="92">
        <v>2.558205958383819</v>
      </c>
      <c r="K97" s="90">
        <v>37618.527600000001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22527.301616893277</v>
      </c>
      <c r="D98" s="90">
        <v>27699.267600000003</v>
      </c>
      <c r="E98" s="90">
        <v>27699.267600000003</v>
      </c>
      <c r="F98" s="91">
        <v>5171.9659831067256</v>
      </c>
      <c r="G98" s="90">
        <v>58881.11</v>
      </c>
      <c r="H98" s="91">
        <v>-31181.842399999998</v>
      </c>
      <c r="I98" s="21">
        <v>0.22958657326398368</v>
      </c>
      <c r="J98" s="92">
        <v>-0.52957293773843594</v>
      </c>
      <c r="K98" s="90">
        <v>27699.267599999988</v>
      </c>
      <c r="L98" s="91">
        <v>1.4551915228366852E-11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4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4830</v>
      </c>
      <c r="D100" s="90">
        <v>4830</v>
      </c>
      <c r="E100" s="90">
        <v>4830</v>
      </c>
      <c r="F100" s="91">
        <v>0</v>
      </c>
      <c r="G100" s="90">
        <v>4830</v>
      </c>
      <c r="H100" s="91">
        <v>0</v>
      </c>
      <c r="I100" s="96"/>
      <c r="J100" s="97"/>
      <c r="K100" s="90">
        <v>4830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2982</v>
      </c>
      <c r="D101" s="90">
        <v>1307</v>
      </c>
      <c r="E101" s="90">
        <v>1307</v>
      </c>
      <c r="F101" s="91">
        <v>-1675</v>
      </c>
      <c r="G101" s="90">
        <v>719</v>
      </c>
      <c r="H101" s="91">
        <v>588</v>
      </c>
      <c r="I101" s="96"/>
      <c r="J101" s="97"/>
      <c r="K101" s="90">
        <v>1307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0.61739130434782608</v>
      </c>
      <c r="D102" s="86">
        <v>0.27060041407867497</v>
      </c>
      <c r="E102" s="86">
        <v>0.27060041407867497</v>
      </c>
      <c r="F102" s="100">
        <v>-0.34679089026915111</v>
      </c>
      <c r="G102" s="86">
        <v>0.14886128364389234</v>
      </c>
      <c r="H102" s="100">
        <v>0.12173913043478263</v>
      </c>
      <c r="I102" s="20">
        <v>-0.56170355466130117</v>
      </c>
      <c r="J102" s="86">
        <v>0.81780250347705152</v>
      </c>
      <c r="K102" s="86">
        <v>0.27060041407867497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9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4817.79</v>
      </c>
      <c r="D104" s="90">
        <v>2019</v>
      </c>
      <c r="E104" s="90">
        <v>2019</v>
      </c>
      <c r="F104" s="91">
        <v>-2798.79</v>
      </c>
      <c r="G104" s="90">
        <v>1012</v>
      </c>
      <c r="H104" s="91">
        <v>1007</v>
      </c>
      <c r="I104" s="21"/>
      <c r="J104" s="92"/>
      <c r="K104" s="90">
        <v>2019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1.6156237424547284</v>
      </c>
      <c r="D105" s="105">
        <v>1.5447589900535577</v>
      </c>
      <c r="E105" s="105">
        <v>1.5447589900535577</v>
      </c>
      <c r="F105" s="106">
        <v>-7.0864752401170739E-2</v>
      </c>
      <c r="G105" s="105">
        <v>1.4075104311543811</v>
      </c>
      <c r="H105" s="106">
        <v>0.13724855889917653</v>
      </c>
      <c r="I105" s="21"/>
      <c r="J105" s="92"/>
      <c r="K105" s="105">
        <v>1.5447589900535577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9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133.72566566505637</v>
      </c>
      <c r="D107" s="105">
        <v>99.324616985462882</v>
      </c>
      <c r="E107" s="105">
        <v>99.324616985462882</v>
      </c>
      <c r="F107" s="106">
        <v>-34.401048679593487</v>
      </c>
      <c r="G107" s="105">
        <v>128.29566063977748</v>
      </c>
      <c r="H107" s="106">
        <v>-28.971043654314599</v>
      </c>
      <c r="I107" s="21">
        <v>-0.25725090623783498</v>
      </c>
      <c r="J107" s="92">
        <v>-0.2258146807915673</v>
      </c>
      <c r="K107" s="105">
        <v>99.324616985462882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82.561063149730458</v>
      </c>
      <c r="D108" s="108">
        <v>26.877282484472047</v>
      </c>
      <c r="E108" s="108">
        <v>26.877282484472047</v>
      </c>
      <c r="F108" s="109">
        <v>-55.683780665258411</v>
      </c>
      <c r="G108" s="108">
        <v>19.09825672877847</v>
      </c>
      <c r="H108" s="109">
        <v>7.7790257556935778</v>
      </c>
      <c r="I108" s="20">
        <v>-0.67445571242550306</v>
      </c>
      <c r="J108" s="86">
        <v>0.40731601141226914</v>
      </c>
      <c r="K108" s="108">
        <v>26.877282484472047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169.37380566085861</v>
      </c>
      <c r="D109" s="113">
        <v>149.29997674062739</v>
      </c>
      <c r="E109" s="113">
        <v>149.29997674062739</v>
      </c>
      <c r="F109" s="119">
        <v>-20.073828920231222</v>
      </c>
      <c r="G109" s="113">
        <v>224.89293463143258</v>
      </c>
      <c r="H109" s="119">
        <v>-75.592957890805195</v>
      </c>
      <c r="I109" s="25">
        <v>-0.11851790683870889</v>
      </c>
      <c r="J109" s="120">
        <v>-0.33612864723692304</v>
      </c>
      <c r="K109" s="113">
        <v>149.29997674062739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624898.45907781995</v>
      </c>
      <c r="D110" s="123">
        <v>316883.37239999999</v>
      </c>
      <c r="E110" s="123">
        <v>316883.37239999999</v>
      </c>
      <c r="F110" s="118">
        <v>-308015.08667782001</v>
      </c>
      <c r="G110" s="123">
        <v>90157.28999999995</v>
      </c>
      <c r="H110" s="118">
        <v>226726.08240000004</v>
      </c>
      <c r="I110" s="59">
        <v>-0.49290421860275735</v>
      </c>
      <c r="J110" s="124">
        <v>2.5147836897049607</v>
      </c>
      <c r="K110" s="122">
        <v>316883.37239999999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504920</v>
      </c>
      <c r="D111" s="90">
        <v>230147.46000000002</v>
      </c>
      <c r="E111" s="90">
        <v>230147.46000000002</v>
      </c>
      <c r="F111" s="91">
        <v>-274772.53999999998</v>
      </c>
      <c r="G111" s="90">
        <v>158173.12</v>
      </c>
      <c r="H111" s="91">
        <v>71974.340000000026</v>
      </c>
      <c r="I111" s="21">
        <v>-0.54419024796007287</v>
      </c>
      <c r="J111" s="92">
        <v>0.45503521710895023</v>
      </c>
      <c r="K111" s="90">
        <v>230147.46000000002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98817.21137782</v>
      </c>
      <c r="D112" s="90">
        <v>53110.285200000006</v>
      </c>
      <c r="E112" s="90">
        <v>53110.285200000006</v>
      </c>
      <c r="F112" s="91">
        <v>-45706.926177819994</v>
      </c>
      <c r="G112" s="90">
        <v>21367.829999999991</v>
      </c>
      <c r="H112" s="91">
        <v>31742.455200000015</v>
      </c>
      <c r="I112" s="21">
        <v>-0.46254013385444648</v>
      </c>
      <c r="J112" s="92">
        <v>1.485525446430453</v>
      </c>
      <c r="K112" s="90">
        <v>53110.285200000006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21161.2477</v>
      </c>
      <c r="D113" s="90">
        <v>33625.627200000003</v>
      </c>
      <c r="E113" s="90">
        <v>33625.627200000003</v>
      </c>
      <c r="F113" s="91">
        <v>12464.379500000003</v>
      </c>
      <c r="G113" s="90">
        <v>-89383.660000000033</v>
      </c>
      <c r="H113" s="91">
        <v>123009.28720000004</v>
      </c>
      <c r="I113" s="21">
        <v>0.5890191200776882</v>
      </c>
      <c r="J113" s="92">
        <v>-1.3761943424558805</v>
      </c>
      <c r="K113" s="90">
        <v>33625.627200000003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4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4991</v>
      </c>
      <c r="D115" s="90">
        <v>4991</v>
      </c>
      <c r="E115" s="90">
        <v>4991</v>
      </c>
      <c r="F115" s="91">
        <v>0</v>
      </c>
      <c r="G115" s="90">
        <v>4991</v>
      </c>
      <c r="H115" s="91">
        <v>0</v>
      </c>
      <c r="I115" s="96"/>
      <c r="J115" s="97"/>
      <c r="K115" s="90">
        <v>4991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3911</v>
      </c>
      <c r="D116" s="90">
        <v>2315</v>
      </c>
      <c r="E116" s="90">
        <v>2315</v>
      </c>
      <c r="F116" s="91">
        <v>-1596</v>
      </c>
      <c r="G116" s="90">
        <v>1378</v>
      </c>
      <c r="H116" s="91">
        <v>937</v>
      </c>
      <c r="I116" s="96"/>
      <c r="J116" s="97"/>
      <c r="K116" s="90">
        <v>2315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0.78361049889801648</v>
      </c>
      <c r="D117" s="86">
        <v>0.46383490282508516</v>
      </c>
      <c r="E117" s="86">
        <v>0.46383490282508516</v>
      </c>
      <c r="F117" s="100">
        <v>-0.31977559607293132</v>
      </c>
      <c r="G117" s="86">
        <v>0.27609697455419757</v>
      </c>
      <c r="H117" s="100">
        <v>0.18773792827088759</v>
      </c>
      <c r="I117" s="20">
        <v>-0.40807977499360781</v>
      </c>
      <c r="J117" s="86">
        <v>0.67997097242380256</v>
      </c>
      <c r="K117" s="86">
        <v>0.46383490282508516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9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6769.37</v>
      </c>
      <c r="D119" s="90">
        <v>3898</v>
      </c>
      <c r="E119" s="90">
        <v>3898</v>
      </c>
      <c r="F119" s="91">
        <v>-2871.37</v>
      </c>
      <c r="G119" s="90">
        <v>2205</v>
      </c>
      <c r="H119" s="91">
        <v>1693</v>
      </c>
      <c r="I119" s="21"/>
      <c r="J119" s="92"/>
      <c r="K119" s="90">
        <v>3898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1.7308540015341345</v>
      </c>
      <c r="D120" s="105">
        <v>1.6838012958963282</v>
      </c>
      <c r="E120" s="105">
        <v>1.6838012958963282</v>
      </c>
      <c r="F120" s="106">
        <v>-4.705270563780628E-2</v>
      </c>
      <c r="G120" s="105">
        <v>1.600145137880987</v>
      </c>
      <c r="H120" s="106">
        <v>8.3656158015341209E-2</v>
      </c>
      <c r="I120" s="21"/>
      <c r="J120" s="92"/>
      <c r="K120" s="105">
        <v>1.6838012958963282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9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129.10253132191255</v>
      </c>
      <c r="D122" s="105">
        <v>99.415749460043202</v>
      </c>
      <c r="E122" s="105">
        <v>99.415749460043202</v>
      </c>
      <c r="F122" s="106">
        <v>-29.686781861869349</v>
      </c>
      <c r="G122" s="105">
        <v>114.78455732946298</v>
      </c>
      <c r="H122" s="106">
        <v>-15.368807869419783</v>
      </c>
      <c r="I122" s="21">
        <v>-0.22994732603535417</v>
      </c>
      <c r="J122" s="92">
        <v>-0.13389264398439171</v>
      </c>
      <c r="K122" s="105">
        <v>99.415749460043202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101.16609897816069</v>
      </c>
      <c r="D123" s="108">
        <v>46.112494490082149</v>
      </c>
      <c r="E123" s="108">
        <v>46.112494490082149</v>
      </c>
      <c r="F123" s="109">
        <v>-55.053604488078541</v>
      </c>
      <c r="G123" s="108">
        <v>31.691669004207572</v>
      </c>
      <c r="H123" s="109">
        <v>14.420825485874577</v>
      </c>
      <c r="I123" s="20">
        <v>-0.54419024796007287</v>
      </c>
      <c r="J123" s="86">
        <v>0.45503521710895001</v>
      </c>
      <c r="K123" s="108">
        <v>46.112494490082149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159.77971339243669</v>
      </c>
      <c r="D124" s="113">
        <v>136.88266626349892</v>
      </c>
      <c r="E124" s="113">
        <v>136.88266626349892</v>
      </c>
      <c r="F124" s="119">
        <v>-22.897047128937771</v>
      </c>
      <c r="G124" s="113">
        <v>65.42619013062405</v>
      </c>
      <c r="H124" s="119">
        <v>71.456476132874869</v>
      </c>
      <c r="I124" s="25">
        <v>-0.14330384404120244</v>
      </c>
      <c r="J124" s="120">
        <v>1.0921692978027804</v>
      </c>
      <c r="K124" s="113">
        <v>136.88266626349892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582128.43461904</v>
      </c>
      <c r="D125" s="84">
        <v>543041.82000000007</v>
      </c>
      <c r="E125" s="84">
        <v>543041.82000000007</v>
      </c>
      <c r="F125" s="118">
        <v>-39086.614619039945</v>
      </c>
      <c r="G125" s="84">
        <v>223689.12</v>
      </c>
      <c r="H125" s="118">
        <v>319352.70000000007</v>
      </c>
      <c r="I125" s="20">
        <v>-6.7144314372169833E-2</v>
      </c>
      <c r="J125" s="86">
        <v>1.4276630888440174</v>
      </c>
      <c r="K125" s="84">
        <v>543041.82000000007</v>
      </c>
      <c r="L125" s="118">
        <v>0</v>
      </c>
      <c r="M125" s="142" t="s">
        <v>239</v>
      </c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456334</v>
      </c>
      <c r="D126" s="90">
        <v>399743.03520000004</v>
      </c>
      <c r="E126" s="90">
        <v>399743.03520000004</v>
      </c>
      <c r="F126" s="91">
        <v>-56590.964799999958</v>
      </c>
      <c r="G126" s="90">
        <v>176208.91</v>
      </c>
      <c r="H126" s="91">
        <v>223534.12520000004</v>
      </c>
      <c r="I126" s="21">
        <v>-0.12401215951474132</v>
      </c>
      <c r="J126" s="92">
        <v>1.2685744733339535</v>
      </c>
      <c r="K126" s="90">
        <v>399743.03520000004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106188.85441904</v>
      </c>
      <c r="D127" s="90">
        <v>97935.09120000001</v>
      </c>
      <c r="E127" s="90">
        <v>97935.09120000001</v>
      </c>
      <c r="F127" s="91">
        <v>-8253.7632190399891</v>
      </c>
      <c r="G127" s="90">
        <v>28296.839999999989</v>
      </c>
      <c r="H127" s="91">
        <v>69638.251200000028</v>
      </c>
      <c r="I127" s="21">
        <v>-7.7727208417459503E-2</v>
      </c>
      <c r="J127" s="92">
        <v>2.4609903862056699</v>
      </c>
      <c r="K127" s="90">
        <v>97935.09120000001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19605.5802</v>
      </c>
      <c r="D128" s="90">
        <v>45363.693599999999</v>
      </c>
      <c r="E128" s="90">
        <v>45363.693599999999</v>
      </c>
      <c r="F128" s="91">
        <v>25758.113399999998</v>
      </c>
      <c r="G128" s="90">
        <v>19183.37</v>
      </c>
      <c r="H128" s="91">
        <v>26180.3236</v>
      </c>
      <c r="I128" s="21">
        <v>1.3138154105737709</v>
      </c>
      <c r="J128" s="92">
        <v>1.3647405852047894</v>
      </c>
      <c r="K128" s="90">
        <v>45363.693599999999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4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4991</v>
      </c>
      <c r="D130" s="90">
        <v>4991</v>
      </c>
      <c r="E130" s="90">
        <v>4991</v>
      </c>
      <c r="F130" s="91">
        <v>0</v>
      </c>
      <c r="G130" s="90">
        <v>4991</v>
      </c>
      <c r="H130" s="91">
        <v>0</v>
      </c>
      <c r="I130" s="96"/>
      <c r="J130" s="97"/>
      <c r="K130" s="90">
        <v>4991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3618</v>
      </c>
      <c r="D131" s="90">
        <v>3866</v>
      </c>
      <c r="E131" s="90">
        <v>3866</v>
      </c>
      <c r="F131" s="91">
        <v>248</v>
      </c>
      <c r="G131" s="90">
        <v>1514</v>
      </c>
      <c r="H131" s="91">
        <v>2352</v>
      </c>
      <c r="I131" s="96"/>
      <c r="J131" s="97"/>
      <c r="K131" s="90">
        <v>3866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0.72490482869164496</v>
      </c>
      <c r="D132" s="86">
        <v>0.77459426968543377</v>
      </c>
      <c r="E132" s="86">
        <v>0.77459426968543377</v>
      </c>
      <c r="F132" s="100">
        <v>4.9689440993788803E-2</v>
      </c>
      <c r="G132" s="86">
        <v>0.303346022841114</v>
      </c>
      <c r="H132" s="100">
        <v>0.47124824684431976</v>
      </c>
      <c r="I132" s="20">
        <v>6.8546158098396814E-2</v>
      </c>
      <c r="J132" s="86">
        <v>1.5535006605019817</v>
      </c>
      <c r="K132" s="86">
        <v>0.77459426968543377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9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6301.8799999999992</v>
      </c>
      <c r="D134" s="90">
        <v>6553</v>
      </c>
      <c r="E134" s="90">
        <v>6553</v>
      </c>
      <c r="F134" s="91">
        <v>251.1200000000008</v>
      </c>
      <c r="G134" s="90">
        <v>2432</v>
      </c>
      <c r="H134" s="91">
        <v>4121</v>
      </c>
      <c r="I134" s="21"/>
      <c r="J134" s="92"/>
      <c r="K134" s="90">
        <v>6553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1.7418131564400219</v>
      </c>
      <c r="D135" s="105">
        <v>1.6950336264873254</v>
      </c>
      <c r="E135" s="105">
        <v>1.6950336264873254</v>
      </c>
      <c r="F135" s="106">
        <v>-4.6779529952696519E-2</v>
      </c>
      <c r="G135" s="105">
        <v>1.6063408190224571</v>
      </c>
      <c r="H135" s="106">
        <v>8.8692807464868295E-2</v>
      </c>
      <c r="I135" s="21"/>
      <c r="J135" s="92"/>
      <c r="K135" s="105">
        <v>1.6950336264873254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9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126.12880044223328</v>
      </c>
      <c r="D137" s="105">
        <v>103.39964697361616</v>
      </c>
      <c r="E137" s="105">
        <v>103.39964697361616</v>
      </c>
      <c r="F137" s="106">
        <v>-22.729153468617127</v>
      </c>
      <c r="G137" s="105">
        <v>116.38633421400264</v>
      </c>
      <c r="H137" s="106">
        <v>-12.986687240386487</v>
      </c>
      <c r="I137" s="21">
        <v>-0.1802058957900502</v>
      </c>
      <c r="J137" s="92">
        <v>-0.11158257821324213</v>
      </c>
      <c r="K137" s="105">
        <v>103.39964697361616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91.431376477659782</v>
      </c>
      <c r="D138" s="108">
        <v>80.092774033259872</v>
      </c>
      <c r="E138" s="108">
        <v>80.092774033259872</v>
      </c>
      <c r="F138" s="109">
        <v>-11.33860244439991</v>
      </c>
      <c r="G138" s="108">
        <v>35.305331596874375</v>
      </c>
      <c r="H138" s="109">
        <v>44.787442436385497</v>
      </c>
      <c r="I138" s="20">
        <v>-0.12401215951474132</v>
      </c>
      <c r="J138" s="86">
        <v>1.2685744733339535</v>
      </c>
      <c r="K138" s="108">
        <v>80.092774033259872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160.89785368132669</v>
      </c>
      <c r="D139" s="113">
        <v>140.46606828763581</v>
      </c>
      <c r="E139" s="113">
        <v>140.46606828763581</v>
      </c>
      <c r="F139" s="119">
        <v>-20.431785393690888</v>
      </c>
      <c r="G139" s="113">
        <v>147.74710700132101</v>
      </c>
      <c r="H139" s="119">
        <v>-7.2810387136852057</v>
      </c>
      <c r="I139" s="25">
        <v>-0.12698606554539849</v>
      </c>
      <c r="J139" s="120">
        <v>-4.9280414767242098E-2</v>
      </c>
      <c r="K139" s="113">
        <v>140.46606828763581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596765.23597839999</v>
      </c>
      <c r="D140" s="84">
        <v>651768.39</v>
      </c>
      <c r="E140" s="84">
        <v>651768.39</v>
      </c>
      <c r="F140" s="118">
        <v>55003.154021600058</v>
      </c>
      <c r="G140" s="84">
        <v>195656</v>
      </c>
      <c r="H140" s="118">
        <v>456112.39</v>
      </c>
      <c r="I140" s="20">
        <v>9.2168830731941043E-2</v>
      </c>
      <c r="J140" s="86">
        <v>2.3311955166210083</v>
      </c>
      <c r="K140" s="84">
        <v>651768.39</v>
      </c>
      <c r="L140" s="118">
        <v>0</v>
      </c>
      <c r="M140" s="142" t="s">
        <v>240</v>
      </c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467733</v>
      </c>
      <c r="D141" s="90">
        <v>494458.62480000005</v>
      </c>
      <c r="E141" s="90">
        <v>494458.62480000005</v>
      </c>
      <c r="F141" s="91">
        <v>26725.624800000049</v>
      </c>
      <c r="G141" s="90">
        <v>145558.21</v>
      </c>
      <c r="H141" s="91">
        <v>348900.41480000003</v>
      </c>
      <c r="I141" s="21">
        <v>5.7138634220805562E-2</v>
      </c>
      <c r="J141" s="92">
        <v>2.3969820376329172</v>
      </c>
      <c r="K141" s="90">
        <v>494458.62480000005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111465.1281784</v>
      </c>
      <c r="D142" s="90">
        <v>105128.07480000002</v>
      </c>
      <c r="E142" s="90">
        <v>105128.07480000002</v>
      </c>
      <c r="F142" s="91">
        <v>-6337.0533783999854</v>
      </c>
      <c r="G142" s="90">
        <v>36230.75</v>
      </c>
      <c r="H142" s="91">
        <v>68897.324800000017</v>
      </c>
      <c r="I142" s="21">
        <v>-5.6852340117148792E-2</v>
      </c>
      <c r="J142" s="92">
        <v>1.9016256853639524</v>
      </c>
      <c r="K142" s="90">
        <v>105128.07480000002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17567.107800000002</v>
      </c>
      <c r="D143" s="90">
        <v>52181.690399999992</v>
      </c>
      <c r="E143" s="90">
        <v>52181.690399999992</v>
      </c>
      <c r="F143" s="91">
        <v>34614.582599999994</v>
      </c>
      <c r="G143" s="90">
        <v>13867.04</v>
      </c>
      <c r="H143" s="91">
        <v>38314.650399999991</v>
      </c>
      <c r="I143" s="21">
        <v>1.9704201166227251</v>
      </c>
      <c r="J143" s="92">
        <v>2.763001361501805</v>
      </c>
      <c r="K143" s="90">
        <v>52181.690399999992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4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4830</v>
      </c>
      <c r="D145" s="90">
        <v>4830</v>
      </c>
      <c r="E145" s="90">
        <v>4830</v>
      </c>
      <c r="F145" s="91">
        <v>0</v>
      </c>
      <c r="G145" s="90">
        <v>4830</v>
      </c>
      <c r="H145" s="91">
        <v>0</v>
      </c>
      <c r="I145" s="96"/>
      <c r="J145" s="97"/>
      <c r="K145" s="90">
        <v>4830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3513</v>
      </c>
      <c r="D146" s="90">
        <v>4089</v>
      </c>
      <c r="E146" s="90">
        <v>4089</v>
      </c>
      <c r="F146" s="91">
        <v>576</v>
      </c>
      <c r="G146" s="90">
        <v>1320</v>
      </c>
      <c r="H146" s="91">
        <v>2769</v>
      </c>
      <c r="I146" s="96"/>
      <c r="J146" s="97"/>
      <c r="K146" s="90">
        <v>4089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0.7273291925465839</v>
      </c>
      <c r="D147" s="86">
        <v>0.84658385093167698</v>
      </c>
      <c r="E147" s="86">
        <v>0.84658385093167698</v>
      </c>
      <c r="F147" s="100">
        <v>0.11925465838509308</v>
      </c>
      <c r="G147" s="86">
        <v>0.27329192546583853</v>
      </c>
      <c r="H147" s="100">
        <v>0.5732919254658384</v>
      </c>
      <c r="I147" s="20">
        <v>0.16396242527754046</v>
      </c>
      <c r="J147" s="86">
        <v>2.0977272727272722</v>
      </c>
      <c r="K147" s="86">
        <v>0.84658385093167698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9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5782.19</v>
      </c>
      <c r="D149" s="90">
        <v>6418</v>
      </c>
      <c r="E149" s="90">
        <v>6418</v>
      </c>
      <c r="F149" s="91">
        <v>635.8100000000004</v>
      </c>
      <c r="G149" s="90">
        <v>1902</v>
      </c>
      <c r="H149" s="91">
        <v>4516</v>
      </c>
      <c r="I149" s="21"/>
      <c r="J149" s="92"/>
      <c r="K149" s="90">
        <v>6418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1.6459407913464275</v>
      </c>
      <c r="D150" s="105">
        <v>1.5695769136708242</v>
      </c>
      <c r="E150" s="105">
        <v>1.5695769136708242</v>
      </c>
      <c r="F150" s="106">
        <v>-7.6363877675603264E-2</v>
      </c>
      <c r="G150" s="105">
        <v>1.4409090909090909</v>
      </c>
      <c r="H150" s="106">
        <v>0.12866782276173327</v>
      </c>
      <c r="I150" s="21"/>
      <c r="J150" s="92"/>
      <c r="K150" s="105">
        <v>1.5695769136708242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9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133.14346712211784</v>
      </c>
      <c r="D152" s="105">
        <v>120.92409508437272</v>
      </c>
      <c r="E152" s="105">
        <v>120.92409508437272</v>
      </c>
      <c r="F152" s="106">
        <v>-12.219372037745117</v>
      </c>
      <c r="G152" s="105">
        <v>110.27137121212121</v>
      </c>
      <c r="H152" s="106">
        <v>10.652723872251514</v>
      </c>
      <c r="I152" s="21">
        <v>-9.177597896363654E-2</v>
      </c>
      <c r="J152" s="92">
        <v>9.6604619632049582E-2</v>
      </c>
      <c r="K152" s="105">
        <v>120.92409508437272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96.839130434782604</v>
      </c>
      <c r="D153" s="108">
        <v>102.37238608695654</v>
      </c>
      <c r="E153" s="108">
        <v>102.37238608695654</v>
      </c>
      <c r="F153" s="109">
        <v>5.5332556521739349</v>
      </c>
      <c r="G153" s="108">
        <v>30.136275362318838</v>
      </c>
      <c r="H153" s="109">
        <v>72.236110724637697</v>
      </c>
      <c r="I153" s="20">
        <v>5.7138634220805784E-2</v>
      </c>
      <c r="J153" s="86">
        <v>2.3969820376329176</v>
      </c>
      <c r="K153" s="108">
        <v>102.37238608695654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169.87339481309422</v>
      </c>
      <c r="D154" s="113">
        <v>159.39554658840794</v>
      </c>
      <c r="E154" s="113">
        <v>159.39554658840794</v>
      </c>
      <c r="F154" s="119">
        <v>-10.477848224686284</v>
      </c>
      <c r="G154" s="113">
        <v>148.22424242424242</v>
      </c>
      <c r="H154" s="119">
        <v>11.17130416416552</v>
      </c>
      <c r="I154" s="25">
        <v>-6.168033691335062E-2</v>
      </c>
      <c r="J154" s="120">
        <v>7.536759157244588E-2</v>
      </c>
      <c r="K154" s="113">
        <v>159.39554658840794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603521.87825009006</v>
      </c>
      <c r="D155" s="84">
        <v>560096.83440000005</v>
      </c>
      <c r="E155" s="84">
        <v>560096.83440000005</v>
      </c>
      <c r="F155" s="118">
        <v>-43425.043850089969</v>
      </c>
      <c r="G155" s="84">
        <v>211247.52000000002</v>
      </c>
      <c r="H155" s="118">
        <v>348849.31440000003</v>
      </c>
      <c r="I155" s="20">
        <v>-7.1952725187031774E-2</v>
      </c>
      <c r="J155" s="86">
        <v>1.6513770878824992</v>
      </c>
      <c r="K155" s="84">
        <v>547464.34344254772</v>
      </c>
      <c r="L155" s="118">
        <v>12632.490957452304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468439</v>
      </c>
      <c r="D156" s="90">
        <v>415476.66960000002</v>
      </c>
      <c r="E156" s="90">
        <v>415476.66960000002</v>
      </c>
      <c r="F156" s="91">
        <v>-52962.330399999977</v>
      </c>
      <c r="G156" s="90">
        <v>156393.45000000001</v>
      </c>
      <c r="H156" s="91">
        <v>259083.21960000001</v>
      </c>
      <c r="I156" s="21">
        <v>-0.11306131726863045</v>
      </c>
      <c r="J156" s="92">
        <v>1.6566117033673726</v>
      </c>
      <c r="K156" s="90">
        <v>415476.68938283529</v>
      </c>
      <c r="L156" s="91">
        <v>-1.9782835268415511E-2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115742.47125009001</v>
      </c>
      <c r="D157" s="90">
        <v>96149.235600000015</v>
      </c>
      <c r="E157" s="90">
        <v>96149.235600000015</v>
      </c>
      <c r="F157" s="91">
        <v>-19593.235650089991</v>
      </c>
      <c r="G157" s="90">
        <v>31394.29</v>
      </c>
      <c r="H157" s="91">
        <v>64754.945600000014</v>
      </c>
      <c r="I157" s="21">
        <v>-0.16928302496456982</v>
      </c>
      <c r="J157" s="92">
        <v>2.0626344981842242</v>
      </c>
      <c r="K157" s="90">
        <v>87438.561995444354</v>
      </c>
      <c r="L157" s="91">
        <v>8710.6736045556609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19340.406999999999</v>
      </c>
      <c r="D158" s="90">
        <v>48470.929199999999</v>
      </c>
      <c r="E158" s="90">
        <v>48470.929199999999</v>
      </c>
      <c r="F158" s="91">
        <v>29130.522199999999</v>
      </c>
      <c r="G158" s="90">
        <v>23459.78</v>
      </c>
      <c r="H158" s="91">
        <v>25011.1492</v>
      </c>
      <c r="I158" s="21">
        <v>1.5062000608363619</v>
      </c>
      <c r="J158" s="92">
        <v>1.0661288895292285</v>
      </c>
      <c r="K158" s="90">
        <v>44549.092064268087</v>
      </c>
      <c r="L158" s="91">
        <v>3921.837135731912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4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4991</v>
      </c>
      <c r="D160" s="90">
        <v>4991</v>
      </c>
      <c r="E160" s="90">
        <v>4991</v>
      </c>
      <c r="F160" s="91">
        <v>0</v>
      </c>
      <c r="G160" s="90">
        <v>4991</v>
      </c>
      <c r="H160" s="91">
        <v>0</v>
      </c>
      <c r="I160" s="96"/>
      <c r="J160" s="97"/>
      <c r="K160" s="90">
        <v>4991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3590</v>
      </c>
      <c r="D161" s="90">
        <v>3763</v>
      </c>
      <c r="E161" s="90">
        <v>3763</v>
      </c>
      <c r="F161" s="91">
        <v>173</v>
      </c>
      <c r="G161" s="90">
        <v>1610</v>
      </c>
      <c r="H161" s="91">
        <v>2153</v>
      </c>
      <c r="I161" s="96"/>
      <c r="J161" s="97"/>
      <c r="K161" s="90">
        <v>3763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0.71929473051492687</v>
      </c>
      <c r="D162" s="86">
        <v>0.75395712282107796</v>
      </c>
      <c r="E162" s="86">
        <v>0.75395712282107796</v>
      </c>
      <c r="F162" s="100">
        <v>3.4662392306151091E-2</v>
      </c>
      <c r="G162" s="86">
        <v>0.32258064516129031</v>
      </c>
      <c r="H162" s="100">
        <v>0.43137647765978765</v>
      </c>
      <c r="I162" s="20">
        <v>4.8189415041782757E-2</v>
      </c>
      <c r="J162" s="86">
        <v>1.3372670807453417</v>
      </c>
      <c r="K162" s="86">
        <v>0.75395712282107796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9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6260.51</v>
      </c>
      <c r="D164" s="90">
        <v>6116</v>
      </c>
      <c r="E164" s="90">
        <v>6116</v>
      </c>
      <c r="F164" s="91">
        <v>-144.51000000000022</v>
      </c>
      <c r="G164" s="90">
        <v>2371</v>
      </c>
      <c r="H164" s="91">
        <v>3745</v>
      </c>
      <c r="I164" s="21"/>
      <c r="J164" s="92"/>
      <c r="K164" s="90">
        <v>6116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1.743874651810585</v>
      </c>
      <c r="D165" s="105">
        <v>1.6252989635928781</v>
      </c>
      <c r="E165" s="105">
        <v>1.6252989635928781</v>
      </c>
      <c r="F165" s="106">
        <v>-0.11857568821770692</v>
      </c>
      <c r="G165" s="105">
        <v>1.4726708074534161</v>
      </c>
      <c r="H165" s="106">
        <v>0.15262815613946201</v>
      </c>
      <c r="I165" s="21"/>
      <c r="J165" s="92"/>
      <c r="K165" s="105">
        <v>1.6252989635928781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9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130.48440111420612</v>
      </c>
      <c r="D167" s="105">
        <v>110.41102035609886</v>
      </c>
      <c r="E167" s="105">
        <v>110.41102035609886</v>
      </c>
      <c r="F167" s="106">
        <v>-20.073380758107263</v>
      </c>
      <c r="G167" s="105">
        <v>97.138788819875785</v>
      </c>
      <c r="H167" s="106">
        <v>13.272231536223074</v>
      </c>
      <c r="I167" s="21">
        <v>-0.15383739808514041</v>
      </c>
      <c r="J167" s="92">
        <v>0.13663163497780206</v>
      </c>
      <c r="K167" s="105">
        <v>110.41102561329664</v>
      </c>
      <c r="L167" s="106">
        <v>-5.257197784658274E-6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93.856742135844513</v>
      </c>
      <c r="D168" s="108">
        <v>83.245175235423773</v>
      </c>
      <c r="E168" s="108">
        <v>83.245175235423773</v>
      </c>
      <c r="F168" s="109">
        <v>-10.61156690042074</v>
      </c>
      <c r="G168" s="108">
        <v>31.335093167701867</v>
      </c>
      <c r="H168" s="109">
        <v>51.910082067721902</v>
      </c>
      <c r="I168" s="20">
        <v>-0.11306131726863033</v>
      </c>
      <c r="J168" s="86">
        <v>1.6566117033673726</v>
      </c>
      <c r="K168" s="108">
        <v>83.245179199125488</v>
      </c>
      <c r="L168" s="109">
        <v>-3.9637017152927001E-6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168.11194380225351</v>
      </c>
      <c r="D169" s="113">
        <v>148.84316619718311</v>
      </c>
      <c r="E169" s="113">
        <v>148.84316619718311</v>
      </c>
      <c r="F169" s="119">
        <v>-19.268777605070397</v>
      </c>
      <c r="G169" s="113">
        <v>131.2096397515528</v>
      </c>
      <c r="H169" s="119">
        <v>17.633526445630309</v>
      </c>
      <c r="I169" s="25">
        <v>-0.11461873064614525</v>
      </c>
      <c r="J169" s="120">
        <v>0.13439200411661534</v>
      </c>
      <c r="K169" s="113">
        <v>145.48613963394837</v>
      </c>
      <c r="L169" s="119">
        <v>3.35702656323474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560780.77009890007</v>
      </c>
      <c r="D170" s="84">
        <v>418502.57695221016</v>
      </c>
      <c r="E170" s="84">
        <v>458098.77899999998</v>
      </c>
      <c r="F170" s="118">
        <v>-102681.99109890001</v>
      </c>
      <c r="G170" s="84">
        <v>7629.2100000000009</v>
      </c>
      <c r="H170" s="118">
        <v>450469.56899999996</v>
      </c>
      <c r="I170" s="20">
        <v>-0.18310540691470389</v>
      </c>
      <c r="J170" s="86">
        <v>59.045375471379074</v>
      </c>
      <c r="K170" s="84">
        <v>503311.49800000002</v>
      </c>
      <c r="L170" s="118">
        <v>-45212.719000000048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437559</v>
      </c>
      <c r="D171" s="90">
        <v>338797.31002892886</v>
      </c>
      <c r="E171" s="90">
        <v>357635.24900000001</v>
      </c>
      <c r="F171" s="91">
        <v>-79923.750999999989</v>
      </c>
      <c r="G171" s="90">
        <v>5211.6600000000008</v>
      </c>
      <c r="H171" s="91">
        <v>352423.58900000004</v>
      </c>
      <c r="I171" s="21">
        <v>-0.18265822666200437</v>
      </c>
      <c r="J171" s="92">
        <v>67.622137476351099</v>
      </c>
      <c r="K171" s="90">
        <v>391159.02200000006</v>
      </c>
      <c r="L171" s="91">
        <v>-33523.773000000045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99468.401298900004</v>
      </c>
      <c r="D172" s="90">
        <v>55537.358452217035</v>
      </c>
      <c r="E172" s="90">
        <v>80523.587999999989</v>
      </c>
      <c r="F172" s="91">
        <v>-18944.813298900015</v>
      </c>
      <c r="G172" s="90">
        <v>2016.26</v>
      </c>
      <c r="H172" s="91">
        <v>78507.327999999994</v>
      </c>
      <c r="I172" s="21">
        <v>-0.19046061916659673</v>
      </c>
      <c r="J172" s="92">
        <v>38.937105333637518</v>
      </c>
      <c r="K172" s="90">
        <v>84741.511999999988</v>
      </c>
      <c r="L172" s="91">
        <v>-4217.9239999999991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23753.3688</v>
      </c>
      <c r="D173" s="90">
        <v>24167.908471064282</v>
      </c>
      <c r="E173" s="90">
        <v>19939.941999999999</v>
      </c>
      <c r="F173" s="91">
        <v>-3813.4268000000011</v>
      </c>
      <c r="G173" s="90">
        <v>401.29</v>
      </c>
      <c r="H173" s="91">
        <v>19538.651999999998</v>
      </c>
      <c r="I173" s="21">
        <v>-0.16054256691370872</v>
      </c>
      <c r="J173" s="92">
        <v>48.689606020583611</v>
      </c>
      <c r="K173" s="90">
        <v>27410.964000000004</v>
      </c>
      <c r="L173" s="91">
        <v>-7471.0220000000045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4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4830</v>
      </c>
      <c r="D175" s="90">
        <v>4830</v>
      </c>
      <c r="E175" s="90">
        <v>4830</v>
      </c>
      <c r="F175" s="91">
        <v>0</v>
      </c>
      <c r="G175" s="90">
        <v>4830</v>
      </c>
      <c r="H175" s="91">
        <v>0</v>
      </c>
      <c r="I175" s="96"/>
      <c r="J175" s="97"/>
      <c r="K175" s="90">
        <v>4830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3556</v>
      </c>
      <c r="D176" s="90">
        <v>3289</v>
      </c>
      <c r="E176" s="90">
        <v>3454</v>
      </c>
      <c r="F176" s="91">
        <v>-102</v>
      </c>
      <c r="G176" s="90">
        <v>48</v>
      </c>
      <c r="H176" s="91">
        <v>3406</v>
      </c>
      <c r="I176" s="96"/>
      <c r="J176" s="97"/>
      <c r="K176" s="90">
        <v>3668</v>
      </c>
      <c r="L176" s="91">
        <v>-214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0.73623188405797102</v>
      </c>
      <c r="D177" s="86">
        <v>0.68095238095238098</v>
      </c>
      <c r="E177" s="86">
        <v>0.7151138716356108</v>
      </c>
      <c r="F177" s="100">
        <v>-2.1118012422360222E-2</v>
      </c>
      <c r="G177" s="86">
        <v>9.9378881987577643E-3</v>
      </c>
      <c r="H177" s="100">
        <v>0.70517598343685306</v>
      </c>
      <c r="I177" s="20">
        <v>-2.8683914510686082E-2</v>
      </c>
      <c r="J177" s="86">
        <v>70.958333333333329</v>
      </c>
      <c r="K177" s="86">
        <v>0.75942028985507248</v>
      </c>
      <c r="L177" s="100">
        <v>-4.4306418219461685E-2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9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6101.24</v>
      </c>
      <c r="D179" s="90">
        <v>5143</v>
      </c>
      <c r="E179" s="90">
        <v>6340.44</v>
      </c>
      <c r="F179" s="91">
        <v>239.19999999999982</v>
      </c>
      <c r="G179" s="90">
        <v>56</v>
      </c>
      <c r="H179" s="91">
        <v>6284.44</v>
      </c>
      <c r="I179" s="21"/>
      <c r="J179" s="92"/>
      <c r="K179" s="90">
        <v>6672.56</v>
      </c>
      <c r="L179" s="91">
        <v>-332.1200000000008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1.7157592800899888</v>
      </c>
      <c r="D180" s="105">
        <v>1.5636971723928246</v>
      </c>
      <c r="E180" s="105">
        <v>1.835680370584829</v>
      </c>
      <c r="F180" s="106">
        <v>0.11992109049484023</v>
      </c>
      <c r="G180" s="105">
        <v>1.1666666666666667</v>
      </c>
      <c r="H180" s="106">
        <v>0.66901370391816228</v>
      </c>
      <c r="I180" s="21"/>
      <c r="J180" s="92"/>
      <c r="K180" s="105">
        <v>1.8191275899672847</v>
      </c>
      <c r="L180" s="106">
        <v>1.6552780617544283E-2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9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123.04808773903262</v>
      </c>
      <c r="D182" s="105">
        <v>103.00921557583729</v>
      </c>
      <c r="E182" s="105">
        <v>103.54234192240881</v>
      </c>
      <c r="F182" s="106">
        <v>-19.505745816623815</v>
      </c>
      <c r="G182" s="105">
        <v>108.57625000000002</v>
      </c>
      <c r="H182" s="106">
        <v>-5.0339080775912066</v>
      </c>
      <c r="I182" s="21">
        <v>-0.15852132426464616</v>
      </c>
      <c r="J182" s="92">
        <v>-4.6362883941849176E-2</v>
      </c>
      <c r="K182" s="105">
        <v>106.64095474372957</v>
      </c>
      <c r="L182" s="106">
        <v>-3.0986128213207564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90.591925465838514</v>
      </c>
      <c r="D183" s="108">
        <v>70.144370606403484</v>
      </c>
      <c r="E183" s="108">
        <v>74.044565010351974</v>
      </c>
      <c r="F183" s="109">
        <v>-16.54736045548654</v>
      </c>
      <c r="G183" s="108">
        <v>1.0790186335403729</v>
      </c>
      <c r="H183" s="109">
        <v>72.965546376811602</v>
      </c>
      <c r="I183" s="20">
        <v>-0.18265822666200437</v>
      </c>
      <c r="J183" s="86">
        <v>67.622137476351099</v>
      </c>
      <c r="K183" s="108">
        <v>80.985304761904771</v>
      </c>
      <c r="L183" s="109">
        <v>-6.9407397515527975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157.69987910542747</v>
      </c>
      <c r="D184" s="113">
        <v>127.24310640079361</v>
      </c>
      <c r="E184" s="113">
        <v>132.62848262883614</v>
      </c>
      <c r="F184" s="119">
        <v>-25.071396476591332</v>
      </c>
      <c r="G184" s="113">
        <v>158.94187500000001</v>
      </c>
      <c r="H184" s="119">
        <v>-26.313392371163872</v>
      </c>
      <c r="I184" s="25">
        <v>-0.15898171018780738</v>
      </c>
      <c r="J184" s="120">
        <v>-0.16555355453787035</v>
      </c>
      <c r="K184" s="113">
        <v>137.21687513631409</v>
      </c>
      <c r="L184" s="119">
        <v>-4.5883925074779484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512775.95718169998</v>
      </c>
      <c r="D185" s="84">
        <v>247991.31147540949</v>
      </c>
      <c r="E185" s="84">
        <v>470760.8220000001</v>
      </c>
      <c r="F185" s="118">
        <v>-42015.135181699952</v>
      </c>
      <c r="G185" s="84">
        <v>29943.079999999998</v>
      </c>
      <c r="H185" s="118">
        <v>440817.74200000009</v>
      </c>
      <c r="I185" s="20">
        <v>-8.1936632545374977E-2</v>
      </c>
      <c r="J185" s="86">
        <v>14.721857003354369</v>
      </c>
      <c r="K185" s="84">
        <v>470692.10623968119</v>
      </c>
      <c r="L185" s="118">
        <v>68.715760318831599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403147</v>
      </c>
      <c r="D186" s="90">
        <v>247991.31147540949</v>
      </c>
      <c r="E186" s="90">
        <v>369395.60000000003</v>
      </c>
      <c r="F186" s="91">
        <v>-33751.399999999965</v>
      </c>
      <c r="G186" s="90">
        <v>-686.07</v>
      </c>
      <c r="H186" s="91">
        <v>370081.67000000004</v>
      </c>
      <c r="I186" s="21">
        <v>-8.371983420439677E-2</v>
      </c>
      <c r="J186" s="92">
        <v>-539.42260993776142</v>
      </c>
      <c r="K186" s="90">
        <v>368872.27999999997</v>
      </c>
      <c r="L186" s="91">
        <v>523.32000000006519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86327.357181700005</v>
      </c>
      <c r="D187" s="90">
        <v>0</v>
      </c>
      <c r="E187" s="90">
        <v>78327.476500000019</v>
      </c>
      <c r="F187" s="91">
        <v>-7999.8806816999859</v>
      </c>
      <c r="G187" s="90">
        <v>1181.99</v>
      </c>
      <c r="H187" s="91">
        <v>77145.486500000014</v>
      </c>
      <c r="I187" s="21">
        <v>-9.2669125325613777E-2</v>
      </c>
      <c r="J187" s="92">
        <v>65.267461230636485</v>
      </c>
      <c r="K187" s="90">
        <v>76457.002739681251</v>
      </c>
      <c r="L187" s="91">
        <v>1870.4737603187677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23301.599999999999</v>
      </c>
      <c r="D188" s="90">
        <v>0</v>
      </c>
      <c r="E188" s="90">
        <v>23037.745499999997</v>
      </c>
      <c r="F188" s="91">
        <v>-263.85450000000128</v>
      </c>
      <c r="G188" s="90">
        <v>29447.16</v>
      </c>
      <c r="H188" s="91">
        <v>-6409.4145000000026</v>
      </c>
      <c r="I188" s="21">
        <v>-1.1323449891852966E-2</v>
      </c>
      <c r="J188" s="92">
        <v>-0.21765815447058401</v>
      </c>
      <c r="K188" s="90">
        <v>25362.823499999999</v>
      </c>
      <c r="L188" s="91">
        <v>-2325.0780000000013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4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4991</v>
      </c>
      <c r="D190" s="90">
        <v>4991</v>
      </c>
      <c r="E190" s="90">
        <v>4991</v>
      </c>
      <c r="F190" s="91">
        <v>0</v>
      </c>
      <c r="G190" s="90">
        <v>4991</v>
      </c>
      <c r="H190" s="91">
        <v>0</v>
      </c>
      <c r="I190" s="96"/>
      <c r="J190" s="97"/>
      <c r="K190" s="90">
        <v>4991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3360</v>
      </c>
      <c r="D191" s="90">
        <v>2244</v>
      </c>
      <c r="E191" s="90">
        <v>3465</v>
      </c>
      <c r="F191" s="91">
        <v>105</v>
      </c>
      <c r="G191" s="90">
        <v>0</v>
      </c>
      <c r="H191" s="91">
        <v>3465</v>
      </c>
      <c r="I191" s="96"/>
      <c r="J191" s="97"/>
      <c r="K191" s="90">
        <v>3405</v>
      </c>
      <c r="L191" s="91">
        <v>60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0.67321178120617109</v>
      </c>
      <c r="D192" s="86">
        <v>0.44960929673412142</v>
      </c>
      <c r="E192" s="86">
        <v>0.69424964936886391</v>
      </c>
      <c r="F192" s="100">
        <v>2.1037868162692819E-2</v>
      </c>
      <c r="G192" s="86">
        <v>0</v>
      </c>
      <c r="H192" s="100">
        <v>0.69424964936886391</v>
      </c>
      <c r="I192" s="20">
        <v>3.125E-2</v>
      </c>
      <c r="J192" s="86">
        <v>0</v>
      </c>
      <c r="K192" s="86">
        <v>0.68222801041875381</v>
      </c>
      <c r="L192" s="100">
        <v>1.2021638950110103E-2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9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5538.7900000000009</v>
      </c>
      <c r="D194" s="90">
        <v>3932</v>
      </c>
      <c r="E194" s="90">
        <v>5858.4500000000007</v>
      </c>
      <c r="F194" s="91">
        <v>319.65999999999985</v>
      </c>
      <c r="G194" s="90">
        <v>0</v>
      </c>
      <c r="H194" s="91">
        <v>5858.4500000000007</v>
      </c>
      <c r="I194" s="21"/>
      <c r="J194" s="92"/>
      <c r="K194" s="90">
        <v>5683.65</v>
      </c>
      <c r="L194" s="91">
        <v>174.80000000000109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1.6484494047619049</v>
      </c>
      <c r="D195" s="105">
        <v>1.7522281639928698</v>
      </c>
      <c r="E195" s="105">
        <v>1.6907503607503609</v>
      </c>
      <c r="F195" s="106">
        <v>4.2300955988455957E-2</v>
      </c>
      <c r="G195" s="105">
        <v>0</v>
      </c>
      <c r="H195" s="106">
        <v>1.6907503607503609</v>
      </c>
      <c r="I195" s="21"/>
      <c r="J195" s="92"/>
      <c r="K195" s="105">
        <v>1.6692070484581496</v>
      </c>
      <c r="L195" s="106">
        <v>2.1543312292211292E-2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9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119.98422619047619</v>
      </c>
      <c r="D197" s="105">
        <v>110.51306215481706</v>
      </c>
      <c r="E197" s="105">
        <v>106.60767676767678</v>
      </c>
      <c r="F197" s="106">
        <v>-13.376549422799414</v>
      </c>
      <c r="G197" s="105">
        <v>0</v>
      </c>
      <c r="H197" s="106">
        <v>106.60767676767678</v>
      </c>
      <c r="I197" s="21">
        <v>-0.11148589983456658</v>
      </c>
      <c r="J197" s="92">
        <v>0</v>
      </c>
      <c r="K197" s="105">
        <v>108.33253450807635</v>
      </c>
      <c r="L197" s="106">
        <v>-1.7248577403995711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80.774794630334597</v>
      </c>
      <c r="D198" s="108">
        <v>49.687700155361547</v>
      </c>
      <c r="E198" s="108">
        <v>74.012342215988781</v>
      </c>
      <c r="F198" s="109">
        <v>-6.762452414345816</v>
      </c>
      <c r="G198" s="108">
        <v>-0.13746143057503507</v>
      </c>
      <c r="H198" s="109">
        <v>74.149803646563811</v>
      </c>
      <c r="I198" s="20">
        <v>-8.3719834204396881E-2</v>
      </c>
      <c r="J198" s="86">
        <v>-539.42260993776142</v>
      </c>
      <c r="K198" s="108">
        <v>73.907489481065909</v>
      </c>
      <c r="L198" s="109">
        <v>0.10485273492287206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152.61189201836308</v>
      </c>
      <c r="D199" s="113">
        <v>110.51306215481706</v>
      </c>
      <c r="E199" s="113">
        <v>135.86170909090913</v>
      </c>
      <c r="F199" s="119">
        <v>-16.750182927453949</v>
      </c>
      <c r="G199" s="113">
        <v>0</v>
      </c>
      <c r="H199" s="119">
        <v>135.86170909090913</v>
      </c>
      <c r="I199" s="25">
        <v>-0.10975673458945434</v>
      </c>
      <c r="J199" s="120">
        <v>0</v>
      </c>
      <c r="K199" s="113">
        <v>138.23556717758626</v>
      </c>
      <c r="L199" s="119">
        <v>-2.3738580866771315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5032085.378077968</v>
      </c>
      <c r="D200" s="84">
        <v>2968695.4040276199</v>
      </c>
      <c r="E200" s="84">
        <v>3231061.1166000003</v>
      </c>
      <c r="F200" s="118">
        <v>-1801024.261477968</v>
      </c>
      <c r="G200" s="84">
        <v>2039546.55</v>
      </c>
      <c r="H200" s="118">
        <v>1191514.5666000003</v>
      </c>
      <c r="I200" s="20">
        <v>-0.3579081287698419</v>
      </c>
      <c r="J200" s="86">
        <v>0.58420562482381211</v>
      </c>
      <c r="K200" s="87">
        <v>3263572.6288822293</v>
      </c>
      <c r="L200" s="118">
        <v>-32511.512282229087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3969382.6320760301</v>
      </c>
      <c r="D201" s="90">
        <v>2275406.3135043387</v>
      </c>
      <c r="E201" s="90">
        <v>2415648.5410000002</v>
      </c>
      <c r="F201" s="91">
        <v>-1553734.0910760299</v>
      </c>
      <c r="G201" s="90">
        <v>1489686.83</v>
      </c>
      <c r="H201" s="91">
        <v>925961.71100000013</v>
      </c>
      <c r="I201" s="21">
        <v>-0.39142965924235185</v>
      </c>
      <c r="J201" s="92">
        <v>0.62158145749331761</v>
      </c>
      <c r="K201" s="93">
        <v>2448649.0137828356</v>
      </c>
      <c r="L201" s="91">
        <v>-33000.472782835364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879230.58096725412</v>
      </c>
      <c r="D202" s="90">
        <v>455885.52845221717</v>
      </c>
      <c r="E202" s="90">
        <v>559199.23450000002</v>
      </c>
      <c r="F202" s="91">
        <v>-320031.3464672541</v>
      </c>
      <c r="G202" s="90">
        <v>321367.12</v>
      </c>
      <c r="H202" s="91">
        <v>237832.11450000003</v>
      </c>
      <c r="I202" s="21">
        <v>-0.36399023577544698</v>
      </c>
      <c r="J202" s="92">
        <v>0.74006362100765011</v>
      </c>
      <c r="K202" s="93">
        <v>552836.01113512565</v>
      </c>
      <c r="L202" s="91">
        <v>6363.2233648743713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183472.16503468377</v>
      </c>
      <c r="D203" s="90">
        <v>237403.56207106423</v>
      </c>
      <c r="E203" s="90">
        <v>256213.34109999993</v>
      </c>
      <c r="F203" s="91">
        <v>72741.176065316162</v>
      </c>
      <c r="G203" s="90">
        <v>228492.59999999995</v>
      </c>
      <c r="H203" s="91">
        <v>27720.741099999985</v>
      </c>
      <c r="I203" s="21">
        <v>0.39646981901350054</v>
      </c>
      <c r="J203" s="92">
        <v>0.12132008257597837</v>
      </c>
      <c r="K203" s="93">
        <v>262087.60396426803</v>
      </c>
      <c r="L203" s="91">
        <v>-5874.2628642680938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58765</v>
      </c>
      <c r="D205" s="90">
        <v>58765</v>
      </c>
      <c r="E205" s="90">
        <v>58765</v>
      </c>
      <c r="F205" s="91">
        <v>0</v>
      </c>
      <c r="G205" s="90">
        <v>58926</v>
      </c>
      <c r="H205" s="91">
        <v>-161</v>
      </c>
      <c r="I205" s="96"/>
      <c r="J205" s="97"/>
      <c r="K205" s="93">
        <v>58765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31040</v>
      </c>
      <c r="D206" s="90">
        <v>21068</v>
      </c>
      <c r="E206" s="90">
        <v>22454</v>
      </c>
      <c r="F206" s="91">
        <v>-8586</v>
      </c>
      <c r="G206" s="90">
        <v>13170</v>
      </c>
      <c r="H206" s="91">
        <v>9284</v>
      </c>
      <c r="I206" s="96"/>
      <c r="J206" s="97"/>
      <c r="K206" s="93">
        <v>22608</v>
      </c>
      <c r="L206" s="91">
        <v>-154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0.52820556453671408</v>
      </c>
      <c r="D207" s="86">
        <v>0.35851272015655578</v>
      </c>
      <c r="E207" s="86">
        <v>0.3820981876967583</v>
      </c>
      <c r="F207" s="100">
        <v>-0.14610737683995578</v>
      </c>
      <c r="G207" s="86">
        <v>0.22350066184706241</v>
      </c>
      <c r="H207" s="100">
        <v>0.15859752584969589</v>
      </c>
      <c r="I207" s="20">
        <v>-0.27661082474226806</v>
      </c>
      <c r="J207" s="86">
        <v>0.7096065154304616</v>
      </c>
      <c r="K207" s="101">
        <v>0.38471879520122521</v>
      </c>
      <c r="L207" s="100">
        <v>-2.6206075044669097E-3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51957.760000000002</v>
      </c>
      <c r="D209" s="90">
        <v>34388</v>
      </c>
      <c r="E209" s="90">
        <v>37511.89</v>
      </c>
      <c r="F209" s="91">
        <v>-14445.870000000003</v>
      </c>
      <c r="G209" s="90">
        <v>19641</v>
      </c>
      <c r="H209" s="91">
        <v>17870.89</v>
      </c>
      <c r="I209" s="21">
        <v>-0.27803103905942061</v>
      </c>
      <c r="J209" s="92">
        <v>0.90987678835089869</v>
      </c>
      <c r="K209" s="93">
        <v>37669.21</v>
      </c>
      <c r="L209" s="91">
        <v>-157.31999999999971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1.6738969072164949</v>
      </c>
      <c r="D210" s="105">
        <v>1.6322384659198785</v>
      </c>
      <c r="E210" s="105">
        <v>1.6706105816335619</v>
      </c>
      <c r="F210" s="106">
        <v>-3.2863255829329585E-3</v>
      </c>
      <c r="G210" s="105">
        <v>1.4913439635535308</v>
      </c>
      <c r="H210" s="106">
        <v>0.17926661808003108</v>
      </c>
      <c r="I210" s="21"/>
      <c r="J210" s="92"/>
      <c r="K210" s="107">
        <v>1.6661894019815995</v>
      </c>
      <c r="L210" s="106">
        <v>4.4211796519624258E-3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127.87959510554221</v>
      </c>
      <c r="D212" s="105">
        <v>108.0029577323115</v>
      </c>
      <c r="E212" s="105">
        <v>107.58210301059945</v>
      </c>
      <c r="F212" s="106">
        <v>-20.297492094942754</v>
      </c>
      <c r="G212" s="105">
        <v>113.11213591495824</v>
      </c>
      <c r="H212" s="106">
        <v>-5.5300329043587908</v>
      </c>
      <c r="I212" s="21">
        <v>-0.15872346231774292</v>
      </c>
      <c r="J212" s="92">
        <v>-4.8889828307339789E-2</v>
      </c>
      <c r="K212" s="107">
        <v>108.30896203922663</v>
      </c>
      <c r="L212" s="106">
        <v>-0.72685902862717455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67.546713725449337</v>
      </c>
      <c r="D213" s="108">
        <v>38.720434161564512</v>
      </c>
      <c r="E213" s="108">
        <v>41.106926588956014</v>
      </c>
      <c r="F213" s="109">
        <v>-26.439787136493322</v>
      </c>
      <c r="G213" s="108">
        <v>25.280637239928048</v>
      </c>
      <c r="H213" s="109">
        <v>15.826289349027967</v>
      </c>
      <c r="I213" s="20">
        <v>-0.39142965924235185</v>
      </c>
      <c r="J213" s="86">
        <v>0.62602414641795678</v>
      </c>
      <c r="K213" s="110">
        <v>41.668493385226505</v>
      </c>
      <c r="L213" s="109">
        <v>-0.56156679627049044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162.11615264426445</v>
      </c>
      <c r="D214" s="113">
        <v>140.91016726920543</v>
      </c>
      <c r="E214" s="113">
        <v>143.89690552240137</v>
      </c>
      <c r="F214" s="119">
        <v>-18.219247121863077</v>
      </c>
      <c r="G214" s="113">
        <v>154.86306378132119</v>
      </c>
      <c r="H214" s="119">
        <v>-10.966158258919819</v>
      </c>
      <c r="I214" s="25">
        <v>-0.11238391008354376</v>
      </c>
      <c r="J214" s="120">
        <v>-7.0811967625830419E-2</v>
      </c>
      <c r="K214" s="115">
        <v>144.35476950116018</v>
      </c>
      <c r="L214" s="119">
        <v>-0.4578639787588088</v>
      </c>
      <c r="M214" s="142"/>
      <c r="N214" s="143"/>
    </row>
  </sheetData>
  <sheetProtection algorithmName="SHA-512" hashValue="Dv+JNS1hjDf1RZrBlM97gwkerU8FmH5+Q2nnKDLDft/fkbeaFvFPEst2PlT4zLnY6HQhtJDGgr951MhUrCgXfA==" saltValue="/dzUZwybdt83YORyfqmDx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899" priority="58">
      <formula>$I155&gt;=0</formula>
    </cfRule>
    <cfRule type="expression" dxfId="1898" priority="59">
      <formula>$I155&lt;0</formula>
    </cfRule>
  </conditionalFormatting>
  <conditionalFormatting sqref="J159">
    <cfRule type="expression" dxfId="1897" priority="56">
      <formula>$J155&gt;=0</formula>
    </cfRule>
    <cfRule type="expression" dxfId="1896" priority="57">
      <formula>$J155&lt;0</formula>
    </cfRule>
  </conditionalFormatting>
  <conditionalFormatting sqref="I174">
    <cfRule type="expression" dxfId="1895" priority="54">
      <formula>$I170&gt;=0</formula>
    </cfRule>
    <cfRule type="expression" dxfId="1894" priority="55">
      <formula>$I170&lt;0</formula>
    </cfRule>
  </conditionalFormatting>
  <conditionalFormatting sqref="J174">
    <cfRule type="expression" dxfId="1893" priority="52">
      <formula>$J170&gt;=0</formula>
    </cfRule>
    <cfRule type="expression" dxfId="1892" priority="53">
      <formula>$J170&lt;0</formula>
    </cfRule>
  </conditionalFormatting>
  <conditionalFormatting sqref="I24">
    <cfRule type="expression" dxfId="1891" priority="94">
      <formula>$I20&gt;=0</formula>
    </cfRule>
    <cfRule type="expression" dxfId="1890" priority="95">
      <formula>$I20&lt;0</formula>
    </cfRule>
  </conditionalFormatting>
  <conditionalFormatting sqref="J24">
    <cfRule type="expression" dxfId="1889" priority="92">
      <formula>$J20&gt;=0</formula>
    </cfRule>
    <cfRule type="expression" dxfId="1888" priority="93">
      <formula>$J20&lt;0</formula>
    </cfRule>
  </conditionalFormatting>
  <conditionalFormatting sqref="I39">
    <cfRule type="expression" dxfId="1887" priority="90">
      <formula>$I35&gt;=0</formula>
    </cfRule>
    <cfRule type="expression" dxfId="1886" priority="91">
      <formula>$I35&lt;0</formula>
    </cfRule>
  </conditionalFormatting>
  <conditionalFormatting sqref="J39">
    <cfRule type="expression" dxfId="1885" priority="88">
      <formula>$J35&gt;=0</formula>
    </cfRule>
    <cfRule type="expression" dxfId="1884" priority="89">
      <formula>$J35&lt;0</formula>
    </cfRule>
  </conditionalFormatting>
  <conditionalFormatting sqref="I54">
    <cfRule type="expression" dxfId="1883" priority="86">
      <formula>$I50&gt;=0</formula>
    </cfRule>
    <cfRule type="expression" dxfId="1882" priority="87">
      <formula>$I50&lt;0</formula>
    </cfRule>
  </conditionalFormatting>
  <conditionalFormatting sqref="J54">
    <cfRule type="expression" dxfId="1881" priority="84">
      <formula>$J50&gt;=0</formula>
    </cfRule>
    <cfRule type="expression" dxfId="1880" priority="85">
      <formula>$J50&lt;0</formula>
    </cfRule>
  </conditionalFormatting>
  <conditionalFormatting sqref="I69">
    <cfRule type="expression" dxfId="1879" priority="82">
      <formula>$I65&gt;=0</formula>
    </cfRule>
    <cfRule type="expression" dxfId="1878" priority="83">
      <formula>$I65&lt;0</formula>
    </cfRule>
  </conditionalFormatting>
  <conditionalFormatting sqref="J69">
    <cfRule type="expression" dxfId="1877" priority="80">
      <formula>$J65&gt;=0</formula>
    </cfRule>
    <cfRule type="expression" dxfId="1876" priority="81">
      <formula>$J65&lt;0</formula>
    </cfRule>
  </conditionalFormatting>
  <conditionalFormatting sqref="I84">
    <cfRule type="expression" dxfId="1875" priority="78">
      <formula>$I80&gt;=0</formula>
    </cfRule>
    <cfRule type="expression" dxfId="1874" priority="79">
      <formula>$I80&lt;0</formula>
    </cfRule>
  </conditionalFormatting>
  <conditionalFormatting sqref="J84">
    <cfRule type="expression" dxfId="1873" priority="76">
      <formula>$J80&gt;=0</formula>
    </cfRule>
    <cfRule type="expression" dxfId="1872" priority="77">
      <formula>$J80&lt;0</formula>
    </cfRule>
  </conditionalFormatting>
  <conditionalFormatting sqref="I99">
    <cfRule type="expression" dxfId="1871" priority="74">
      <formula>$I95&gt;=0</formula>
    </cfRule>
    <cfRule type="expression" dxfId="1870" priority="75">
      <formula>$I95&lt;0</formula>
    </cfRule>
  </conditionalFormatting>
  <conditionalFormatting sqref="J99">
    <cfRule type="expression" dxfId="1869" priority="72">
      <formula>$J95&gt;=0</formula>
    </cfRule>
    <cfRule type="expression" dxfId="1868" priority="73">
      <formula>$J95&lt;0</formula>
    </cfRule>
  </conditionalFormatting>
  <conditionalFormatting sqref="I114">
    <cfRule type="expression" dxfId="1867" priority="70">
      <formula>$I110&gt;=0</formula>
    </cfRule>
    <cfRule type="expression" dxfId="1866" priority="71">
      <formula>$I110&lt;0</formula>
    </cfRule>
  </conditionalFormatting>
  <conditionalFormatting sqref="J114">
    <cfRule type="expression" dxfId="1865" priority="68">
      <formula>$J110&gt;=0</formula>
    </cfRule>
    <cfRule type="expression" dxfId="1864" priority="69">
      <formula>$J110&lt;0</formula>
    </cfRule>
  </conditionalFormatting>
  <conditionalFormatting sqref="I129">
    <cfRule type="expression" dxfId="1863" priority="66">
      <formula>$I125&gt;=0</formula>
    </cfRule>
    <cfRule type="expression" dxfId="1862" priority="67">
      <formula>$I125&lt;0</formula>
    </cfRule>
  </conditionalFormatting>
  <conditionalFormatting sqref="J129">
    <cfRule type="expression" dxfId="1861" priority="64">
      <formula>$J125&gt;=0</formula>
    </cfRule>
    <cfRule type="expression" dxfId="1860" priority="65">
      <formula>$J125&lt;0</formula>
    </cfRule>
  </conditionalFormatting>
  <conditionalFormatting sqref="I144">
    <cfRule type="expression" dxfId="1859" priority="62">
      <formula>$I140&gt;=0</formula>
    </cfRule>
    <cfRule type="expression" dxfId="1858" priority="63">
      <formula>$I140&lt;0</formula>
    </cfRule>
  </conditionalFormatting>
  <conditionalFormatting sqref="J144">
    <cfRule type="expression" dxfId="1857" priority="60">
      <formula>$J140&gt;=0</formula>
    </cfRule>
    <cfRule type="expression" dxfId="1856" priority="61">
      <formula>$J140&lt;0</formula>
    </cfRule>
  </conditionalFormatting>
  <conditionalFormatting sqref="I189">
    <cfRule type="expression" dxfId="1855" priority="50">
      <formula>$I185&gt;=0</formula>
    </cfRule>
    <cfRule type="expression" dxfId="1854" priority="51">
      <formula>$I185&lt;0</formula>
    </cfRule>
  </conditionalFormatting>
  <conditionalFormatting sqref="J189">
    <cfRule type="expression" dxfId="1853" priority="48">
      <formula>$J185&gt;=0</formula>
    </cfRule>
    <cfRule type="expression" dxfId="1852" priority="49">
      <formula>$J185&lt;0</formula>
    </cfRule>
  </conditionalFormatting>
  <conditionalFormatting sqref="I204">
    <cfRule type="expression" dxfId="1851" priority="46">
      <formula>$I200&gt;=0</formula>
    </cfRule>
    <cfRule type="expression" dxfId="1850" priority="47">
      <formula>$I200&lt;0</formula>
    </cfRule>
  </conditionalFormatting>
  <conditionalFormatting sqref="J204">
    <cfRule type="expression" dxfId="1849" priority="44">
      <formula>$J200&gt;=0</formula>
    </cfRule>
    <cfRule type="expression" dxfId="1848" priority="45">
      <formula>$J200&lt;0</formula>
    </cfRule>
  </conditionalFormatting>
  <conditionalFormatting sqref="I9">
    <cfRule type="expression" dxfId="1847" priority="42">
      <formula>$I5&gt;=0</formula>
    </cfRule>
    <cfRule type="expression" dxfId="1846" priority="43">
      <formula>$I5&lt;0</formula>
    </cfRule>
  </conditionalFormatting>
  <conditionalFormatting sqref="J9">
    <cfRule type="expression" dxfId="1845" priority="40">
      <formula>$J5&gt;=0</formula>
    </cfRule>
    <cfRule type="expression" dxfId="1844" priority="41">
      <formula>$J5&lt;0</formula>
    </cfRule>
  </conditionalFormatting>
  <conditionalFormatting sqref="L207">
    <cfRule type="cellIs" dxfId="1843" priority="39" operator="lessThan">
      <formula>0</formula>
    </cfRule>
  </conditionalFormatting>
  <conditionalFormatting sqref="H207">
    <cfRule type="cellIs" dxfId="1842" priority="38" operator="lessThan">
      <formula>0</formula>
    </cfRule>
  </conditionalFormatting>
  <conditionalFormatting sqref="F207">
    <cfRule type="cellIs" dxfId="1841" priority="37" operator="lessThan">
      <formula>0</formula>
    </cfRule>
  </conditionalFormatting>
  <conditionalFormatting sqref="F192">
    <cfRule type="cellIs" dxfId="1840" priority="36" operator="lessThan">
      <formula>0</formula>
    </cfRule>
  </conditionalFormatting>
  <conditionalFormatting sqref="H192">
    <cfRule type="cellIs" dxfId="1839" priority="35" operator="lessThan">
      <formula>0</formula>
    </cfRule>
  </conditionalFormatting>
  <conditionalFormatting sqref="L192">
    <cfRule type="cellIs" dxfId="1838" priority="34" operator="lessThan">
      <formula>0</formula>
    </cfRule>
  </conditionalFormatting>
  <conditionalFormatting sqref="L177">
    <cfRule type="cellIs" dxfId="1837" priority="33" operator="lessThan">
      <formula>0</formula>
    </cfRule>
  </conditionalFormatting>
  <conditionalFormatting sqref="H177">
    <cfRule type="cellIs" dxfId="1836" priority="32" operator="lessThan">
      <formula>0</formula>
    </cfRule>
  </conditionalFormatting>
  <conditionalFormatting sqref="F177">
    <cfRule type="cellIs" dxfId="1835" priority="31" operator="lessThan">
      <formula>0</formula>
    </cfRule>
  </conditionalFormatting>
  <conditionalFormatting sqref="F162">
    <cfRule type="cellIs" dxfId="1834" priority="30" operator="lessThan">
      <formula>0</formula>
    </cfRule>
  </conditionalFormatting>
  <conditionalFormatting sqref="H162">
    <cfRule type="cellIs" dxfId="1833" priority="29" operator="lessThan">
      <formula>0</formula>
    </cfRule>
  </conditionalFormatting>
  <conditionalFormatting sqref="L162">
    <cfRule type="cellIs" dxfId="1832" priority="28" operator="lessThan">
      <formula>0</formula>
    </cfRule>
  </conditionalFormatting>
  <conditionalFormatting sqref="L147">
    <cfRule type="cellIs" dxfId="1831" priority="27" operator="lessThan">
      <formula>0</formula>
    </cfRule>
  </conditionalFormatting>
  <conditionalFormatting sqref="H147">
    <cfRule type="cellIs" dxfId="1830" priority="26" operator="lessThan">
      <formula>0</formula>
    </cfRule>
  </conditionalFormatting>
  <conditionalFormatting sqref="F147">
    <cfRule type="cellIs" dxfId="1829" priority="25" operator="lessThan">
      <formula>0</formula>
    </cfRule>
  </conditionalFormatting>
  <conditionalFormatting sqref="F132">
    <cfRule type="cellIs" dxfId="1828" priority="24" operator="lessThan">
      <formula>0</formula>
    </cfRule>
  </conditionalFormatting>
  <conditionalFormatting sqref="H132">
    <cfRule type="cellIs" dxfId="1827" priority="23" operator="lessThan">
      <formula>0</formula>
    </cfRule>
  </conditionalFormatting>
  <conditionalFormatting sqref="L132">
    <cfRule type="cellIs" dxfId="1826" priority="22" operator="lessThan">
      <formula>0</formula>
    </cfRule>
  </conditionalFormatting>
  <conditionalFormatting sqref="L117">
    <cfRule type="cellIs" dxfId="1825" priority="21" operator="lessThan">
      <formula>0</formula>
    </cfRule>
  </conditionalFormatting>
  <conditionalFormatting sqref="H117">
    <cfRule type="cellIs" dxfId="1824" priority="20" operator="lessThan">
      <formula>0</formula>
    </cfRule>
  </conditionalFormatting>
  <conditionalFormatting sqref="F117">
    <cfRule type="cellIs" dxfId="1823" priority="19" operator="lessThan">
      <formula>0</formula>
    </cfRule>
  </conditionalFormatting>
  <conditionalFormatting sqref="F102">
    <cfRule type="cellIs" dxfId="1822" priority="18" operator="lessThan">
      <formula>0</formula>
    </cfRule>
  </conditionalFormatting>
  <conditionalFormatting sqref="H102">
    <cfRule type="cellIs" dxfId="1821" priority="17" operator="lessThan">
      <formula>0</formula>
    </cfRule>
  </conditionalFormatting>
  <conditionalFormatting sqref="L102">
    <cfRule type="cellIs" dxfId="1820" priority="16" operator="lessThan">
      <formula>0</formula>
    </cfRule>
  </conditionalFormatting>
  <conditionalFormatting sqref="L87">
    <cfRule type="cellIs" dxfId="1819" priority="15" operator="lessThan">
      <formula>0</formula>
    </cfRule>
  </conditionalFormatting>
  <conditionalFormatting sqref="H87">
    <cfRule type="cellIs" dxfId="1818" priority="14" operator="lessThan">
      <formula>0</formula>
    </cfRule>
  </conditionalFormatting>
  <conditionalFormatting sqref="F87">
    <cfRule type="cellIs" dxfId="1817" priority="13" operator="lessThan">
      <formula>0</formula>
    </cfRule>
  </conditionalFormatting>
  <conditionalFormatting sqref="F72">
    <cfRule type="cellIs" dxfId="1816" priority="12" operator="lessThan">
      <formula>0</formula>
    </cfRule>
  </conditionalFormatting>
  <conditionalFormatting sqref="H72">
    <cfRule type="cellIs" dxfId="1815" priority="11" operator="lessThan">
      <formula>0</formula>
    </cfRule>
  </conditionalFormatting>
  <conditionalFormatting sqref="L72">
    <cfRule type="cellIs" dxfId="1814" priority="10" operator="lessThan">
      <formula>0</formula>
    </cfRule>
  </conditionalFormatting>
  <conditionalFormatting sqref="L57">
    <cfRule type="cellIs" dxfId="1813" priority="9" operator="lessThan">
      <formula>0</formula>
    </cfRule>
  </conditionalFormatting>
  <conditionalFormatting sqref="H57">
    <cfRule type="cellIs" dxfId="1812" priority="8" operator="lessThan">
      <formula>0</formula>
    </cfRule>
  </conditionalFormatting>
  <conditionalFormatting sqref="F57">
    <cfRule type="cellIs" dxfId="1811" priority="7" operator="lessThan">
      <formula>0</formula>
    </cfRule>
  </conditionalFormatting>
  <conditionalFormatting sqref="F42">
    <cfRule type="cellIs" dxfId="1810" priority="6" operator="lessThan">
      <formula>0</formula>
    </cfRule>
  </conditionalFormatting>
  <conditionalFormatting sqref="H42">
    <cfRule type="cellIs" dxfId="1809" priority="5" operator="lessThan">
      <formula>0</formula>
    </cfRule>
  </conditionalFormatting>
  <conditionalFormatting sqref="L42">
    <cfRule type="cellIs" dxfId="1808" priority="4" operator="lessThan">
      <formula>0</formula>
    </cfRule>
  </conditionalFormatting>
  <conditionalFormatting sqref="L27">
    <cfRule type="cellIs" dxfId="1807" priority="3" operator="lessThan">
      <formula>0</formula>
    </cfRule>
  </conditionalFormatting>
  <conditionalFormatting sqref="H27">
    <cfRule type="cellIs" dxfId="1806" priority="2" operator="lessThan">
      <formula>0</formula>
    </cfRule>
  </conditionalFormatting>
  <conditionalFormatting sqref="F27">
    <cfRule type="cellIs" dxfId="1805" priority="1" operator="lessThan">
      <formula>0</formula>
    </cfRule>
  </conditionalFormatting>
  <dataValidations count="1">
    <dataValidation type="list" allowBlank="1" showInputMessage="1" showErrorMessage="1" sqref="B3:B4" xr:uid="{FAA9D221-0382-4A60-8BBD-B80C93909960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D247-B622-436D-9F17-BFBCCD6325F6}">
  <sheetPr codeName="Tabelle74">
    <tabColor rgb="FFFFCC66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28</v>
      </c>
      <c r="N1" s="73" t="s">
        <v>28</v>
      </c>
    </row>
    <row r="2" spans="1:14" ht="15.75" thickBot="1" x14ac:dyDescent="0.3">
      <c r="M2" s="72">
        <v>56</v>
      </c>
      <c r="N2" s="73" t="s">
        <v>29</v>
      </c>
    </row>
    <row r="3" spans="1:14" s="70" customFormat="1" ht="13.5" customHeight="1" thickBot="1" x14ac:dyDescent="0.25">
      <c r="A3" s="144"/>
      <c r="B3" s="155" t="s">
        <v>91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56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65.829466941078522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0</v>
      </c>
      <c r="D5" s="84">
        <v>6674</v>
      </c>
      <c r="E5" s="84">
        <v>2380</v>
      </c>
      <c r="F5" s="85">
        <v>2380</v>
      </c>
      <c r="G5" s="84">
        <v>254468</v>
      </c>
      <c r="H5" s="85">
        <v>-252088</v>
      </c>
      <c r="I5" s="20">
        <v>0</v>
      </c>
      <c r="J5" s="86">
        <v>-0.99064715406259329</v>
      </c>
      <c r="K5" s="87">
        <v>2380</v>
      </c>
      <c r="L5" s="85">
        <v>0</v>
      </c>
      <c r="M5" s="142" t="s">
        <v>184</v>
      </c>
      <c r="N5" s="143"/>
    </row>
    <row r="6" spans="1:14" s="70" customFormat="1" ht="15" customHeight="1" thickBot="1" x14ac:dyDescent="0.3">
      <c r="A6" s="88"/>
      <c r="B6" s="89" t="s">
        <v>5</v>
      </c>
      <c r="C6" s="90">
        <v>0</v>
      </c>
      <c r="D6" s="90">
        <v>4294</v>
      </c>
      <c r="E6" s="90">
        <v>0</v>
      </c>
      <c r="F6" s="91">
        <v>0</v>
      </c>
      <c r="G6" s="90">
        <v>186684</v>
      </c>
      <c r="H6" s="91">
        <v>-186684</v>
      </c>
      <c r="I6" s="21">
        <v>0</v>
      </c>
      <c r="J6" s="92">
        <v>-1</v>
      </c>
      <c r="K6" s="93">
        <v>0</v>
      </c>
      <c r="L6" s="91">
        <v>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0</v>
      </c>
      <c r="D7" s="90">
        <v>250</v>
      </c>
      <c r="E7" s="90">
        <v>250</v>
      </c>
      <c r="F7" s="91">
        <v>250</v>
      </c>
      <c r="G7" s="90">
        <v>52840</v>
      </c>
      <c r="H7" s="91">
        <v>-52590</v>
      </c>
      <c r="I7" s="21">
        <v>0</v>
      </c>
      <c r="J7" s="92">
        <v>-0.99526873580620745</v>
      </c>
      <c r="K7" s="93">
        <v>250</v>
      </c>
      <c r="L7" s="91">
        <v>0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0</v>
      </c>
      <c r="D8" s="90">
        <v>2130</v>
      </c>
      <c r="E8" s="90">
        <v>2130</v>
      </c>
      <c r="F8" s="91">
        <v>2130</v>
      </c>
      <c r="G8" s="90">
        <v>14944</v>
      </c>
      <c r="H8" s="91">
        <v>-12814</v>
      </c>
      <c r="I8" s="21">
        <v>0</v>
      </c>
      <c r="J8" s="92">
        <v>-0.85746788008565311</v>
      </c>
      <c r="K8" s="93">
        <v>2130</v>
      </c>
      <c r="L8" s="91">
        <v>0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10220</v>
      </c>
      <c r="D10" s="90">
        <v>10220</v>
      </c>
      <c r="E10" s="90">
        <v>10220</v>
      </c>
      <c r="F10" s="91">
        <v>0</v>
      </c>
      <c r="G10" s="90">
        <v>10248</v>
      </c>
      <c r="H10" s="91">
        <v>-28</v>
      </c>
      <c r="I10" s="96"/>
      <c r="J10" s="97"/>
      <c r="K10" s="93">
        <v>10220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0</v>
      </c>
      <c r="D11" s="90">
        <v>41</v>
      </c>
      <c r="E11" s="90">
        <v>0</v>
      </c>
      <c r="F11" s="91">
        <v>0</v>
      </c>
      <c r="G11" s="90">
        <v>1346</v>
      </c>
      <c r="H11" s="91">
        <v>-1346</v>
      </c>
      <c r="I11" s="96"/>
      <c r="J11" s="97"/>
      <c r="K11" s="93">
        <v>0</v>
      </c>
      <c r="L11" s="91">
        <v>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</v>
      </c>
      <c r="D12" s="86">
        <v>4.0117416829745598E-3</v>
      </c>
      <c r="E12" s="86">
        <v>0</v>
      </c>
      <c r="F12" s="100">
        <v>0</v>
      </c>
      <c r="G12" s="86">
        <v>0.13134270101483217</v>
      </c>
      <c r="H12" s="100">
        <v>-0.13134270101483217</v>
      </c>
      <c r="I12" s="20">
        <v>0</v>
      </c>
      <c r="J12" s="86">
        <v>-1</v>
      </c>
      <c r="K12" s="101">
        <v>0</v>
      </c>
      <c r="L12" s="100">
        <v>0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0</v>
      </c>
      <c r="D14" s="90">
        <v>72</v>
      </c>
      <c r="E14" s="90">
        <v>0</v>
      </c>
      <c r="F14" s="91">
        <v>0</v>
      </c>
      <c r="G14" s="90">
        <v>2503</v>
      </c>
      <c r="H14" s="91">
        <v>-2503</v>
      </c>
      <c r="I14" s="21">
        <v>0</v>
      </c>
      <c r="J14" s="92">
        <v>-1</v>
      </c>
      <c r="K14" s="93">
        <v>0</v>
      </c>
      <c r="L14" s="91">
        <v>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0</v>
      </c>
      <c r="D15" s="105">
        <v>1.7560975609756098</v>
      </c>
      <c r="E15" s="105">
        <v>0</v>
      </c>
      <c r="F15" s="106">
        <v>0</v>
      </c>
      <c r="G15" s="105">
        <v>1.8595839524517088</v>
      </c>
      <c r="H15" s="106">
        <v>-1.8595839524517088</v>
      </c>
      <c r="I15" s="21"/>
      <c r="J15" s="92"/>
      <c r="K15" s="107">
        <v>0</v>
      </c>
      <c r="L15" s="106">
        <v>0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0</v>
      </c>
      <c r="D17" s="105">
        <v>104.73170731707317</v>
      </c>
      <c r="E17" s="105">
        <v>0</v>
      </c>
      <c r="F17" s="106">
        <v>0</v>
      </c>
      <c r="G17" s="105">
        <v>138.69539375928679</v>
      </c>
      <c r="H17" s="106">
        <v>-138.69539375928679</v>
      </c>
      <c r="I17" s="20">
        <v>0</v>
      </c>
      <c r="J17" s="86">
        <v>-1</v>
      </c>
      <c r="K17" s="107">
        <v>0</v>
      </c>
      <c r="L17" s="106">
        <v>0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0</v>
      </c>
      <c r="D18" s="108">
        <v>0.42015655577299416</v>
      </c>
      <c r="E18" s="108">
        <v>0</v>
      </c>
      <c r="F18" s="109">
        <v>0</v>
      </c>
      <c r="G18" s="108">
        <v>18.216627634660423</v>
      </c>
      <c r="H18" s="109">
        <v>-18.216627634660423</v>
      </c>
      <c r="I18" s="20">
        <v>0</v>
      </c>
      <c r="J18" s="86">
        <v>-1</v>
      </c>
      <c r="K18" s="110">
        <v>0</v>
      </c>
      <c r="L18" s="109">
        <v>0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0</v>
      </c>
      <c r="D19" s="113">
        <v>162.78048780487805</v>
      </c>
      <c r="E19" s="113">
        <v>0</v>
      </c>
      <c r="F19" s="106">
        <v>0</v>
      </c>
      <c r="G19" s="113">
        <v>189.05497771173847</v>
      </c>
      <c r="H19" s="106">
        <v>-189.05497771173847</v>
      </c>
      <c r="I19" s="38">
        <v>0</v>
      </c>
      <c r="J19" s="114">
        <v>-1</v>
      </c>
      <c r="K19" s="115">
        <v>0</v>
      </c>
      <c r="L19" s="106">
        <v>0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137.99</v>
      </c>
      <c r="E20" s="84">
        <v>137.99</v>
      </c>
      <c r="F20" s="118">
        <v>137.99</v>
      </c>
      <c r="G20" s="84">
        <v>83098.14</v>
      </c>
      <c r="H20" s="118">
        <v>-82960.149999999994</v>
      </c>
      <c r="I20" s="20">
        <v>0</v>
      </c>
      <c r="J20" s="86">
        <v>-0.99833943334953101</v>
      </c>
      <c r="K20" s="87">
        <v>137.99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62349</v>
      </c>
      <c r="H21" s="91">
        <v>-62349</v>
      </c>
      <c r="I21" s="21">
        <v>0</v>
      </c>
      <c r="J21" s="92">
        <v>-1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137.99</v>
      </c>
      <c r="E22" s="90">
        <v>137.99</v>
      </c>
      <c r="F22" s="91">
        <v>137.99</v>
      </c>
      <c r="G22" s="90">
        <v>16308.69</v>
      </c>
      <c r="H22" s="91">
        <v>-16170.7</v>
      </c>
      <c r="I22" s="21">
        <v>0</v>
      </c>
      <c r="J22" s="92">
        <v>-0.99153886670235314</v>
      </c>
      <c r="K22" s="93">
        <v>137.99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4440.45</v>
      </c>
      <c r="H23" s="91">
        <v>-4440.45</v>
      </c>
      <c r="I23" s="21">
        <v>0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868</v>
      </c>
      <c r="D25" s="90">
        <v>868</v>
      </c>
      <c r="E25" s="90">
        <v>868</v>
      </c>
      <c r="F25" s="91">
        <v>0</v>
      </c>
      <c r="G25" s="90">
        <v>868</v>
      </c>
      <c r="H25" s="91">
        <v>0</v>
      </c>
      <c r="I25" s="96"/>
      <c r="J25" s="97"/>
      <c r="K25" s="93">
        <v>868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448</v>
      </c>
      <c r="H26" s="91">
        <v>-448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0.5161290322580645</v>
      </c>
      <c r="H27" s="100">
        <v>-0.5161290322580645</v>
      </c>
      <c r="I27" s="20">
        <v>0</v>
      </c>
      <c r="J27" s="86">
        <v>-1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784</v>
      </c>
      <c r="H29" s="91">
        <v>-784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1.75</v>
      </c>
      <c r="H30" s="106">
        <v>-1.75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139.171875</v>
      </c>
      <c r="H32" s="106">
        <v>-139.171875</v>
      </c>
      <c r="I32" s="21">
        <v>0</v>
      </c>
      <c r="J32" s="92">
        <v>-1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71.83064516129032</v>
      </c>
      <c r="H33" s="109">
        <v>-71.83064516129032</v>
      </c>
      <c r="I33" s="20">
        <v>0</v>
      </c>
      <c r="J33" s="86">
        <v>-1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185.48691964285715</v>
      </c>
      <c r="H34" s="119">
        <v>-185.48691964285715</v>
      </c>
      <c r="I34" s="25">
        <v>0</v>
      </c>
      <c r="J34" s="120">
        <v>-1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2056.5299999999997</v>
      </c>
      <c r="E35" s="84">
        <v>2056.5299999999997</v>
      </c>
      <c r="F35" s="118">
        <v>2056.5299999999997</v>
      </c>
      <c r="G35" s="84">
        <v>130934.65</v>
      </c>
      <c r="H35" s="118">
        <v>-128878.12</v>
      </c>
      <c r="I35" s="20">
        <v>0</v>
      </c>
      <c r="J35" s="86">
        <v>-0.98429346242572158</v>
      </c>
      <c r="K35" s="87">
        <v>2056.5299999999997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92479.43</v>
      </c>
      <c r="H36" s="91">
        <v>-92479.43</v>
      </c>
      <c r="I36" s="21">
        <v>0</v>
      </c>
      <c r="J36" s="92">
        <v>-1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112.19</v>
      </c>
      <c r="E37" s="90">
        <v>112.19</v>
      </c>
      <c r="F37" s="91">
        <v>112.19</v>
      </c>
      <c r="G37" s="90">
        <v>25965.15</v>
      </c>
      <c r="H37" s="91">
        <v>-25852.960000000003</v>
      </c>
      <c r="I37" s="21">
        <v>0</v>
      </c>
      <c r="J37" s="92">
        <v>-0.99567920847751701</v>
      </c>
      <c r="K37" s="93">
        <v>112.19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1944.34</v>
      </c>
      <c r="E38" s="90">
        <v>1944.34</v>
      </c>
      <c r="F38" s="91">
        <v>1944.34</v>
      </c>
      <c r="G38" s="90">
        <v>12490.07</v>
      </c>
      <c r="H38" s="91">
        <v>-10545.73</v>
      </c>
      <c r="I38" s="21">
        <v>0</v>
      </c>
      <c r="J38" s="92">
        <v>-0.8443291350648956</v>
      </c>
      <c r="K38" s="93">
        <v>1944.34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784</v>
      </c>
      <c r="D40" s="90">
        <v>784</v>
      </c>
      <c r="E40" s="90">
        <v>784</v>
      </c>
      <c r="F40" s="91">
        <v>0</v>
      </c>
      <c r="G40" s="90">
        <v>812</v>
      </c>
      <c r="H40" s="91">
        <v>-28</v>
      </c>
      <c r="I40" s="96"/>
      <c r="J40" s="97"/>
      <c r="K40" s="93">
        <v>784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653</v>
      </c>
      <c r="H41" s="91">
        <v>-653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0.80418719211822665</v>
      </c>
      <c r="H42" s="100">
        <v>-0.80418719211822665</v>
      </c>
      <c r="I42" s="20">
        <v>0</v>
      </c>
      <c r="J42" s="86">
        <v>-1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1271</v>
      </c>
      <c r="H44" s="91">
        <v>-1271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1.9464012251148546</v>
      </c>
      <c r="H45" s="106">
        <v>-1.9464012251148546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141.62240428790199</v>
      </c>
      <c r="H47" s="106">
        <v>-141.62240428790199</v>
      </c>
      <c r="I47" s="21">
        <v>0</v>
      </c>
      <c r="J47" s="92">
        <v>-1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113.89092364532019</v>
      </c>
      <c r="H48" s="109">
        <v>-113.89092364532019</v>
      </c>
      <c r="I48" s="20">
        <v>0</v>
      </c>
      <c r="J48" s="86">
        <v>-1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200.51248085758039</v>
      </c>
      <c r="H49" s="119">
        <v>-200.51248085758039</v>
      </c>
      <c r="I49" s="25">
        <v>0</v>
      </c>
      <c r="J49" s="120">
        <v>-1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185.701021355618</v>
      </c>
      <c r="E50" s="84">
        <v>185.701021355618</v>
      </c>
      <c r="F50" s="118">
        <v>185.701021355618</v>
      </c>
      <c r="G50" s="84">
        <v>39643.480000000003</v>
      </c>
      <c r="H50" s="118">
        <v>-39457.778978644383</v>
      </c>
      <c r="I50" s="20">
        <v>0</v>
      </c>
      <c r="J50" s="86">
        <v>-0.99531572350975195</v>
      </c>
      <c r="K50" s="87">
        <v>185.701021355618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26550.12</v>
      </c>
      <c r="H51" s="91">
        <v>-26550.12</v>
      </c>
      <c r="I51" s="21">
        <v>0</v>
      </c>
      <c r="J51" s="92">
        <v>-1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7902.03</v>
      </c>
      <c r="H52" s="91">
        <v>-7902.03</v>
      </c>
      <c r="I52" s="21">
        <v>0</v>
      </c>
      <c r="J52" s="92">
        <v>-1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185.701021355618</v>
      </c>
      <c r="E53" s="90">
        <v>185.701021355618</v>
      </c>
      <c r="F53" s="91">
        <v>185.701021355618</v>
      </c>
      <c r="G53" s="90">
        <v>5191.33</v>
      </c>
      <c r="H53" s="91">
        <v>-5005.6289786443822</v>
      </c>
      <c r="I53" s="21">
        <v>0</v>
      </c>
      <c r="J53" s="92">
        <v>-0.96422862323227032</v>
      </c>
      <c r="K53" s="93">
        <v>185.701021355618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868</v>
      </c>
      <c r="D55" s="90">
        <v>868</v>
      </c>
      <c r="E55" s="90">
        <v>868</v>
      </c>
      <c r="F55" s="91">
        <v>0</v>
      </c>
      <c r="G55" s="90">
        <v>868</v>
      </c>
      <c r="H55" s="91">
        <v>0</v>
      </c>
      <c r="I55" s="96"/>
      <c r="J55" s="97"/>
      <c r="K55" s="93">
        <v>868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190</v>
      </c>
      <c r="H56" s="91">
        <v>-190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0.21889400921658986</v>
      </c>
      <c r="H57" s="100">
        <v>-0.21889400921658986</v>
      </c>
      <c r="I57" s="20">
        <v>0</v>
      </c>
      <c r="J57" s="86">
        <v>-1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367</v>
      </c>
      <c r="H59" s="91">
        <v>-367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1.9315789473684211</v>
      </c>
      <c r="H60" s="106">
        <v>-1.9315789473684211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139.73747368421053</v>
      </c>
      <c r="H62" s="106">
        <v>-139.73747368421053</v>
      </c>
      <c r="I62" s="21">
        <v>0</v>
      </c>
      <c r="J62" s="92">
        <v>-1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30.587695852534562</v>
      </c>
      <c r="H63" s="109">
        <v>-30.587695852534562</v>
      </c>
      <c r="I63" s="20">
        <v>0</v>
      </c>
      <c r="J63" s="86">
        <v>-1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208.64989473684213</v>
      </c>
      <c r="H64" s="119">
        <v>-208.64989473684213</v>
      </c>
      <c r="I64" s="25">
        <v>0</v>
      </c>
      <c r="J64" s="120">
        <v>-1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0</v>
      </c>
      <c r="D65" s="84">
        <v>566.99132111861206</v>
      </c>
      <c r="E65" s="84">
        <v>0</v>
      </c>
      <c r="F65" s="118">
        <v>0</v>
      </c>
      <c r="G65" s="84">
        <v>-1263.6199999999999</v>
      </c>
      <c r="H65" s="118">
        <v>1263.6199999999999</v>
      </c>
      <c r="I65" s="20">
        <v>0</v>
      </c>
      <c r="J65" s="86">
        <v>-1</v>
      </c>
      <c r="K65" s="87">
        <v>0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566.99132111861206</v>
      </c>
      <c r="E66" s="90">
        <v>0</v>
      </c>
      <c r="F66" s="91">
        <v>0</v>
      </c>
      <c r="G66" s="90">
        <v>-325.45999999999992</v>
      </c>
      <c r="H66" s="91">
        <v>325.45999999999992</v>
      </c>
      <c r="I66" s="21">
        <v>0</v>
      </c>
      <c r="J66" s="92">
        <v>-1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0</v>
      </c>
      <c r="D67" s="90">
        <v>0</v>
      </c>
      <c r="E67" s="90">
        <v>0</v>
      </c>
      <c r="F67" s="91">
        <v>0</v>
      </c>
      <c r="G67" s="90">
        <v>0</v>
      </c>
      <c r="H67" s="91">
        <v>0</v>
      </c>
      <c r="I67" s="21">
        <v>0</v>
      </c>
      <c r="J67" s="92">
        <v>0</v>
      </c>
      <c r="K67" s="93">
        <v>0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0</v>
      </c>
      <c r="D68" s="90">
        <v>0</v>
      </c>
      <c r="E68" s="90">
        <v>0</v>
      </c>
      <c r="F68" s="91">
        <v>0</v>
      </c>
      <c r="G68" s="90">
        <v>-938.16</v>
      </c>
      <c r="H68" s="91">
        <v>938.16</v>
      </c>
      <c r="I68" s="21">
        <v>0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840</v>
      </c>
      <c r="D70" s="90">
        <v>840</v>
      </c>
      <c r="E70" s="90">
        <v>840</v>
      </c>
      <c r="F70" s="91">
        <v>0</v>
      </c>
      <c r="G70" s="90">
        <v>840</v>
      </c>
      <c r="H70" s="91">
        <v>0</v>
      </c>
      <c r="I70" s="96"/>
      <c r="J70" s="97"/>
      <c r="K70" s="93">
        <v>840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6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7.1428571428571426E-3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10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1.6666666666666667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94.498553519768677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0.6749896679983477</v>
      </c>
      <c r="E78" s="108">
        <v>0</v>
      </c>
      <c r="F78" s="109">
        <v>0</v>
      </c>
      <c r="G78" s="108">
        <v>-0.38745238095238088</v>
      </c>
      <c r="H78" s="109">
        <v>0.38745238095238088</v>
      </c>
      <c r="I78" s="20">
        <v>0</v>
      </c>
      <c r="J78" s="86">
        <v>-1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94.498553519768677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0</v>
      </c>
      <c r="D80" s="84">
        <v>658.63066538090607</v>
      </c>
      <c r="E80" s="84">
        <v>0</v>
      </c>
      <c r="F80" s="118">
        <v>0</v>
      </c>
      <c r="G80" s="84">
        <v>-1109.25</v>
      </c>
      <c r="H80" s="118">
        <v>1109.25</v>
      </c>
      <c r="I80" s="20">
        <v>0</v>
      </c>
      <c r="J80" s="86">
        <v>-1</v>
      </c>
      <c r="K80" s="87">
        <v>0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658.63066538090607</v>
      </c>
      <c r="E81" s="90">
        <v>0</v>
      </c>
      <c r="F81" s="91">
        <v>0</v>
      </c>
      <c r="G81" s="90">
        <v>0</v>
      </c>
      <c r="H81" s="91">
        <v>0</v>
      </c>
      <c r="I81" s="21">
        <v>0</v>
      </c>
      <c r="J81" s="92">
        <v>0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0</v>
      </c>
      <c r="D82" s="90">
        <v>0</v>
      </c>
      <c r="E82" s="90">
        <v>0</v>
      </c>
      <c r="F82" s="91">
        <v>0</v>
      </c>
      <c r="G82" s="90">
        <v>14.62</v>
      </c>
      <c r="H82" s="91">
        <v>-14.62</v>
      </c>
      <c r="I82" s="21">
        <v>0</v>
      </c>
      <c r="J82" s="92">
        <v>-1</v>
      </c>
      <c r="K82" s="93">
        <v>0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0</v>
      </c>
      <c r="D83" s="90">
        <v>0</v>
      </c>
      <c r="E83" s="90">
        <v>0</v>
      </c>
      <c r="F83" s="91">
        <v>0</v>
      </c>
      <c r="G83" s="90">
        <v>-1123.8699999999999</v>
      </c>
      <c r="H83" s="91">
        <v>1123.8699999999999</v>
      </c>
      <c r="I83" s="21">
        <v>0</v>
      </c>
      <c r="J83" s="92">
        <v>-1</v>
      </c>
      <c r="K83" s="93">
        <v>0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868</v>
      </c>
      <c r="D85" s="90">
        <v>868</v>
      </c>
      <c r="E85" s="90">
        <v>868</v>
      </c>
      <c r="F85" s="91">
        <v>0</v>
      </c>
      <c r="G85" s="90">
        <v>868</v>
      </c>
      <c r="H85" s="91">
        <v>0</v>
      </c>
      <c r="I85" s="96"/>
      <c r="J85" s="97"/>
      <c r="K85" s="93">
        <v>868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5</v>
      </c>
      <c r="E86" s="90">
        <v>0</v>
      </c>
      <c r="F86" s="91">
        <v>0</v>
      </c>
      <c r="G86" s="90">
        <v>0</v>
      </c>
      <c r="H86" s="91">
        <v>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5.7603686635944703E-3</v>
      </c>
      <c r="E87" s="86">
        <v>0</v>
      </c>
      <c r="F87" s="100">
        <v>0</v>
      </c>
      <c r="G87" s="86">
        <v>0</v>
      </c>
      <c r="H87" s="100">
        <v>0</v>
      </c>
      <c r="I87" s="20">
        <v>0</v>
      </c>
      <c r="J87" s="86">
        <v>0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7</v>
      </c>
      <c r="E89" s="90">
        <v>0</v>
      </c>
      <c r="F89" s="91">
        <v>0</v>
      </c>
      <c r="G89" s="90">
        <v>0</v>
      </c>
      <c r="H89" s="91">
        <v>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1.4</v>
      </c>
      <c r="E90" s="105">
        <v>0</v>
      </c>
      <c r="F90" s="106">
        <v>0</v>
      </c>
      <c r="G90" s="105">
        <v>0</v>
      </c>
      <c r="H90" s="106">
        <v>0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131.72613307618121</v>
      </c>
      <c r="E92" s="105">
        <v>0</v>
      </c>
      <c r="F92" s="106">
        <v>0</v>
      </c>
      <c r="G92" s="105">
        <v>0</v>
      </c>
      <c r="H92" s="106">
        <v>0</v>
      </c>
      <c r="I92" s="21">
        <v>0</v>
      </c>
      <c r="J92" s="92">
        <v>0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0.75879108914850935</v>
      </c>
      <c r="E93" s="108">
        <v>0</v>
      </c>
      <c r="F93" s="109">
        <v>0</v>
      </c>
      <c r="G93" s="108">
        <v>0</v>
      </c>
      <c r="H93" s="109">
        <v>0</v>
      </c>
      <c r="I93" s="20">
        <v>0</v>
      </c>
      <c r="J93" s="86">
        <v>0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131.72613307618121</v>
      </c>
      <c r="E94" s="113">
        <v>0</v>
      </c>
      <c r="F94" s="119">
        <v>0</v>
      </c>
      <c r="G94" s="113">
        <v>0</v>
      </c>
      <c r="H94" s="119">
        <v>0</v>
      </c>
      <c r="I94" s="25">
        <v>0</v>
      </c>
      <c r="J94" s="120">
        <v>0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0</v>
      </c>
      <c r="D95" s="84">
        <v>0</v>
      </c>
      <c r="E95" s="84">
        <v>0</v>
      </c>
      <c r="F95" s="118">
        <v>0</v>
      </c>
      <c r="G95" s="84">
        <v>-1001.76</v>
      </c>
      <c r="H95" s="118">
        <v>1001.76</v>
      </c>
      <c r="I95" s="20">
        <v>0</v>
      </c>
      <c r="J95" s="86">
        <v>-1</v>
      </c>
      <c r="K95" s="87">
        <v>0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0</v>
      </c>
      <c r="E96" s="90">
        <v>0</v>
      </c>
      <c r="F96" s="91">
        <v>0</v>
      </c>
      <c r="G96" s="90">
        <v>0</v>
      </c>
      <c r="H96" s="91">
        <v>0</v>
      </c>
      <c r="I96" s="21">
        <v>0</v>
      </c>
      <c r="J96" s="92">
        <v>0</v>
      </c>
      <c r="K96" s="93">
        <v>0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0</v>
      </c>
      <c r="D97" s="90">
        <v>0</v>
      </c>
      <c r="E97" s="90">
        <v>0</v>
      </c>
      <c r="F97" s="91">
        <v>0</v>
      </c>
      <c r="G97" s="90">
        <v>29.25</v>
      </c>
      <c r="H97" s="91">
        <v>-29.25</v>
      </c>
      <c r="I97" s="21">
        <v>0</v>
      </c>
      <c r="J97" s="92">
        <v>-1</v>
      </c>
      <c r="K97" s="93">
        <v>0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0</v>
      </c>
      <c r="D98" s="90">
        <v>0</v>
      </c>
      <c r="E98" s="90">
        <v>0</v>
      </c>
      <c r="F98" s="91">
        <v>0</v>
      </c>
      <c r="G98" s="90">
        <v>-1031.01</v>
      </c>
      <c r="H98" s="91">
        <v>1031.01</v>
      </c>
      <c r="I98" s="21">
        <v>0</v>
      </c>
      <c r="J98" s="92">
        <v>-1</v>
      </c>
      <c r="K98" s="93">
        <v>0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840</v>
      </c>
      <c r="D100" s="90">
        <v>840</v>
      </c>
      <c r="E100" s="90">
        <v>840</v>
      </c>
      <c r="F100" s="91">
        <v>0</v>
      </c>
      <c r="G100" s="90">
        <v>840</v>
      </c>
      <c r="H100" s="91">
        <v>0</v>
      </c>
      <c r="I100" s="96"/>
      <c r="J100" s="97"/>
      <c r="K100" s="93">
        <v>840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0</v>
      </c>
      <c r="E101" s="90">
        <v>0</v>
      </c>
      <c r="F101" s="91">
        <v>0</v>
      </c>
      <c r="G101" s="90">
        <v>0</v>
      </c>
      <c r="H101" s="91">
        <v>0</v>
      </c>
      <c r="I101" s="96"/>
      <c r="J101" s="97"/>
      <c r="K101" s="93">
        <v>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</v>
      </c>
      <c r="E102" s="86">
        <v>0</v>
      </c>
      <c r="F102" s="100">
        <v>0</v>
      </c>
      <c r="G102" s="86">
        <v>0</v>
      </c>
      <c r="H102" s="100">
        <v>0</v>
      </c>
      <c r="I102" s="20">
        <v>0</v>
      </c>
      <c r="J102" s="86">
        <v>0</v>
      </c>
      <c r="K102" s="101">
        <v>0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0</v>
      </c>
      <c r="E104" s="90">
        <v>0</v>
      </c>
      <c r="F104" s="91">
        <v>0</v>
      </c>
      <c r="G104" s="90">
        <v>0</v>
      </c>
      <c r="H104" s="91">
        <v>0</v>
      </c>
      <c r="I104" s="21"/>
      <c r="J104" s="92"/>
      <c r="K104" s="93">
        <v>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0</v>
      </c>
      <c r="E105" s="105">
        <v>0</v>
      </c>
      <c r="F105" s="106">
        <v>0</v>
      </c>
      <c r="G105" s="105">
        <v>0</v>
      </c>
      <c r="H105" s="106">
        <v>0</v>
      </c>
      <c r="I105" s="21"/>
      <c r="J105" s="92"/>
      <c r="K105" s="107">
        <v>0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0</v>
      </c>
      <c r="E107" s="105">
        <v>0</v>
      </c>
      <c r="F107" s="106">
        <v>0</v>
      </c>
      <c r="G107" s="105">
        <v>0</v>
      </c>
      <c r="H107" s="106">
        <v>0</v>
      </c>
      <c r="I107" s="21">
        <v>0</v>
      </c>
      <c r="J107" s="92">
        <v>0</v>
      </c>
      <c r="K107" s="107">
        <v>0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0</v>
      </c>
      <c r="E108" s="108">
        <v>0</v>
      </c>
      <c r="F108" s="109">
        <v>0</v>
      </c>
      <c r="G108" s="108">
        <v>0</v>
      </c>
      <c r="H108" s="109">
        <v>0</v>
      </c>
      <c r="I108" s="20">
        <v>0</v>
      </c>
      <c r="J108" s="86">
        <v>0</v>
      </c>
      <c r="K108" s="110">
        <v>0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0</v>
      </c>
      <c r="E109" s="113">
        <v>0</v>
      </c>
      <c r="F109" s="119">
        <v>0</v>
      </c>
      <c r="G109" s="113">
        <v>0</v>
      </c>
      <c r="H109" s="119">
        <v>0</v>
      </c>
      <c r="I109" s="25">
        <v>0</v>
      </c>
      <c r="J109" s="120">
        <v>0</v>
      </c>
      <c r="K109" s="115">
        <v>0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0</v>
      </c>
      <c r="D110" s="123">
        <v>0</v>
      </c>
      <c r="E110" s="123">
        <v>0</v>
      </c>
      <c r="F110" s="118">
        <v>0</v>
      </c>
      <c r="G110" s="123">
        <v>605.79999999999995</v>
      </c>
      <c r="H110" s="118">
        <v>-605.79999999999995</v>
      </c>
      <c r="I110" s="59">
        <v>0</v>
      </c>
      <c r="J110" s="124">
        <v>-1</v>
      </c>
      <c r="K110" s="125">
        <v>0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0</v>
      </c>
      <c r="D111" s="90">
        <v>0</v>
      </c>
      <c r="E111" s="90">
        <v>0</v>
      </c>
      <c r="F111" s="91">
        <v>0</v>
      </c>
      <c r="G111" s="90">
        <v>307.98</v>
      </c>
      <c r="H111" s="91">
        <v>-307.98</v>
      </c>
      <c r="I111" s="21">
        <v>0</v>
      </c>
      <c r="J111" s="92">
        <v>-1</v>
      </c>
      <c r="K111" s="93">
        <v>0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0</v>
      </c>
      <c r="D112" s="90">
        <v>0</v>
      </c>
      <c r="E112" s="90">
        <v>0</v>
      </c>
      <c r="F112" s="91">
        <v>0</v>
      </c>
      <c r="G112" s="90">
        <v>112.12</v>
      </c>
      <c r="H112" s="91">
        <v>-112.12</v>
      </c>
      <c r="I112" s="21">
        <v>0</v>
      </c>
      <c r="J112" s="92">
        <v>-1</v>
      </c>
      <c r="K112" s="93">
        <v>0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0</v>
      </c>
      <c r="D113" s="90">
        <v>0</v>
      </c>
      <c r="E113" s="90">
        <v>0</v>
      </c>
      <c r="F113" s="91">
        <v>0</v>
      </c>
      <c r="G113" s="90">
        <v>185.7</v>
      </c>
      <c r="H113" s="91">
        <v>-185.7</v>
      </c>
      <c r="I113" s="21">
        <v>0</v>
      </c>
      <c r="J113" s="92">
        <v>-1</v>
      </c>
      <c r="K113" s="93">
        <v>0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868</v>
      </c>
      <c r="D115" s="90">
        <v>868</v>
      </c>
      <c r="E115" s="90">
        <v>868</v>
      </c>
      <c r="F115" s="91">
        <v>0</v>
      </c>
      <c r="G115" s="90">
        <v>868</v>
      </c>
      <c r="H115" s="91">
        <v>0</v>
      </c>
      <c r="I115" s="96"/>
      <c r="J115" s="97"/>
      <c r="K115" s="93">
        <v>868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0</v>
      </c>
      <c r="D116" s="90">
        <v>0</v>
      </c>
      <c r="E116" s="90">
        <v>0</v>
      </c>
      <c r="F116" s="91">
        <v>0</v>
      </c>
      <c r="G116" s="90">
        <v>0</v>
      </c>
      <c r="H116" s="91">
        <v>0</v>
      </c>
      <c r="I116" s="96"/>
      <c r="J116" s="97"/>
      <c r="K116" s="93">
        <v>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</v>
      </c>
      <c r="D117" s="86">
        <v>0</v>
      </c>
      <c r="E117" s="86">
        <v>0</v>
      </c>
      <c r="F117" s="100">
        <v>0</v>
      </c>
      <c r="G117" s="86">
        <v>0</v>
      </c>
      <c r="H117" s="100">
        <v>0</v>
      </c>
      <c r="I117" s="20">
        <v>0</v>
      </c>
      <c r="J117" s="86">
        <v>0</v>
      </c>
      <c r="K117" s="101">
        <v>0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0</v>
      </c>
      <c r="D119" s="90">
        <v>0</v>
      </c>
      <c r="E119" s="90">
        <v>0</v>
      </c>
      <c r="F119" s="91">
        <v>0</v>
      </c>
      <c r="G119" s="90">
        <v>0</v>
      </c>
      <c r="H119" s="91">
        <v>0</v>
      </c>
      <c r="I119" s="21"/>
      <c r="J119" s="92"/>
      <c r="K119" s="93">
        <v>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0</v>
      </c>
      <c r="D120" s="105">
        <v>0</v>
      </c>
      <c r="E120" s="105">
        <v>0</v>
      </c>
      <c r="F120" s="106">
        <v>0</v>
      </c>
      <c r="G120" s="105">
        <v>0</v>
      </c>
      <c r="H120" s="106">
        <v>0</v>
      </c>
      <c r="I120" s="21"/>
      <c r="J120" s="92"/>
      <c r="K120" s="107">
        <v>0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0</v>
      </c>
      <c r="D122" s="105">
        <v>0</v>
      </c>
      <c r="E122" s="105">
        <v>0</v>
      </c>
      <c r="F122" s="106">
        <v>0</v>
      </c>
      <c r="G122" s="105">
        <v>0</v>
      </c>
      <c r="H122" s="106">
        <v>0</v>
      </c>
      <c r="I122" s="21">
        <v>0</v>
      </c>
      <c r="J122" s="92">
        <v>0</v>
      </c>
      <c r="K122" s="107">
        <v>0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0</v>
      </c>
      <c r="D123" s="108">
        <v>0</v>
      </c>
      <c r="E123" s="108">
        <v>0</v>
      </c>
      <c r="F123" s="109">
        <v>0</v>
      </c>
      <c r="G123" s="108">
        <v>0.354815668202765</v>
      </c>
      <c r="H123" s="109">
        <v>-0.354815668202765</v>
      </c>
      <c r="I123" s="20">
        <v>0</v>
      </c>
      <c r="J123" s="86">
        <v>-1</v>
      </c>
      <c r="K123" s="110">
        <v>0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0</v>
      </c>
      <c r="D124" s="113">
        <v>0</v>
      </c>
      <c r="E124" s="113">
        <v>0</v>
      </c>
      <c r="F124" s="119">
        <v>0</v>
      </c>
      <c r="G124" s="113">
        <v>0</v>
      </c>
      <c r="H124" s="119">
        <v>0</v>
      </c>
      <c r="I124" s="25">
        <v>0</v>
      </c>
      <c r="J124" s="120">
        <v>0</v>
      </c>
      <c r="K124" s="115">
        <v>0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0</v>
      </c>
      <c r="D125" s="84">
        <v>0</v>
      </c>
      <c r="E125" s="84">
        <v>0</v>
      </c>
      <c r="F125" s="118">
        <v>0</v>
      </c>
      <c r="G125" s="84">
        <v>2933.63</v>
      </c>
      <c r="H125" s="118">
        <v>-2933.63</v>
      </c>
      <c r="I125" s="20">
        <v>0</v>
      </c>
      <c r="J125" s="86">
        <v>-1</v>
      </c>
      <c r="K125" s="87">
        <v>0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0</v>
      </c>
      <c r="D126" s="90">
        <v>0</v>
      </c>
      <c r="E126" s="90">
        <v>0</v>
      </c>
      <c r="F126" s="91">
        <v>0</v>
      </c>
      <c r="G126" s="90">
        <v>1834.54</v>
      </c>
      <c r="H126" s="91">
        <v>-1834.54</v>
      </c>
      <c r="I126" s="21">
        <v>0</v>
      </c>
      <c r="J126" s="92">
        <v>-1</v>
      </c>
      <c r="K126" s="93">
        <v>0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0</v>
      </c>
      <c r="D127" s="90">
        <v>0</v>
      </c>
      <c r="E127" s="90">
        <v>0</v>
      </c>
      <c r="F127" s="91">
        <v>0</v>
      </c>
      <c r="G127" s="90">
        <v>809.79000000000008</v>
      </c>
      <c r="H127" s="91">
        <v>-809.79000000000008</v>
      </c>
      <c r="I127" s="21">
        <v>0</v>
      </c>
      <c r="J127" s="92">
        <v>-1</v>
      </c>
      <c r="K127" s="93">
        <v>0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0</v>
      </c>
      <c r="D128" s="90">
        <v>0</v>
      </c>
      <c r="E128" s="90">
        <v>0</v>
      </c>
      <c r="F128" s="91">
        <v>0</v>
      </c>
      <c r="G128" s="90">
        <v>289.3</v>
      </c>
      <c r="H128" s="91">
        <v>-289.3</v>
      </c>
      <c r="I128" s="21">
        <v>0</v>
      </c>
      <c r="J128" s="92">
        <v>-1</v>
      </c>
      <c r="K128" s="93">
        <v>0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868</v>
      </c>
      <c r="D130" s="90">
        <v>868</v>
      </c>
      <c r="E130" s="90">
        <v>868</v>
      </c>
      <c r="F130" s="91">
        <v>0</v>
      </c>
      <c r="G130" s="90">
        <v>868</v>
      </c>
      <c r="H130" s="91">
        <v>0</v>
      </c>
      <c r="I130" s="96"/>
      <c r="J130" s="97"/>
      <c r="K130" s="93">
        <v>868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0</v>
      </c>
      <c r="D131" s="90">
        <v>0</v>
      </c>
      <c r="E131" s="90">
        <v>0</v>
      </c>
      <c r="F131" s="91">
        <v>0</v>
      </c>
      <c r="G131" s="90">
        <v>17</v>
      </c>
      <c r="H131" s="91">
        <v>-17</v>
      </c>
      <c r="I131" s="96"/>
      <c r="J131" s="97"/>
      <c r="K131" s="93">
        <v>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</v>
      </c>
      <c r="D132" s="86">
        <v>0</v>
      </c>
      <c r="E132" s="86">
        <v>0</v>
      </c>
      <c r="F132" s="100">
        <v>0</v>
      </c>
      <c r="G132" s="86">
        <v>1.9585253456221197E-2</v>
      </c>
      <c r="H132" s="100">
        <v>-1.9585253456221197E-2</v>
      </c>
      <c r="I132" s="20">
        <v>0</v>
      </c>
      <c r="J132" s="86">
        <v>-1</v>
      </c>
      <c r="K132" s="101">
        <v>0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0</v>
      </c>
      <c r="D134" s="90">
        <v>0</v>
      </c>
      <c r="E134" s="90">
        <v>0</v>
      </c>
      <c r="F134" s="91">
        <v>0</v>
      </c>
      <c r="G134" s="90">
        <v>24</v>
      </c>
      <c r="H134" s="91">
        <v>-24</v>
      </c>
      <c r="I134" s="21"/>
      <c r="J134" s="92"/>
      <c r="K134" s="93">
        <v>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0</v>
      </c>
      <c r="D135" s="105">
        <v>0</v>
      </c>
      <c r="E135" s="105">
        <v>0</v>
      </c>
      <c r="F135" s="106">
        <v>0</v>
      </c>
      <c r="G135" s="105">
        <v>1.411764705882353</v>
      </c>
      <c r="H135" s="106">
        <v>-1.411764705882353</v>
      </c>
      <c r="I135" s="21"/>
      <c r="J135" s="92"/>
      <c r="K135" s="107">
        <v>0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0</v>
      </c>
      <c r="D137" s="105">
        <v>0</v>
      </c>
      <c r="E137" s="105">
        <v>0</v>
      </c>
      <c r="F137" s="106">
        <v>0</v>
      </c>
      <c r="G137" s="105">
        <v>107.91411764705882</v>
      </c>
      <c r="H137" s="106">
        <v>-107.91411764705882</v>
      </c>
      <c r="I137" s="21">
        <v>0</v>
      </c>
      <c r="J137" s="92">
        <v>-1</v>
      </c>
      <c r="K137" s="107">
        <v>0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0</v>
      </c>
      <c r="D138" s="108">
        <v>0</v>
      </c>
      <c r="E138" s="108">
        <v>0</v>
      </c>
      <c r="F138" s="109">
        <v>0</v>
      </c>
      <c r="G138" s="108">
        <v>2.1135253456221199</v>
      </c>
      <c r="H138" s="109">
        <v>-2.1135253456221199</v>
      </c>
      <c r="I138" s="20">
        <v>0</v>
      </c>
      <c r="J138" s="86">
        <v>-1</v>
      </c>
      <c r="K138" s="110">
        <v>0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0</v>
      </c>
      <c r="D139" s="113">
        <v>0</v>
      </c>
      <c r="E139" s="113">
        <v>0</v>
      </c>
      <c r="F139" s="119">
        <v>0</v>
      </c>
      <c r="G139" s="113">
        <v>172.56647058823529</v>
      </c>
      <c r="H139" s="119">
        <v>-172.56647058823529</v>
      </c>
      <c r="I139" s="25">
        <v>0</v>
      </c>
      <c r="J139" s="120">
        <v>-1</v>
      </c>
      <c r="K139" s="115">
        <v>0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0</v>
      </c>
      <c r="D140" s="84">
        <v>2652.8447444551639</v>
      </c>
      <c r="E140" s="84">
        <v>0</v>
      </c>
      <c r="F140" s="118">
        <v>0</v>
      </c>
      <c r="G140" s="84">
        <v>3581.2199999999993</v>
      </c>
      <c r="H140" s="118">
        <v>-3581.2199999999993</v>
      </c>
      <c r="I140" s="20">
        <v>0</v>
      </c>
      <c r="J140" s="86">
        <v>-1</v>
      </c>
      <c r="K140" s="87">
        <v>0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0</v>
      </c>
      <c r="D141" s="90">
        <v>2652.8447444551639</v>
      </c>
      <c r="E141" s="90">
        <v>0</v>
      </c>
      <c r="F141" s="91">
        <v>0</v>
      </c>
      <c r="G141" s="90">
        <v>3074.72</v>
      </c>
      <c r="H141" s="91">
        <v>-3074.72</v>
      </c>
      <c r="I141" s="21">
        <v>0</v>
      </c>
      <c r="J141" s="92">
        <v>-1</v>
      </c>
      <c r="K141" s="93">
        <v>0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0</v>
      </c>
      <c r="D142" s="90">
        <v>0</v>
      </c>
      <c r="E142" s="90">
        <v>0</v>
      </c>
      <c r="F142" s="91">
        <v>0</v>
      </c>
      <c r="G142" s="90">
        <v>1220.8</v>
      </c>
      <c r="H142" s="91">
        <v>-1220.8</v>
      </c>
      <c r="I142" s="21">
        <v>0</v>
      </c>
      <c r="J142" s="92">
        <v>-1</v>
      </c>
      <c r="K142" s="93">
        <v>0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0</v>
      </c>
      <c r="D143" s="90">
        <v>0</v>
      </c>
      <c r="E143" s="90">
        <v>0</v>
      </c>
      <c r="F143" s="91">
        <v>0</v>
      </c>
      <c r="G143" s="90">
        <v>-714.3</v>
      </c>
      <c r="H143" s="91">
        <v>714.3</v>
      </c>
      <c r="I143" s="21">
        <v>0</v>
      </c>
      <c r="J143" s="92">
        <v>-1</v>
      </c>
      <c r="K143" s="93">
        <v>0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840</v>
      </c>
      <c r="D145" s="90">
        <v>840</v>
      </c>
      <c r="E145" s="90">
        <v>840</v>
      </c>
      <c r="F145" s="91">
        <v>0</v>
      </c>
      <c r="G145" s="90">
        <v>840</v>
      </c>
      <c r="H145" s="91">
        <v>0</v>
      </c>
      <c r="I145" s="96"/>
      <c r="J145" s="97"/>
      <c r="K145" s="93">
        <v>840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0</v>
      </c>
      <c r="D146" s="90">
        <v>28</v>
      </c>
      <c r="E146" s="90">
        <v>0</v>
      </c>
      <c r="F146" s="91">
        <v>0</v>
      </c>
      <c r="G146" s="90">
        <v>38</v>
      </c>
      <c r="H146" s="91">
        <v>-38</v>
      </c>
      <c r="I146" s="96"/>
      <c r="J146" s="97"/>
      <c r="K146" s="93">
        <v>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</v>
      </c>
      <c r="D147" s="86">
        <v>3.3333333333333333E-2</v>
      </c>
      <c r="E147" s="86">
        <v>0</v>
      </c>
      <c r="F147" s="100">
        <v>0</v>
      </c>
      <c r="G147" s="86">
        <v>4.5238095238095237E-2</v>
      </c>
      <c r="H147" s="100">
        <v>-4.5238095238095237E-2</v>
      </c>
      <c r="I147" s="20">
        <v>0</v>
      </c>
      <c r="J147" s="86">
        <v>-1</v>
      </c>
      <c r="K147" s="101">
        <v>0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0</v>
      </c>
      <c r="D149" s="90">
        <v>49</v>
      </c>
      <c r="E149" s="90">
        <v>0</v>
      </c>
      <c r="F149" s="91">
        <v>0</v>
      </c>
      <c r="G149" s="90">
        <v>57</v>
      </c>
      <c r="H149" s="91">
        <v>-57</v>
      </c>
      <c r="I149" s="21"/>
      <c r="J149" s="92"/>
      <c r="K149" s="93">
        <v>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0</v>
      </c>
      <c r="D150" s="105">
        <v>1.75</v>
      </c>
      <c r="E150" s="105">
        <v>0</v>
      </c>
      <c r="F150" s="106">
        <v>0</v>
      </c>
      <c r="G150" s="105">
        <v>1.5</v>
      </c>
      <c r="H150" s="106">
        <v>-1.5</v>
      </c>
      <c r="I150" s="21"/>
      <c r="J150" s="92"/>
      <c r="K150" s="107">
        <v>0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0</v>
      </c>
      <c r="D152" s="105">
        <v>94.744455159113002</v>
      </c>
      <c r="E152" s="105">
        <v>0</v>
      </c>
      <c r="F152" s="106">
        <v>0</v>
      </c>
      <c r="G152" s="105">
        <v>80.913684210526313</v>
      </c>
      <c r="H152" s="106">
        <v>-80.913684210526313</v>
      </c>
      <c r="I152" s="21">
        <v>0</v>
      </c>
      <c r="J152" s="92">
        <v>-1</v>
      </c>
      <c r="K152" s="107">
        <v>0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0</v>
      </c>
      <c r="D153" s="108">
        <v>3.1581485053037666</v>
      </c>
      <c r="E153" s="108">
        <v>0</v>
      </c>
      <c r="F153" s="109">
        <v>0</v>
      </c>
      <c r="G153" s="108">
        <v>3.6603809523809523</v>
      </c>
      <c r="H153" s="109">
        <v>-3.6603809523809523</v>
      </c>
      <c r="I153" s="20">
        <v>0</v>
      </c>
      <c r="J153" s="86">
        <v>-1</v>
      </c>
      <c r="K153" s="110">
        <v>0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0</v>
      </c>
      <c r="D154" s="113">
        <v>94.744455159113002</v>
      </c>
      <c r="E154" s="113">
        <v>0</v>
      </c>
      <c r="F154" s="119">
        <v>0</v>
      </c>
      <c r="G154" s="113">
        <v>94.242631578947353</v>
      </c>
      <c r="H154" s="119">
        <v>-94.242631578947353</v>
      </c>
      <c r="I154" s="25">
        <v>0</v>
      </c>
      <c r="J154" s="120">
        <v>-1</v>
      </c>
      <c r="K154" s="115">
        <v>0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0</v>
      </c>
      <c r="D155" s="84">
        <v>415.33269045322999</v>
      </c>
      <c r="E155" s="84">
        <v>0</v>
      </c>
      <c r="F155" s="118">
        <v>0</v>
      </c>
      <c r="G155" s="84">
        <v>-500.29000000000008</v>
      </c>
      <c r="H155" s="118">
        <v>500.29000000000008</v>
      </c>
      <c r="I155" s="20">
        <v>0</v>
      </c>
      <c r="J155" s="86">
        <v>-1</v>
      </c>
      <c r="K155" s="87">
        <v>0</v>
      </c>
      <c r="L155" s="118">
        <v>0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0</v>
      </c>
      <c r="D156" s="90">
        <v>415.33269045322999</v>
      </c>
      <c r="E156" s="90">
        <v>0</v>
      </c>
      <c r="F156" s="91">
        <v>0</v>
      </c>
      <c r="G156" s="90">
        <v>519.95999999999992</v>
      </c>
      <c r="H156" s="91">
        <v>-519.95999999999992</v>
      </c>
      <c r="I156" s="21">
        <v>0</v>
      </c>
      <c r="J156" s="92">
        <v>-1</v>
      </c>
      <c r="K156" s="93">
        <v>0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0</v>
      </c>
      <c r="D157" s="90">
        <v>0</v>
      </c>
      <c r="E157" s="90">
        <v>0</v>
      </c>
      <c r="F157" s="91">
        <v>0</v>
      </c>
      <c r="G157" s="90">
        <v>211.23</v>
      </c>
      <c r="H157" s="91">
        <v>-211.23</v>
      </c>
      <c r="I157" s="21">
        <v>0</v>
      </c>
      <c r="J157" s="92">
        <v>-1</v>
      </c>
      <c r="K157" s="93">
        <v>0</v>
      </c>
      <c r="L157" s="91">
        <v>0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0</v>
      </c>
      <c r="D158" s="90">
        <v>0</v>
      </c>
      <c r="E158" s="90">
        <v>0</v>
      </c>
      <c r="F158" s="91">
        <v>0</v>
      </c>
      <c r="G158" s="90">
        <v>-1231.48</v>
      </c>
      <c r="H158" s="91">
        <v>1231.48</v>
      </c>
      <c r="I158" s="21">
        <v>0</v>
      </c>
      <c r="J158" s="92">
        <v>-1</v>
      </c>
      <c r="K158" s="93">
        <v>0</v>
      </c>
      <c r="L158" s="91">
        <v>0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868</v>
      </c>
      <c r="D160" s="90">
        <v>868</v>
      </c>
      <c r="E160" s="90">
        <v>868</v>
      </c>
      <c r="F160" s="91">
        <v>0</v>
      </c>
      <c r="G160" s="90">
        <v>868</v>
      </c>
      <c r="H160" s="91">
        <v>0</v>
      </c>
      <c r="I160" s="96"/>
      <c r="J160" s="97"/>
      <c r="K160" s="93">
        <v>868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0</v>
      </c>
      <c r="D161" s="90">
        <v>2</v>
      </c>
      <c r="E161" s="90">
        <v>0</v>
      </c>
      <c r="F161" s="91">
        <v>0</v>
      </c>
      <c r="G161" s="90">
        <v>0</v>
      </c>
      <c r="H161" s="91">
        <v>0</v>
      </c>
      <c r="I161" s="96"/>
      <c r="J161" s="97"/>
      <c r="K161" s="93">
        <v>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</v>
      </c>
      <c r="D162" s="86">
        <v>2.304147465437788E-3</v>
      </c>
      <c r="E162" s="86">
        <v>0</v>
      </c>
      <c r="F162" s="100">
        <v>0</v>
      </c>
      <c r="G162" s="86">
        <v>0</v>
      </c>
      <c r="H162" s="100">
        <v>0</v>
      </c>
      <c r="I162" s="20">
        <v>0</v>
      </c>
      <c r="J162" s="86">
        <v>0</v>
      </c>
      <c r="K162" s="101">
        <v>0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0</v>
      </c>
      <c r="D164" s="90">
        <v>6</v>
      </c>
      <c r="E164" s="90">
        <v>0</v>
      </c>
      <c r="F164" s="91">
        <v>0</v>
      </c>
      <c r="G164" s="90">
        <v>0</v>
      </c>
      <c r="H164" s="91">
        <v>0</v>
      </c>
      <c r="I164" s="21"/>
      <c r="J164" s="92"/>
      <c r="K164" s="93">
        <v>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0</v>
      </c>
      <c r="D165" s="105">
        <v>3</v>
      </c>
      <c r="E165" s="105">
        <v>0</v>
      </c>
      <c r="F165" s="106">
        <v>0</v>
      </c>
      <c r="G165" s="105">
        <v>0</v>
      </c>
      <c r="H165" s="106">
        <v>0</v>
      </c>
      <c r="I165" s="21"/>
      <c r="J165" s="92"/>
      <c r="K165" s="107">
        <v>0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0</v>
      </c>
      <c r="D167" s="105">
        <v>207.66634522661499</v>
      </c>
      <c r="E167" s="105">
        <v>0</v>
      </c>
      <c r="F167" s="106">
        <v>0</v>
      </c>
      <c r="G167" s="105">
        <v>0</v>
      </c>
      <c r="H167" s="106">
        <v>0</v>
      </c>
      <c r="I167" s="21">
        <v>0</v>
      </c>
      <c r="J167" s="92">
        <v>0</v>
      </c>
      <c r="K167" s="107">
        <v>0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0</v>
      </c>
      <c r="D168" s="108">
        <v>0.47849388301063361</v>
      </c>
      <c r="E168" s="108">
        <v>0</v>
      </c>
      <c r="F168" s="109">
        <v>0</v>
      </c>
      <c r="G168" s="108">
        <v>0.59903225806451599</v>
      </c>
      <c r="H168" s="109">
        <v>-0.59903225806451599</v>
      </c>
      <c r="I168" s="20">
        <v>0</v>
      </c>
      <c r="J168" s="86">
        <v>-1</v>
      </c>
      <c r="K168" s="110">
        <v>0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0</v>
      </c>
      <c r="D169" s="113">
        <v>207.66634522661499</v>
      </c>
      <c r="E169" s="113">
        <v>0</v>
      </c>
      <c r="F169" s="119">
        <v>0</v>
      </c>
      <c r="G169" s="113">
        <v>0</v>
      </c>
      <c r="H169" s="119">
        <v>0</v>
      </c>
      <c r="I169" s="25">
        <v>0</v>
      </c>
      <c r="J169" s="120">
        <v>0</v>
      </c>
      <c r="K169" s="115">
        <v>0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0</v>
      </c>
      <c r="D170" s="84">
        <v>0</v>
      </c>
      <c r="E170" s="84">
        <v>0</v>
      </c>
      <c r="F170" s="118">
        <v>0</v>
      </c>
      <c r="G170" s="84">
        <v>-1262.31</v>
      </c>
      <c r="H170" s="118">
        <v>1262.31</v>
      </c>
      <c r="I170" s="20">
        <v>0</v>
      </c>
      <c r="J170" s="86">
        <v>-1</v>
      </c>
      <c r="K170" s="87">
        <v>0</v>
      </c>
      <c r="L170" s="118">
        <v>0</v>
      </c>
      <c r="M170" s="142"/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0</v>
      </c>
      <c r="D171" s="90">
        <v>0</v>
      </c>
      <c r="E171" s="90">
        <v>0</v>
      </c>
      <c r="F171" s="91">
        <v>0</v>
      </c>
      <c r="G171" s="90">
        <v>-106.51</v>
      </c>
      <c r="H171" s="91">
        <v>106.51</v>
      </c>
      <c r="I171" s="21">
        <v>0</v>
      </c>
      <c r="J171" s="92">
        <v>-1</v>
      </c>
      <c r="K171" s="93">
        <v>0</v>
      </c>
      <c r="L171" s="91">
        <v>0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0</v>
      </c>
      <c r="D172" s="90">
        <v>0</v>
      </c>
      <c r="E172" s="90">
        <v>0</v>
      </c>
      <c r="F172" s="91">
        <v>0</v>
      </c>
      <c r="G172" s="90">
        <v>58.5</v>
      </c>
      <c r="H172" s="91">
        <v>-58.5</v>
      </c>
      <c r="I172" s="21">
        <v>0</v>
      </c>
      <c r="J172" s="92">
        <v>-1</v>
      </c>
      <c r="K172" s="93">
        <v>0</v>
      </c>
      <c r="L172" s="91">
        <v>0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0</v>
      </c>
      <c r="D173" s="90">
        <v>0</v>
      </c>
      <c r="E173" s="90">
        <v>0</v>
      </c>
      <c r="F173" s="91">
        <v>0</v>
      </c>
      <c r="G173" s="90">
        <v>-1214.3</v>
      </c>
      <c r="H173" s="91">
        <v>1214.3</v>
      </c>
      <c r="I173" s="21">
        <v>0</v>
      </c>
      <c r="J173" s="92">
        <v>-1</v>
      </c>
      <c r="K173" s="93">
        <v>0</v>
      </c>
      <c r="L173" s="91">
        <v>0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840</v>
      </c>
      <c r="D175" s="90">
        <v>840</v>
      </c>
      <c r="E175" s="90">
        <v>840</v>
      </c>
      <c r="F175" s="91">
        <v>0</v>
      </c>
      <c r="G175" s="90">
        <v>840</v>
      </c>
      <c r="H175" s="91">
        <v>0</v>
      </c>
      <c r="I175" s="96"/>
      <c r="J175" s="97"/>
      <c r="K175" s="93">
        <v>840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0</v>
      </c>
      <c r="D176" s="90">
        <v>0</v>
      </c>
      <c r="E176" s="90">
        <v>0</v>
      </c>
      <c r="F176" s="91">
        <v>0</v>
      </c>
      <c r="G176" s="90">
        <v>0</v>
      </c>
      <c r="H176" s="91">
        <v>0</v>
      </c>
      <c r="I176" s="96"/>
      <c r="J176" s="97"/>
      <c r="K176" s="93">
        <v>0</v>
      </c>
      <c r="L176" s="91">
        <v>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</v>
      </c>
      <c r="D177" s="86">
        <v>0</v>
      </c>
      <c r="E177" s="86">
        <v>0</v>
      </c>
      <c r="F177" s="100">
        <v>0</v>
      </c>
      <c r="G177" s="86">
        <v>0</v>
      </c>
      <c r="H177" s="100">
        <v>0</v>
      </c>
      <c r="I177" s="20">
        <v>0</v>
      </c>
      <c r="J177" s="86">
        <v>0</v>
      </c>
      <c r="K177" s="101">
        <v>0</v>
      </c>
      <c r="L177" s="100">
        <v>0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0</v>
      </c>
      <c r="D179" s="90">
        <v>0</v>
      </c>
      <c r="E179" s="90">
        <v>0</v>
      </c>
      <c r="F179" s="91">
        <v>0</v>
      </c>
      <c r="G179" s="90">
        <v>0</v>
      </c>
      <c r="H179" s="91">
        <v>0</v>
      </c>
      <c r="I179" s="21"/>
      <c r="J179" s="92"/>
      <c r="K179" s="93">
        <v>0</v>
      </c>
      <c r="L179" s="91">
        <v>0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0</v>
      </c>
      <c r="D180" s="105">
        <v>0</v>
      </c>
      <c r="E180" s="105">
        <v>0</v>
      </c>
      <c r="F180" s="106">
        <v>0</v>
      </c>
      <c r="G180" s="105">
        <v>0</v>
      </c>
      <c r="H180" s="106">
        <v>0</v>
      </c>
      <c r="I180" s="21"/>
      <c r="J180" s="92"/>
      <c r="K180" s="107">
        <v>0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0</v>
      </c>
      <c r="D182" s="105">
        <v>0</v>
      </c>
      <c r="E182" s="105">
        <v>0</v>
      </c>
      <c r="F182" s="106">
        <v>0</v>
      </c>
      <c r="G182" s="105">
        <v>0</v>
      </c>
      <c r="H182" s="106">
        <v>0</v>
      </c>
      <c r="I182" s="21">
        <v>0</v>
      </c>
      <c r="J182" s="92">
        <v>0</v>
      </c>
      <c r="K182" s="107">
        <v>0</v>
      </c>
      <c r="L182" s="106">
        <v>0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0</v>
      </c>
      <c r="D183" s="108">
        <v>0</v>
      </c>
      <c r="E183" s="108">
        <v>0</v>
      </c>
      <c r="F183" s="109">
        <v>0</v>
      </c>
      <c r="G183" s="108">
        <v>-0.12679761904761905</v>
      </c>
      <c r="H183" s="109">
        <v>0.12679761904761905</v>
      </c>
      <c r="I183" s="20">
        <v>0</v>
      </c>
      <c r="J183" s="86">
        <v>-1</v>
      </c>
      <c r="K183" s="110">
        <v>0</v>
      </c>
      <c r="L183" s="109">
        <v>0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0</v>
      </c>
      <c r="D184" s="113">
        <v>0</v>
      </c>
      <c r="E184" s="113">
        <v>0</v>
      </c>
      <c r="F184" s="119">
        <v>0</v>
      </c>
      <c r="G184" s="113">
        <v>0</v>
      </c>
      <c r="H184" s="119">
        <v>0</v>
      </c>
      <c r="I184" s="25">
        <v>0</v>
      </c>
      <c r="J184" s="120">
        <v>0</v>
      </c>
      <c r="K184" s="115">
        <v>0</v>
      </c>
      <c r="L184" s="119">
        <v>0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0</v>
      </c>
      <c r="D185" s="84">
        <v>0</v>
      </c>
      <c r="E185" s="84">
        <v>0</v>
      </c>
      <c r="F185" s="118">
        <v>0</v>
      </c>
      <c r="G185" s="84">
        <v>-1192.03</v>
      </c>
      <c r="H185" s="118">
        <v>1192.03</v>
      </c>
      <c r="I185" s="20">
        <v>0</v>
      </c>
      <c r="J185" s="86">
        <v>-1</v>
      </c>
      <c r="K185" s="87">
        <v>0</v>
      </c>
      <c r="L185" s="118">
        <v>0</v>
      </c>
      <c r="M185" s="142" t="s">
        <v>183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0</v>
      </c>
      <c r="D186" s="90">
        <v>0</v>
      </c>
      <c r="E186" s="90">
        <v>0</v>
      </c>
      <c r="F186" s="91">
        <v>0</v>
      </c>
      <c r="G186" s="90">
        <v>0</v>
      </c>
      <c r="H186" s="91">
        <v>0</v>
      </c>
      <c r="I186" s="21">
        <v>0</v>
      </c>
      <c r="J186" s="92">
        <v>0</v>
      </c>
      <c r="K186" s="93">
        <v>0</v>
      </c>
      <c r="L186" s="91">
        <v>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0</v>
      </c>
      <c r="D187" s="90">
        <v>0</v>
      </c>
      <c r="E187" s="90">
        <v>0</v>
      </c>
      <c r="F187" s="91">
        <v>0</v>
      </c>
      <c r="G187" s="90">
        <v>207.99</v>
      </c>
      <c r="H187" s="91">
        <v>-207.99</v>
      </c>
      <c r="I187" s="21">
        <v>0</v>
      </c>
      <c r="J187" s="92">
        <v>-1</v>
      </c>
      <c r="K187" s="93">
        <v>0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0</v>
      </c>
      <c r="D188" s="90">
        <v>0</v>
      </c>
      <c r="E188" s="90">
        <v>0</v>
      </c>
      <c r="F188" s="91">
        <v>0</v>
      </c>
      <c r="G188" s="90">
        <v>-1400.02</v>
      </c>
      <c r="H188" s="91">
        <v>1400.02</v>
      </c>
      <c r="I188" s="21">
        <v>0</v>
      </c>
      <c r="J188" s="92">
        <v>-1</v>
      </c>
      <c r="K188" s="93">
        <v>0</v>
      </c>
      <c r="L188" s="91">
        <v>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868</v>
      </c>
      <c r="D190" s="90">
        <v>868</v>
      </c>
      <c r="E190" s="90">
        <v>868</v>
      </c>
      <c r="F190" s="91">
        <v>0</v>
      </c>
      <c r="G190" s="90">
        <v>868</v>
      </c>
      <c r="H190" s="91">
        <v>0</v>
      </c>
      <c r="I190" s="96"/>
      <c r="J190" s="97"/>
      <c r="K190" s="93">
        <v>868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0</v>
      </c>
      <c r="D191" s="90">
        <v>0</v>
      </c>
      <c r="E191" s="90">
        <v>0</v>
      </c>
      <c r="F191" s="91">
        <v>0</v>
      </c>
      <c r="G191" s="90">
        <v>0</v>
      </c>
      <c r="H191" s="91">
        <v>0</v>
      </c>
      <c r="I191" s="96"/>
      <c r="J191" s="97"/>
      <c r="K191" s="93">
        <v>0</v>
      </c>
      <c r="L191" s="91">
        <v>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</v>
      </c>
      <c r="D192" s="86">
        <v>0</v>
      </c>
      <c r="E192" s="86">
        <v>0</v>
      </c>
      <c r="F192" s="100">
        <v>0</v>
      </c>
      <c r="G192" s="86">
        <v>0</v>
      </c>
      <c r="H192" s="100">
        <v>0</v>
      </c>
      <c r="I192" s="20">
        <v>0</v>
      </c>
      <c r="J192" s="86">
        <v>0</v>
      </c>
      <c r="K192" s="101">
        <v>0</v>
      </c>
      <c r="L192" s="100">
        <v>0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0</v>
      </c>
      <c r="D194" s="90">
        <v>0</v>
      </c>
      <c r="E194" s="90">
        <v>0</v>
      </c>
      <c r="F194" s="91">
        <v>0</v>
      </c>
      <c r="G194" s="90">
        <v>0</v>
      </c>
      <c r="H194" s="91">
        <v>0</v>
      </c>
      <c r="I194" s="21"/>
      <c r="J194" s="92"/>
      <c r="K194" s="93">
        <v>0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0</v>
      </c>
      <c r="D195" s="105">
        <v>0</v>
      </c>
      <c r="E195" s="105">
        <v>0</v>
      </c>
      <c r="F195" s="106">
        <v>0</v>
      </c>
      <c r="G195" s="105">
        <v>0</v>
      </c>
      <c r="H195" s="106">
        <v>0</v>
      </c>
      <c r="I195" s="21"/>
      <c r="J195" s="92"/>
      <c r="K195" s="107">
        <v>0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0</v>
      </c>
      <c r="D197" s="105">
        <v>0</v>
      </c>
      <c r="E197" s="105">
        <v>0</v>
      </c>
      <c r="F197" s="106">
        <v>0</v>
      </c>
      <c r="G197" s="105">
        <v>0</v>
      </c>
      <c r="H197" s="106">
        <v>0</v>
      </c>
      <c r="I197" s="21">
        <v>0</v>
      </c>
      <c r="J197" s="92">
        <v>0</v>
      </c>
      <c r="K197" s="107">
        <v>0</v>
      </c>
      <c r="L197" s="106">
        <v>0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0</v>
      </c>
      <c r="D198" s="108">
        <v>0</v>
      </c>
      <c r="E198" s="108">
        <v>0</v>
      </c>
      <c r="F198" s="109">
        <v>0</v>
      </c>
      <c r="G198" s="108">
        <v>0</v>
      </c>
      <c r="H198" s="109">
        <v>0</v>
      </c>
      <c r="I198" s="20">
        <v>0</v>
      </c>
      <c r="J198" s="86">
        <v>0</v>
      </c>
      <c r="K198" s="110">
        <v>0</v>
      </c>
      <c r="L198" s="109">
        <v>0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0</v>
      </c>
      <c r="D199" s="113">
        <v>0</v>
      </c>
      <c r="E199" s="113">
        <v>0</v>
      </c>
      <c r="F199" s="119">
        <v>0</v>
      </c>
      <c r="G199" s="113">
        <v>0</v>
      </c>
      <c r="H199" s="119">
        <v>0</v>
      </c>
      <c r="I199" s="25">
        <v>0</v>
      </c>
      <c r="J199" s="120">
        <v>0</v>
      </c>
      <c r="K199" s="115">
        <v>0</v>
      </c>
      <c r="L199" s="119">
        <v>0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0</v>
      </c>
      <c r="D200" s="84">
        <v>6674.0204427635299</v>
      </c>
      <c r="E200" s="84">
        <v>2380.2210213556177</v>
      </c>
      <c r="F200" s="118">
        <v>2380.2210213556177</v>
      </c>
      <c r="G200" s="84">
        <v>254467.66</v>
      </c>
      <c r="H200" s="118">
        <v>-252087.43897864438</v>
      </c>
      <c r="I200" s="20">
        <v>0</v>
      </c>
      <c r="J200" s="86">
        <v>-0.99064627300240971</v>
      </c>
      <c r="K200" s="87">
        <v>2380.2210213556177</v>
      </c>
      <c r="L200" s="118">
        <v>0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0</v>
      </c>
      <c r="D201" s="90">
        <v>4293.7994214079117</v>
      </c>
      <c r="E201" s="90">
        <v>0</v>
      </c>
      <c r="F201" s="91">
        <v>0</v>
      </c>
      <c r="G201" s="90">
        <v>186683.78</v>
      </c>
      <c r="H201" s="91">
        <v>-186683.78</v>
      </c>
      <c r="I201" s="21">
        <v>0</v>
      </c>
      <c r="J201" s="92">
        <v>-1</v>
      </c>
      <c r="K201" s="93">
        <v>0</v>
      </c>
      <c r="L201" s="91">
        <v>0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0</v>
      </c>
      <c r="D202" s="90">
        <v>250.18</v>
      </c>
      <c r="E202" s="90">
        <v>250.18</v>
      </c>
      <c r="F202" s="91">
        <v>250.18</v>
      </c>
      <c r="G202" s="90">
        <v>52840.170000000006</v>
      </c>
      <c r="H202" s="91">
        <v>-52589.990000000005</v>
      </c>
      <c r="I202" s="21">
        <v>0</v>
      </c>
      <c r="J202" s="92">
        <v>-0.99526534452860393</v>
      </c>
      <c r="K202" s="93">
        <v>250.18</v>
      </c>
      <c r="L202" s="91">
        <v>0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0</v>
      </c>
      <c r="D203" s="90">
        <v>2130.0410213556179</v>
      </c>
      <c r="E203" s="90">
        <v>2130.0410213556179</v>
      </c>
      <c r="F203" s="91">
        <v>2130.0410213556179</v>
      </c>
      <c r="G203" s="90">
        <v>14943.71</v>
      </c>
      <c r="H203" s="91">
        <v>-12813.668978644382</v>
      </c>
      <c r="I203" s="21">
        <v>0</v>
      </c>
      <c r="J203" s="92">
        <v>-0.85746236902645878</v>
      </c>
      <c r="K203" s="93">
        <v>2130.0410213556179</v>
      </c>
      <c r="L203" s="91">
        <v>0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10220</v>
      </c>
      <c r="D205" s="90">
        <v>10220</v>
      </c>
      <c r="E205" s="90">
        <v>10220</v>
      </c>
      <c r="F205" s="91">
        <v>0</v>
      </c>
      <c r="G205" s="90">
        <v>10248</v>
      </c>
      <c r="H205" s="91">
        <v>-28</v>
      </c>
      <c r="I205" s="96"/>
      <c r="J205" s="97"/>
      <c r="K205" s="93">
        <v>10220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0</v>
      </c>
      <c r="D206" s="90">
        <v>41</v>
      </c>
      <c r="E206" s="90">
        <v>0</v>
      </c>
      <c r="F206" s="91">
        <v>0</v>
      </c>
      <c r="G206" s="90">
        <v>1346</v>
      </c>
      <c r="H206" s="91">
        <v>-1346</v>
      </c>
      <c r="I206" s="96"/>
      <c r="J206" s="97"/>
      <c r="K206" s="93">
        <v>0</v>
      </c>
      <c r="L206" s="91">
        <v>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</v>
      </c>
      <c r="D207" s="86">
        <v>4.0117416829745598E-3</v>
      </c>
      <c r="E207" s="86">
        <v>0</v>
      </c>
      <c r="F207" s="100">
        <v>0</v>
      </c>
      <c r="G207" s="86">
        <v>0.13134270101483217</v>
      </c>
      <c r="H207" s="100">
        <v>-0.13134270101483217</v>
      </c>
      <c r="I207" s="20">
        <v>0</v>
      </c>
      <c r="J207" s="86">
        <v>-1</v>
      </c>
      <c r="K207" s="101">
        <v>0</v>
      </c>
      <c r="L207" s="100">
        <v>0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0</v>
      </c>
      <c r="D209" s="90">
        <v>72</v>
      </c>
      <c r="E209" s="90">
        <v>0</v>
      </c>
      <c r="F209" s="91">
        <v>0</v>
      </c>
      <c r="G209" s="90">
        <v>2503</v>
      </c>
      <c r="H209" s="91">
        <v>-2503</v>
      </c>
      <c r="I209" s="21">
        <v>0</v>
      </c>
      <c r="J209" s="92">
        <v>-1</v>
      </c>
      <c r="K209" s="93">
        <v>0</v>
      </c>
      <c r="L209" s="91">
        <v>0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0</v>
      </c>
      <c r="D210" s="105">
        <v>1.7560975609756098</v>
      </c>
      <c r="E210" s="105">
        <v>0</v>
      </c>
      <c r="F210" s="106">
        <v>0</v>
      </c>
      <c r="G210" s="105">
        <v>1.8595839524517088</v>
      </c>
      <c r="H210" s="106">
        <v>-1.8595839524517088</v>
      </c>
      <c r="I210" s="21"/>
      <c r="J210" s="92"/>
      <c r="K210" s="107">
        <v>0</v>
      </c>
      <c r="L210" s="106">
        <v>0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0</v>
      </c>
      <c r="D212" s="105">
        <v>104.72681515629053</v>
      </c>
      <c r="E212" s="105">
        <v>0</v>
      </c>
      <c r="F212" s="106">
        <v>0</v>
      </c>
      <c r="G212" s="105">
        <v>138.69523031203565</v>
      </c>
      <c r="H212" s="106">
        <v>-138.69523031203565</v>
      </c>
      <c r="I212" s="21">
        <v>0</v>
      </c>
      <c r="J212" s="92">
        <v>-1</v>
      </c>
      <c r="K212" s="107">
        <v>0</v>
      </c>
      <c r="L212" s="106">
        <v>0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0</v>
      </c>
      <c r="D213" s="108">
        <v>0.42013692968766259</v>
      </c>
      <c r="E213" s="108">
        <v>0</v>
      </c>
      <c r="F213" s="109">
        <v>0</v>
      </c>
      <c r="G213" s="108">
        <v>18.216606167056987</v>
      </c>
      <c r="H213" s="109">
        <v>-18.216606167056987</v>
      </c>
      <c r="I213" s="20">
        <v>0</v>
      </c>
      <c r="J213" s="86">
        <v>-1</v>
      </c>
      <c r="K213" s="110">
        <v>0</v>
      </c>
      <c r="L213" s="109">
        <v>0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0</v>
      </c>
      <c r="D214" s="113">
        <v>162.7809864088666</v>
      </c>
      <c r="E214" s="113">
        <v>0</v>
      </c>
      <c r="F214" s="119">
        <v>0</v>
      </c>
      <c r="G214" s="113">
        <v>189.05472511144131</v>
      </c>
      <c r="H214" s="119">
        <v>-189.05472511144131</v>
      </c>
      <c r="I214" s="25">
        <v>0</v>
      </c>
      <c r="J214" s="120">
        <v>-1</v>
      </c>
      <c r="K214" s="115">
        <v>0</v>
      </c>
      <c r="L214" s="119">
        <v>0</v>
      </c>
      <c r="M214" s="142"/>
      <c r="N214" s="143"/>
    </row>
  </sheetData>
  <sheetProtection algorithmName="SHA-512" hashValue="cFIhwjjPCENosLBTB/u3v95v9WY9ndmvuVnxWOrxJOJGRA6swzGv55ie/7feCmd8mB02bkzpaFtJwPSurjAIIw==" saltValue="87SIcYD5pmnVpK1B0O1Deg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804" priority="58">
      <formula>$I155&gt;=0</formula>
    </cfRule>
    <cfRule type="expression" dxfId="1803" priority="59">
      <formula>$I155&lt;0</formula>
    </cfRule>
  </conditionalFormatting>
  <conditionalFormatting sqref="J159">
    <cfRule type="expression" dxfId="1802" priority="56">
      <formula>$J155&gt;=0</formula>
    </cfRule>
    <cfRule type="expression" dxfId="1801" priority="57">
      <formula>$J155&lt;0</formula>
    </cfRule>
  </conditionalFormatting>
  <conditionalFormatting sqref="I174">
    <cfRule type="expression" dxfId="1800" priority="54">
      <formula>$I170&gt;=0</formula>
    </cfRule>
    <cfRule type="expression" dxfId="1799" priority="55">
      <formula>$I170&lt;0</formula>
    </cfRule>
  </conditionalFormatting>
  <conditionalFormatting sqref="J174">
    <cfRule type="expression" dxfId="1798" priority="52">
      <formula>$J170&gt;=0</formula>
    </cfRule>
    <cfRule type="expression" dxfId="1797" priority="53">
      <formula>$J170&lt;0</formula>
    </cfRule>
  </conditionalFormatting>
  <conditionalFormatting sqref="I24">
    <cfRule type="expression" dxfId="1796" priority="94">
      <formula>$I20&gt;=0</formula>
    </cfRule>
    <cfRule type="expression" dxfId="1795" priority="95">
      <formula>$I20&lt;0</formula>
    </cfRule>
  </conditionalFormatting>
  <conditionalFormatting sqref="J24">
    <cfRule type="expression" dxfId="1794" priority="92">
      <formula>$J20&gt;=0</formula>
    </cfRule>
    <cfRule type="expression" dxfId="1793" priority="93">
      <formula>$J20&lt;0</formula>
    </cfRule>
  </conditionalFormatting>
  <conditionalFormatting sqref="I39">
    <cfRule type="expression" dxfId="1792" priority="90">
      <formula>$I35&gt;=0</formula>
    </cfRule>
    <cfRule type="expression" dxfId="1791" priority="91">
      <formula>$I35&lt;0</formula>
    </cfRule>
  </conditionalFormatting>
  <conditionalFormatting sqref="J39">
    <cfRule type="expression" dxfId="1790" priority="88">
      <formula>$J35&gt;=0</formula>
    </cfRule>
    <cfRule type="expression" dxfId="1789" priority="89">
      <formula>$J35&lt;0</formula>
    </cfRule>
  </conditionalFormatting>
  <conditionalFormatting sqref="I54">
    <cfRule type="expression" dxfId="1788" priority="86">
      <formula>$I50&gt;=0</formula>
    </cfRule>
    <cfRule type="expression" dxfId="1787" priority="87">
      <formula>$I50&lt;0</formula>
    </cfRule>
  </conditionalFormatting>
  <conditionalFormatting sqref="J54">
    <cfRule type="expression" dxfId="1786" priority="84">
      <formula>$J50&gt;=0</formula>
    </cfRule>
    <cfRule type="expression" dxfId="1785" priority="85">
      <formula>$J50&lt;0</formula>
    </cfRule>
  </conditionalFormatting>
  <conditionalFormatting sqref="I69">
    <cfRule type="expression" dxfId="1784" priority="82">
      <formula>$I65&gt;=0</formula>
    </cfRule>
    <cfRule type="expression" dxfId="1783" priority="83">
      <formula>$I65&lt;0</formula>
    </cfRule>
  </conditionalFormatting>
  <conditionalFormatting sqref="J69">
    <cfRule type="expression" dxfId="1782" priority="80">
      <formula>$J65&gt;=0</formula>
    </cfRule>
    <cfRule type="expression" dxfId="1781" priority="81">
      <formula>$J65&lt;0</formula>
    </cfRule>
  </conditionalFormatting>
  <conditionalFormatting sqref="I84">
    <cfRule type="expression" dxfId="1780" priority="78">
      <formula>$I80&gt;=0</formula>
    </cfRule>
    <cfRule type="expression" dxfId="1779" priority="79">
      <formula>$I80&lt;0</formula>
    </cfRule>
  </conditionalFormatting>
  <conditionalFormatting sqref="J84">
    <cfRule type="expression" dxfId="1778" priority="76">
      <formula>$J80&gt;=0</formula>
    </cfRule>
    <cfRule type="expression" dxfId="1777" priority="77">
      <formula>$J80&lt;0</formula>
    </cfRule>
  </conditionalFormatting>
  <conditionalFormatting sqref="I99">
    <cfRule type="expression" dxfId="1776" priority="74">
      <formula>$I95&gt;=0</formula>
    </cfRule>
    <cfRule type="expression" dxfId="1775" priority="75">
      <formula>$I95&lt;0</formula>
    </cfRule>
  </conditionalFormatting>
  <conditionalFormatting sqref="J99">
    <cfRule type="expression" dxfId="1774" priority="72">
      <formula>$J95&gt;=0</formula>
    </cfRule>
    <cfRule type="expression" dxfId="1773" priority="73">
      <formula>$J95&lt;0</formula>
    </cfRule>
  </conditionalFormatting>
  <conditionalFormatting sqref="I114">
    <cfRule type="expression" dxfId="1772" priority="70">
      <formula>$I110&gt;=0</formula>
    </cfRule>
    <cfRule type="expression" dxfId="1771" priority="71">
      <formula>$I110&lt;0</formula>
    </cfRule>
  </conditionalFormatting>
  <conditionalFormatting sqref="J114">
    <cfRule type="expression" dxfId="1770" priority="68">
      <formula>$J110&gt;=0</formula>
    </cfRule>
    <cfRule type="expression" dxfId="1769" priority="69">
      <formula>$J110&lt;0</formula>
    </cfRule>
  </conditionalFormatting>
  <conditionalFormatting sqref="I129">
    <cfRule type="expression" dxfId="1768" priority="66">
      <formula>$I125&gt;=0</formula>
    </cfRule>
    <cfRule type="expression" dxfId="1767" priority="67">
      <formula>$I125&lt;0</formula>
    </cfRule>
  </conditionalFormatting>
  <conditionalFormatting sqref="J129">
    <cfRule type="expression" dxfId="1766" priority="64">
      <formula>$J125&gt;=0</formula>
    </cfRule>
    <cfRule type="expression" dxfId="1765" priority="65">
      <formula>$J125&lt;0</formula>
    </cfRule>
  </conditionalFormatting>
  <conditionalFormatting sqref="I144">
    <cfRule type="expression" dxfId="1764" priority="62">
      <formula>$I140&gt;=0</formula>
    </cfRule>
    <cfRule type="expression" dxfId="1763" priority="63">
      <formula>$I140&lt;0</formula>
    </cfRule>
  </conditionalFormatting>
  <conditionalFormatting sqref="J144">
    <cfRule type="expression" dxfId="1762" priority="60">
      <formula>$J140&gt;=0</formula>
    </cfRule>
    <cfRule type="expression" dxfId="1761" priority="61">
      <formula>$J140&lt;0</formula>
    </cfRule>
  </conditionalFormatting>
  <conditionalFormatting sqref="I189">
    <cfRule type="expression" dxfId="1760" priority="50">
      <formula>$I185&gt;=0</formula>
    </cfRule>
    <cfRule type="expression" dxfId="1759" priority="51">
      <formula>$I185&lt;0</formula>
    </cfRule>
  </conditionalFormatting>
  <conditionalFormatting sqref="J189">
    <cfRule type="expression" dxfId="1758" priority="48">
      <formula>$J185&gt;=0</formula>
    </cfRule>
    <cfRule type="expression" dxfId="1757" priority="49">
      <formula>$J185&lt;0</formula>
    </cfRule>
  </conditionalFormatting>
  <conditionalFormatting sqref="I204">
    <cfRule type="expression" dxfId="1756" priority="46">
      <formula>$I200&gt;=0</formula>
    </cfRule>
    <cfRule type="expression" dxfId="1755" priority="47">
      <formula>$I200&lt;0</formula>
    </cfRule>
  </conditionalFormatting>
  <conditionalFormatting sqref="J204">
    <cfRule type="expression" dxfId="1754" priority="44">
      <formula>$J200&gt;=0</formula>
    </cfRule>
    <cfRule type="expression" dxfId="1753" priority="45">
      <formula>$J200&lt;0</formula>
    </cfRule>
  </conditionalFormatting>
  <conditionalFormatting sqref="I9">
    <cfRule type="expression" dxfId="1752" priority="42">
      <formula>$I5&gt;=0</formula>
    </cfRule>
    <cfRule type="expression" dxfId="1751" priority="43">
      <formula>$I5&lt;0</formula>
    </cfRule>
  </conditionalFormatting>
  <conditionalFormatting sqref="J9">
    <cfRule type="expression" dxfId="1750" priority="40">
      <formula>$J5&gt;=0</formula>
    </cfRule>
    <cfRule type="expression" dxfId="1749" priority="41">
      <formula>$J5&lt;0</formula>
    </cfRule>
  </conditionalFormatting>
  <conditionalFormatting sqref="L207">
    <cfRule type="cellIs" dxfId="1748" priority="39" operator="lessThan">
      <formula>0</formula>
    </cfRule>
  </conditionalFormatting>
  <conditionalFormatting sqref="H207">
    <cfRule type="cellIs" dxfId="1747" priority="38" operator="lessThan">
      <formula>0</formula>
    </cfRule>
  </conditionalFormatting>
  <conditionalFormatting sqref="F207">
    <cfRule type="cellIs" dxfId="1746" priority="37" operator="lessThan">
      <formula>0</formula>
    </cfRule>
  </conditionalFormatting>
  <conditionalFormatting sqref="F192">
    <cfRule type="cellIs" dxfId="1745" priority="36" operator="lessThan">
      <formula>0</formula>
    </cfRule>
  </conditionalFormatting>
  <conditionalFormatting sqref="H192">
    <cfRule type="cellIs" dxfId="1744" priority="35" operator="lessThan">
      <formula>0</formula>
    </cfRule>
  </conditionalFormatting>
  <conditionalFormatting sqref="L192">
    <cfRule type="cellIs" dxfId="1743" priority="34" operator="lessThan">
      <formula>0</formula>
    </cfRule>
  </conditionalFormatting>
  <conditionalFormatting sqref="L177">
    <cfRule type="cellIs" dxfId="1742" priority="33" operator="lessThan">
      <formula>0</formula>
    </cfRule>
  </conditionalFormatting>
  <conditionalFormatting sqref="H177">
    <cfRule type="cellIs" dxfId="1741" priority="32" operator="lessThan">
      <formula>0</formula>
    </cfRule>
  </conditionalFormatting>
  <conditionalFormatting sqref="F177">
    <cfRule type="cellIs" dxfId="1740" priority="31" operator="lessThan">
      <formula>0</formula>
    </cfRule>
  </conditionalFormatting>
  <conditionalFormatting sqref="F162">
    <cfRule type="cellIs" dxfId="1739" priority="30" operator="lessThan">
      <formula>0</formula>
    </cfRule>
  </conditionalFormatting>
  <conditionalFormatting sqref="H162">
    <cfRule type="cellIs" dxfId="1738" priority="29" operator="lessThan">
      <formula>0</formula>
    </cfRule>
  </conditionalFormatting>
  <conditionalFormatting sqref="L162">
    <cfRule type="cellIs" dxfId="1737" priority="28" operator="lessThan">
      <formula>0</formula>
    </cfRule>
  </conditionalFormatting>
  <conditionalFormatting sqref="L147">
    <cfRule type="cellIs" dxfId="1736" priority="27" operator="lessThan">
      <formula>0</formula>
    </cfRule>
  </conditionalFormatting>
  <conditionalFormatting sqref="H147">
    <cfRule type="cellIs" dxfId="1735" priority="26" operator="lessThan">
      <formula>0</formula>
    </cfRule>
  </conditionalFormatting>
  <conditionalFormatting sqref="F147">
    <cfRule type="cellIs" dxfId="1734" priority="25" operator="lessThan">
      <formula>0</formula>
    </cfRule>
  </conditionalFormatting>
  <conditionalFormatting sqref="F132">
    <cfRule type="cellIs" dxfId="1733" priority="24" operator="lessThan">
      <formula>0</formula>
    </cfRule>
  </conditionalFormatting>
  <conditionalFormatting sqref="H132">
    <cfRule type="cellIs" dxfId="1732" priority="23" operator="lessThan">
      <formula>0</formula>
    </cfRule>
  </conditionalFormatting>
  <conditionalFormatting sqref="L132">
    <cfRule type="cellIs" dxfId="1731" priority="22" operator="lessThan">
      <formula>0</formula>
    </cfRule>
  </conditionalFormatting>
  <conditionalFormatting sqref="L117">
    <cfRule type="cellIs" dxfId="1730" priority="21" operator="lessThan">
      <formula>0</formula>
    </cfRule>
  </conditionalFormatting>
  <conditionalFormatting sqref="H117">
    <cfRule type="cellIs" dxfId="1729" priority="20" operator="lessThan">
      <formula>0</formula>
    </cfRule>
  </conditionalFormatting>
  <conditionalFormatting sqref="F117">
    <cfRule type="cellIs" dxfId="1728" priority="19" operator="lessThan">
      <formula>0</formula>
    </cfRule>
  </conditionalFormatting>
  <conditionalFormatting sqref="F102">
    <cfRule type="cellIs" dxfId="1727" priority="18" operator="lessThan">
      <formula>0</formula>
    </cfRule>
  </conditionalFormatting>
  <conditionalFormatting sqref="H102">
    <cfRule type="cellIs" dxfId="1726" priority="17" operator="lessThan">
      <formula>0</formula>
    </cfRule>
  </conditionalFormatting>
  <conditionalFormatting sqref="L102">
    <cfRule type="cellIs" dxfId="1725" priority="16" operator="lessThan">
      <formula>0</formula>
    </cfRule>
  </conditionalFormatting>
  <conditionalFormatting sqref="L87">
    <cfRule type="cellIs" dxfId="1724" priority="15" operator="lessThan">
      <formula>0</formula>
    </cfRule>
  </conditionalFormatting>
  <conditionalFormatting sqref="H87">
    <cfRule type="cellIs" dxfId="1723" priority="14" operator="lessThan">
      <formula>0</formula>
    </cfRule>
  </conditionalFormatting>
  <conditionalFormatting sqref="F87">
    <cfRule type="cellIs" dxfId="1722" priority="13" operator="lessThan">
      <formula>0</formula>
    </cfRule>
  </conditionalFormatting>
  <conditionalFormatting sqref="F72">
    <cfRule type="cellIs" dxfId="1721" priority="12" operator="lessThan">
      <formula>0</formula>
    </cfRule>
  </conditionalFormatting>
  <conditionalFormatting sqref="H72">
    <cfRule type="cellIs" dxfId="1720" priority="11" operator="lessThan">
      <formula>0</formula>
    </cfRule>
  </conditionalFormatting>
  <conditionalFormatting sqref="L72">
    <cfRule type="cellIs" dxfId="1719" priority="10" operator="lessThan">
      <formula>0</formula>
    </cfRule>
  </conditionalFormatting>
  <conditionalFormatting sqref="L57">
    <cfRule type="cellIs" dxfId="1718" priority="9" operator="lessThan">
      <formula>0</formula>
    </cfRule>
  </conditionalFormatting>
  <conditionalFormatting sqref="H57">
    <cfRule type="cellIs" dxfId="1717" priority="8" operator="lessThan">
      <formula>0</formula>
    </cfRule>
  </conditionalFormatting>
  <conditionalFormatting sqref="F57">
    <cfRule type="cellIs" dxfId="1716" priority="7" operator="lessThan">
      <formula>0</formula>
    </cfRule>
  </conditionalFormatting>
  <conditionalFormatting sqref="F42">
    <cfRule type="cellIs" dxfId="1715" priority="6" operator="lessThan">
      <formula>0</formula>
    </cfRule>
  </conditionalFormatting>
  <conditionalFormatting sqref="H42">
    <cfRule type="cellIs" dxfId="1714" priority="5" operator="lessThan">
      <formula>0</formula>
    </cfRule>
  </conditionalFormatting>
  <conditionalFormatting sqref="L42">
    <cfRule type="cellIs" dxfId="1713" priority="4" operator="lessThan">
      <formula>0</formula>
    </cfRule>
  </conditionalFormatting>
  <conditionalFormatting sqref="L27">
    <cfRule type="cellIs" dxfId="1712" priority="3" operator="lessThan">
      <formula>0</formula>
    </cfRule>
  </conditionalFormatting>
  <conditionalFormatting sqref="H27">
    <cfRule type="cellIs" dxfId="1711" priority="2" operator="lessThan">
      <formula>0</formula>
    </cfRule>
  </conditionalFormatting>
  <conditionalFormatting sqref="F27">
    <cfRule type="cellIs" dxfId="1710" priority="1" operator="lessThan">
      <formula>0</formula>
    </cfRule>
  </conditionalFormatting>
  <dataValidations count="1">
    <dataValidation type="list" allowBlank="1" showInputMessage="1" showErrorMessage="1" sqref="B3:B4" xr:uid="{CA42C586-6078-4B70-BF35-501CA233F30C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A820-1C45-4C4E-B526-956DB0187E2B}">
  <sheetPr codeName="Tabelle75">
    <tabColor rgb="FFFFCC66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0</v>
      </c>
      <c r="N1" s="73" t="s">
        <v>28</v>
      </c>
    </row>
    <row r="2" spans="1:14" ht="15.75" thickBot="1" x14ac:dyDescent="0.3">
      <c r="M2" s="72">
        <v>0</v>
      </c>
      <c r="N2" s="73" t="s">
        <v>29</v>
      </c>
    </row>
    <row r="3" spans="1:14" s="70" customFormat="1" ht="13.5" customHeight="1" thickBot="1" x14ac:dyDescent="0.25">
      <c r="A3" s="144"/>
      <c r="B3" s="146" t="s">
        <v>166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4" s="70" customFormat="1" ht="15" customHeight="1" thickBot="1" x14ac:dyDescent="0.3">
      <c r="A5" s="82" t="s">
        <v>27</v>
      </c>
      <c r="B5" s="117" t="s">
        <v>20</v>
      </c>
      <c r="C5" s="84">
        <v>1069826</v>
      </c>
      <c r="D5" s="84">
        <v>461307</v>
      </c>
      <c r="E5" s="84">
        <v>708618</v>
      </c>
      <c r="F5" s="85">
        <v>-361208</v>
      </c>
      <c r="G5" s="84">
        <v>495377</v>
      </c>
      <c r="H5" s="85">
        <v>213241</v>
      </c>
      <c r="I5" s="20">
        <v>-0.33763247481366132</v>
      </c>
      <c r="J5" s="86">
        <v>0.43046205213403121</v>
      </c>
      <c r="K5" s="87">
        <v>595226</v>
      </c>
      <c r="L5" s="85">
        <v>113392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0</v>
      </c>
      <c r="D6" s="90">
        <v>0</v>
      </c>
      <c r="E6" s="90">
        <v>0</v>
      </c>
      <c r="F6" s="91">
        <v>0</v>
      </c>
      <c r="G6" s="90">
        <v>0</v>
      </c>
      <c r="H6" s="91">
        <v>0</v>
      </c>
      <c r="I6" s="21">
        <v>0</v>
      </c>
      <c r="J6" s="92">
        <v>0</v>
      </c>
      <c r="K6" s="93">
        <v>0</v>
      </c>
      <c r="L6" s="91">
        <v>0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997839</v>
      </c>
      <c r="D7" s="90">
        <v>428094</v>
      </c>
      <c r="E7" s="90">
        <v>651772</v>
      </c>
      <c r="F7" s="91">
        <v>-346067</v>
      </c>
      <c r="G7" s="90">
        <v>434190</v>
      </c>
      <c r="H7" s="91">
        <v>217582</v>
      </c>
      <c r="I7" s="21">
        <v>-0.34681647039251828</v>
      </c>
      <c r="J7" s="92">
        <v>0.50112162878002708</v>
      </c>
      <c r="K7" s="93">
        <v>537828</v>
      </c>
      <c r="L7" s="91">
        <v>113944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71987</v>
      </c>
      <c r="D8" s="90">
        <v>33213</v>
      </c>
      <c r="E8" s="90">
        <v>56846</v>
      </c>
      <c r="F8" s="91">
        <v>-15141</v>
      </c>
      <c r="G8" s="90">
        <v>61187</v>
      </c>
      <c r="H8" s="91">
        <v>-4341</v>
      </c>
      <c r="I8" s="21">
        <v>-0.2103296428521817</v>
      </c>
      <c r="J8" s="92">
        <v>-7.0946442871851811E-2</v>
      </c>
      <c r="K8" s="93">
        <v>57398</v>
      </c>
      <c r="L8" s="91">
        <v>-552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0</v>
      </c>
      <c r="D10" s="90">
        <v>0</v>
      </c>
      <c r="E10" s="90">
        <v>0</v>
      </c>
      <c r="F10" s="91">
        <v>0</v>
      </c>
      <c r="G10" s="90">
        <v>0</v>
      </c>
      <c r="H10" s="91">
        <v>0</v>
      </c>
      <c r="I10" s="96"/>
      <c r="J10" s="97"/>
      <c r="K10" s="93">
        <v>0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0</v>
      </c>
      <c r="D11" s="90">
        <v>0</v>
      </c>
      <c r="E11" s="90">
        <v>0</v>
      </c>
      <c r="F11" s="91">
        <v>0</v>
      </c>
      <c r="G11" s="90">
        <v>0</v>
      </c>
      <c r="H11" s="91">
        <v>0</v>
      </c>
      <c r="I11" s="96"/>
      <c r="J11" s="97"/>
      <c r="K11" s="93">
        <v>0</v>
      </c>
      <c r="L11" s="91">
        <v>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</v>
      </c>
      <c r="D12" s="86">
        <v>0</v>
      </c>
      <c r="E12" s="86">
        <v>0</v>
      </c>
      <c r="F12" s="100">
        <v>0</v>
      </c>
      <c r="G12" s="86">
        <v>0</v>
      </c>
      <c r="H12" s="100">
        <v>0</v>
      </c>
      <c r="I12" s="20">
        <v>0</v>
      </c>
      <c r="J12" s="86">
        <v>0</v>
      </c>
      <c r="K12" s="101">
        <v>0</v>
      </c>
      <c r="L12" s="100">
        <v>0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0</v>
      </c>
      <c r="D14" s="90">
        <v>0</v>
      </c>
      <c r="E14" s="90">
        <v>0</v>
      </c>
      <c r="F14" s="91">
        <v>0</v>
      </c>
      <c r="G14" s="90">
        <v>0</v>
      </c>
      <c r="H14" s="91">
        <v>0</v>
      </c>
      <c r="I14" s="21">
        <v>0</v>
      </c>
      <c r="J14" s="92">
        <v>0</v>
      </c>
      <c r="K14" s="93">
        <v>0</v>
      </c>
      <c r="L14" s="91">
        <v>0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0</v>
      </c>
      <c r="D15" s="105">
        <v>0</v>
      </c>
      <c r="E15" s="105">
        <v>0</v>
      </c>
      <c r="F15" s="106">
        <v>0</v>
      </c>
      <c r="G15" s="105">
        <v>0</v>
      </c>
      <c r="H15" s="106">
        <v>0</v>
      </c>
      <c r="I15" s="21"/>
      <c r="J15" s="92"/>
      <c r="K15" s="107">
        <v>0</v>
      </c>
      <c r="L15" s="106">
        <v>0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0</v>
      </c>
      <c r="D17" s="105">
        <v>0</v>
      </c>
      <c r="E17" s="105">
        <v>0</v>
      </c>
      <c r="F17" s="106">
        <v>0</v>
      </c>
      <c r="G17" s="105">
        <v>0</v>
      </c>
      <c r="H17" s="106">
        <v>0</v>
      </c>
      <c r="I17" s="20">
        <v>0</v>
      </c>
      <c r="J17" s="86">
        <v>0</v>
      </c>
      <c r="K17" s="107">
        <v>0</v>
      </c>
      <c r="L17" s="106">
        <v>0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0</v>
      </c>
      <c r="D18" s="108">
        <v>0</v>
      </c>
      <c r="E18" s="108">
        <v>0</v>
      </c>
      <c r="F18" s="109">
        <v>0</v>
      </c>
      <c r="G18" s="108">
        <v>0</v>
      </c>
      <c r="H18" s="109">
        <v>0</v>
      </c>
      <c r="I18" s="20">
        <v>0</v>
      </c>
      <c r="J18" s="86">
        <v>0</v>
      </c>
      <c r="K18" s="110">
        <v>0</v>
      </c>
      <c r="L18" s="109">
        <v>0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0</v>
      </c>
      <c r="D19" s="113">
        <v>0</v>
      </c>
      <c r="E19" s="113">
        <v>0</v>
      </c>
      <c r="F19" s="106">
        <v>0</v>
      </c>
      <c r="G19" s="113">
        <v>0</v>
      </c>
      <c r="H19" s="106">
        <v>0</v>
      </c>
      <c r="I19" s="38">
        <v>0</v>
      </c>
      <c r="J19" s="114">
        <v>0</v>
      </c>
      <c r="K19" s="115">
        <v>0</v>
      </c>
      <c r="L19" s="106">
        <v>0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9.6665466762715403E-3</v>
      </c>
      <c r="D20" s="84">
        <v>1092.8412000000001</v>
      </c>
      <c r="E20" s="84">
        <v>1092.8412000000001</v>
      </c>
      <c r="F20" s="118">
        <v>1092.8315334533238</v>
      </c>
      <c r="G20" s="84">
        <v>138068</v>
      </c>
      <c r="H20" s="118">
        <v>-136975.1588</v>
      </c>
      <c r="I20" s="20">
        <v>113052.9412469394</v>
      </c>
      <c r="J20" s="86">
        <v>-0.99208476113219568</v>
      </c>
      <c r="K20" s="87">
        <v>1092.8412000000001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0</v>
      </c>
      <c r="H21" s="91">
        <v>0</v>
      </c>
      <c r="I21" s="21">
        <v>0</v>
      </c>
      <c r="J21" s="92">
        <v>0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1092.8412000000001</v>
      </c>
      <c r="E22" s="90">
        <v>1092.8412000000001</v>
      </c>
      <c r="F22" s="91">
        <v>1092.8412000000001</v>
      </c>
      <c r="G22" s="90">
        <v>129321.48</v>
      </c>
      <c r="H22" s="91">
        <v>-128228.6388</v>
      </c>
      <c r="I22" s="21">
        <v>0</v>
      </c>
      <c r="J22" s="92">
        <v>-0.99154942241613686</v>
      </c>
      <c r="K22" s="93">
        <v>1092.8412000000001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9.6665466762715403E-3</v>
      </c>
      <c r="D23" s="90">
        <v>0</v>
      </c>
      <c r="E23" s="90">
        <v>0</v>
      </c>
      <c r="F23" s="91">
        <v>-9.6665466762715403E-3</v>
      </c>
      <c r="G23" s="90">
        <v>8746.52</v>
      </c>
      <c r="H23" s="91">
        <v>-8746.52</v>
      </c>
      <c r="I23" s="21">
        <v>-1</v>
      </c>
      <c r="J23" s="92">
        <v>-1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0</v>
      </c>
      <c r="D25" s="90">
        <v>0</v>
      </c>
      <c r="E25" s="90">
        <v>0</v>
      </c>
      <c r="F25" s="91">
        <v>0</v>
      </c>
      <c r="G25" s="90">
        <v>0</v>
      </c>
      <c r="H25" s="91">
        <v>0</v>
      </c>
      <c r="I25" s="96"/>
      <c r="J25" s="97"/>
      <c r="K25" s="93">
        <v>0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0</v>
      </c>
      <c r="H33" s="109">
        <v>0</v>
      </c>
      <c r="I33" s="20">
        <v>0</v>
      </c>
      <c r="J33" s="86">
        <v>0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14274.784483803629</v>
      </c>
      <c r="D35" s="84">
        <v>291.09240000000005</v>
      </c>
      <c r="E35" s="84">
        <v>291.09240000000005</v>
      </c>
      <c r="F35" s="118">
        <v>-13983.692083803631</v>
      </c>
      <c r="G35" s="84">
        <v>46528.19</v>
      </c>
      <c r="H35" s="118">
        <v>-46237.097600000001</v>
      </c>
      <c r="I35" s="20">
        <v>-0.97960793031024196</v>
      </c>
      <c r="J35" s="86">
        <v>-0.99374374115992903</v>
      </c>
      <c r="K35" s="87">
        <v>291.09240000000005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0</v>
      </c>
      <c r="H36" s="91">
        <v>0</v>
      </c>
      <c r="I36" s="21">
        <v>0</v>
      </c>
      <c r="J36" s="92">
        <v>0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13111.730776230221</v>
      </c>
      <c r="D37" s="90">
        <v>291.09240000000005</v>
      </c>
      <c r="E37" s="90">
        <v>291.09240000000005</v>
      </c>
      <c r="F37" s="91">
        <v>-12820.638376230221</v>
      </c>
      <c r="G37" s="90">
        <v>38785.599999999999</v>
      </c>
      <c r="H37" s="91">
        <v>-38494.507599999997</v>
      </c>
      <c r="I37" s="21">
        <v>-0.9777990865608901</v>
      </c>
      <c r="J37" s="92">
        <v>-0.9924948331339466</v>
      </c>
      <c r="K37" s="93">
        <v>291.09240000000005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1163.0537075734092</v>
      </c>
      <c r="D38" s="90">
        <v>0</v>
      </c>
      <c r="E38" s="90">
        <v>0</v>
      </c>
      <c r="F38" s="91">
        <v>-1163.0537075734092</v>
      </c>
      <c r="G38" s="90">
        <v>7742.59</v>
      </c>
      <c r="H38" s="91">
        <v>-7742.59</v>
      </c>
      <c r="I38" s="21">
        <v>-1</v>
      </c>
      <c r="J38" s="92">
        <v>-1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0</v>
      </c>
      <c r="D40" s="90">
        <v>0</v>
      </c>
      <c r="E40" s="90">
        <v>0</v>
      </c>
      <c r="F40" s="91">
        <v>0</v>
      </c>
      <c r="G40" s="90">
        <v>0</v>
      </c>
      <c r="H40" s="91">
        <v>0</v>
      </c>
      <c r="I40" s="96"/>
      <c r="J40" s="97"/>
      <c r="K40" s="93">
        <v>0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0</v>
      </c>
      <c r="H48" s="109">
        <v>0</v>
      </c>
      <c r="I48" s="20">
        <v>0</v>
      </c>
      <c r="J48" s="86">
        <v>0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23590.328949399296</v>
      </c>
      <c r="D50" s="84">
        <v>318.9348</v>
      </c>
      <c r="E50" s="84">
        <v>318.9348</v>
      </c>
      <c r="F50" s="118">
        <v>-23271.394149399297</v>
      </c>
      <c r="G50" s="84">
        <v>2083.79</v>
      </c>
      <c r="H50" s="118">
        <v>-1764.8552</v>
      </c>
      <c r="I50" s="20">
        <v>-0.98648027330673904</v>
      </c>
      <c r="J50" s="86">
        <v>-0.84694484568982475</v>
      </c>
      <c r="K50" s="87">
        <v>318.9348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0</v>
      </c>
      <c r="H51" s="91">
        <v>0</v>
      </c>
      <c r="I51" s="21">
        <v>0</v>
      </c>
      <c r="J51" s="92">
        <v>0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22110.7600649956</v>
      </c>
      <c r="D52" s="90">
        <v>318.9348</v>
      </c>
      <c r="E52" s="90">
        <v>318.9348</v>
      </c>
      <c r="F52" s="91">
        <v>-21791.825264995601</v>
      </c>
      <c r="G52" s="90">
        <v>1364.2</v>
      </c>
      <c r="H52" s="91">
        <v>-1045.2652</v>
      </c>
      <c r="I52" s="21">
        <v>-0.9855755840567002</v>
      </c>
      <c r="J52" s="92">
        <v>-0.76621111274006748</v>
      </c>
      <c r="K52" s="93">
        <v>318.9348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1479.568884403697</v>
      </c>
      <c r="D53" s="90">
        <v>0</v>
      </c>
      <c r="E53" s="90">
        <v>0</v>
      </c>
      <c r="F53" s="91">
        <v>-1479.568884403697</v>
      </c>
      <c r="G53" s="90">
        <v>719.59</v>
      </c>
      <c r="H53" s="91">
        <v>-719.59</v>
      </c>
      <c r="I53" s="21">
        <v>-1</v>
      </c>
      <c r="J53" s="92">
        <v>-1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0</v>
      </c>
      <c r="D55" s="90">
        <v>0</v>
      </c>
      <c r="E55" s="90">
        <v>0</v>
      </c>
      <c r="F55" s="91">
        <v>0</v>
      </c>
      <c r="G55" s="90">
        <v>0</v>
      </c>
      <c r="H55" s="91">
        <v>0</v>
      </c>
      <c r="I55" s="96"/>
      <c r="J55" s="97"/>
      <c r="K55" s="93">
        <v>0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0</v>
      </c>
      <c r="H56" s="91">
        <v>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</v>
      </c>
      <c r="H57" s="100">
        <v>0</v>
      </c>
      <c r="I57" s="20">
        <v>0</v>
      </c>
      <c r="J57" s="86">
        <v>0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0</v>
      </c>
      <c r="H62" s="106">
        <v>0</v>
      </c>
      <c r="I62" s="21">
        <v>0</v>
      </c>
      <c r="J62" s="92">
        <v>0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0</v>
      </c>
      <c r="H63" s="109">
        <v>0</v>
      </c>
      <c r="I63" s="20">
        <v>0</v>
      </c>
      <c r="J63" s="86">
        <v>0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0</v>
      </c>
      <c r="H64" s="119">
        <v>0</v>
      </c>
      <c r="I64" s="25">
        <v>0</v>
      </c>
      <c r="J64" s="120">
        <v>0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37149.112037833984</v>
      </c>
      <c r="D65" s="84">
        <v>417.8304</v>
      </c>
      <c r="E65" s="84">
        <v>417.8304</v>
      </c>
      <c r="F65" s="118">
        <v>-36731.281637833985</v>
      </c>
      <c r="G65" s="84">
        <v>332.82</v>
      </c>
      <c r="H65" s="118">
        <v>85.010400000000004</v>
      </c>
      <c r="I65" s="20">
        <v>-0.98875261407124704</v>
      </c>
      <c r="J65" s="86">
        <v>0.25542455381287188</v>
      </c>
      <c r="K65" s="87">
        <v>417.8304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0</v>
      </c>
      <c r="D66" s="90">
        <v>0</v>
      </c>
      <c r="E66" s="90">
        <v>0</v>
      </c>
      <c r="F66" s="91">
        <v>0</v>
      </c>
      <c r="G66" s="90">
        <v>0</v>
      </c>
      <c r="H66" s="91">
        <v>0</v>
      </c>
      <c r="I66" s="21">
        <v>0</v>
      </c>
      <c r="J66" s="92">
        <v>0</v>
      </c>
      <c r="K66" s="93">
        <v>0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35389.714601671098</v>
      </c>
      <c r="D67" s="90">
        <v>417.8304</v>
      </c>
      <c r="E67" s="90">
        <v>417.8304</v>
      </c>
      <c r="F67" s="91">
        <v>-34971.884201671099</v>
      </c>
      <c r="G67" s="90">
        <v>309.89</v>
      </c>
      <c r="H67" s="91">
        <v>107.94040000000001</v>
      </c>
      <c r="I67" s="21">
        <v>-0.98819345098702016</v>
      </c>
      <c r="J67" s="92">
        <v>0.34831843557391329</v>
      </c>
      <c r="K67" s="93">
        <v>417.8304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1759.3974361628889</v>
      </c>
      <c r="D68" s="90">
        <v>0</v>
      </c>
      <c r="E68" s="90">
        <v>0</v>
      </c>
      <c r="F68" s="91">
        <v>-1759.3974361628889</v>
      </c>
      <c r="G68" s="90">
        <v>22.93</v>
      </c>
      <c r="H68" s="91">
        <v>-22.93</v>
      </c>
      <c r="I68" s="21">
        <v>-1</v>
      </c>
      <c r="J68" s="92">
        <v>-1</v>
      </c>
      <c r="K68" s="93">
        <v>0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0</v>
      </c>
      <c r="D70" s="90">
        <v>0</v>
      </c>
      <c r="E70" s="90">
        <v>0</v>
      </c>
      <c r="F70" s="91">
        <v>0</v>
      </c>
      <c r="G70" s="90">
        <v>0</v>
      </c>
      <c r="H70" s="91">
        <v>0</v>
      </c>
      <c r="I70" s="96"/>
      <c r="J70" s="97"/>
      <c r="K70" s="93">
        <v>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0</v>
      </c>
      <c r="D71" s="90">
        <v>0</v>
      </c>
      <c r="E71" s="90">
        <v>0</v>
      </c>
      <c r="F71" s="91">
        <v>0</v>
      </c>
      <c r="G71" s="90">
        <v>0</v>
      </c>
      <c r="H71" s="91">
        <v>0</v>
      </c>
      <c r="I71" s="96"/>
      <c r="J71" s="97"/>
      <c r="K71" s="93">
        <v>0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</v>
      </c>
      <c r="D72" s="86">
        <v>0</v>
      </c>
      <c r="E72" s="86">
        <v>0</v>
      </c>
      <c r="F72" s="100">
        <v>0</v>
      </c>
      <c r="G72" s="86">
        <v>0</v>
      </c>
      <c r="H72" s="100">
        <v>0</v>
      </c>
      <c r="I72" s="20">
        <v>0</v>
      </c>
      <c r="J72" s="86">
        <v>0</v>
      </c>
      <c r="K72" s="101">
        <v>0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0</v>
      </c>
      <c r="D74" s="90">
        <v>0</v>
      </c>
      <c r="E74" s="90">
        <v>0</v>
      </c>
      <c r="F74" s="91">
        <v>0</v>
      </c>
      <c r="G74" s="90">
        <v>0</v>
      </c>
      <c r="H74" s="91">
        <v>0</v>
      </c>
      <c r="I74" s="21"/>
      <c r="J74" s="92"/>
      <c r="K74" s="93">
        <v>0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0</v>
      </c>
      <c r="D75" s="105">
        <v>0</v>
      </c>
      <c r="E75" s="105">
        <v>0</v>
      </c>
      <c r="F75" s="106">
        <v>0</v>
      </c>
      <c r="G75" s="105">
        <v>0</v>
      </c>
      <c r="H75" s="106">
        <v>0</v>
      </c>
      <c r="I75" s="21"/>
      <c r="J75" s="92"/>
      <c r="K75" s="107">
        <v>0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0</v>
      </c>
      <c r="D77" s="105">
        <v>0</v>
      </c>
      <c r="E77" s="105">
        <v>0</v>
      </c>
      <c r="F77" s="106">
        <v>0</v>
      </c>
      <c r="G77" s="105">
        <v>0</v>
      </c>
      <c r="H77" s="106">
        <v>0</v>
      </c>
      <c r="I77" s="21">
        <v>0</v>
      </c>
      <c r="J77" s="92">
        <v>0</v>
      </c>
      <c r="K77" s="107">
        <v>0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0</v>
      </c>
      <c r="D78" s="108">
        <v>0</v>
      </c>
      <c r="E78" s="108">
        <v>0</v>
      </c>
      <c r="F78" s="109">
        <v>0</v>
      </c>
      <c r="G78" s="108">
        <v>0</v>
      </c>
      <c r="H78" s="109">
        <v>0</v>
      </c>
      <c r="I78" s="20">
        <v>0</v>
      </c>
      <c r="J78" s="86">
        <v>0</v>
      </c>
      <c r="K78" s="110">
        <v>0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0</v>
      </c>
      <c r="D79" s="113">
        <v>0</v>
      </c>
      <c r="E79" s="113">
        <v>0</v>
      </c>
      <c r="F79" s="119">
        <v>0</v>
      </c>
      <c r="G79" s="113">
        <v>0</v>
      </c>
      <c r="H79" s="119">
        <v>0</v>
      </c>
      <c r="I79" s="25">
        <v>0</v>
      </c>
      <c r="J79" s="120">
        <v>0</v>
      </c>
      <c r="K79" s="115">
        <v>0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102809.69542349328</v>
      </c>
      <c r="D80" s="84">
        <v>7733.1455999999998</v>
      </c>
      <c r="E80" s="84">
        <v>7733.1455999999998</v>
      </c>
      <c r="F80" s="118">
        <v>-95076.549823493275</v>
      </c>
      <c r="G80" s="84">
        <v>311.52</v>
      </c>
      <c r="H80" s="118">
        <v>7421.6255999999994</v>
      </c>
      <c r="I80" s="20">
        <v>-0.92478194232415867</v>
      </c>
      <c r="J80" s="86">
        <v>23.82391371340524</v>
      </c>
      <c r="K80" s="87">
        <v>7733.1455999999998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0</v>
      </c>
      <c r="D81" s="90">
        <v>0</v>
      </c>
      <c r="E81" s="90">
        <v>0</v>
      </c>
      <c r="F81" s="91">
        <v>0</v>
      </c>
      <c r="G81" s="90">
        <v>0</v>
      </c>
      <c r="H81" s="91">
        <v>0</v>
      </c>
      <c r="I81" s="21">
        <v>0</v>
      </c>
      <c r="J81" s="92">
        <v>0</v>
      </c>
      <c r="K81" s="93">
        <v>0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97245.865788301613</v>
      </c>
      <c r="D82" s="90">
        <v>7315.3152</v>
      </c>
      <c r="E82" s="90">
        <v>7315.3152</v>
      </c>
      <c r="F82" s="91">
        <v>-89930.550588301616</v>
      </c>
      <c r="G82" s="90">
        <v>311.52</v>
      </c>
      <c r="H82" s="91">
        <v>7003.7952000000005</v>
      </c>
      <c r="I82" s="21">
        <v>-0.92477505197058973</v>
      </c>
      <c r="J82" s="92">
        <v>22.482650231124808</v>
      </c>
      <c r="K82" s="93">
        <v>7315.3152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5563.8296351916597</v>
      </c>
      <c r="D83" s="90">
        <v>417.8304</v>
      </c>
      <c r="E83" s="90">
        <v>417.8304</v>
      </c>
      <c r="F83" s="91">
        <v>-5145.9992351916599</v>
      </c>
      <c r="G83" s="90">
        <v>0</v>
      </c>
      <c r="H83" s="91">
        <v>417.8304</v>
      </c>
      <c r="I83" s="21">
        <v>-0.92490237347362514</v>
      </c>
      <c r="J83" s="92">
        <v>0</v>
      </c>
      <c r="K83" s="93">
        <v>417.8304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0</v>
      </c>
      <c r="D85" s="90">
        <v>0</v>
      </c>
      <c r="E85" s="90">
        <v>0</v>
      </c>
      <c r="F85" s="91">
        <v>0</v>
      </c>
      <c r="G85" s="90">
        <v>0</v>
      </c>
      <c r="H85" s="91">
        <v>0</v>
      </c>
      <c r="I85" s="96"/>
      <c r="J85" s="97"/>
      <c r="K85" s="93">
        <v>0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0</v>
      </c>
      <c r="D86" s="90">
        <v>0</v>
      </c>
      <c r="E86" s="90">
        <v>0</v>
      </c>
      <c r="F86" s="91">
        <v>0</v>
      </c>
      <c r="G86" s="90">
        <v>0</v>
      </c>
      <c r="H86" s="91">
        <v>0</v>
      </c>
      <c r="I86" s="96"/>
      <c r="J86" s="97"/>
      <c r="K86" s="93">
        <v>0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</v>
      </c>
      <c r="D87" s="86">
        <v>0</v>
      </c>
      <c r="E87" s="86">
        <v>0</v>
      </c>
      <c r="F87" s="100">
        <v>0</v>
      </c>
      <c r="G87" s="86">
        <v>0</v>
      </c>
      <c r="H87" s="100">
        <v>0</v>
      </c>
      <c r="I87" s="20">
        <v>0</v>
      </c>
      <c r="J87" s="86">
        <v>0</v>
      </c>
      <c r="K87" s="101">
        <v>0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0</v>
      </c>
      <c r="D89" s="90">
        <v>0</v>
      </c>
      <c r="E89" s="90">
        <v>0</v>
      </c>
      <c r="F89" s="91">
        <v>0</v>
      </c>
      <c r="G89" s="90">
        <v>0</v>
      </c>
      <c r="H89" s="91">
        <v>0</v>
      </c>
      <c r="I89" s="21"/>
      <c r="J89" s="92"/>
      <c r="K89" s="93">
        <v>0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0</v>
      </c>
      <c r="D90" s="105">
        <v>0</v>
      </c>
      <c r="E90" s="105">
        <v>0</v>
      </c>
      <c r="F90" s="106">
        <v>0</v>
      </c>
      <c r="G90" s="105">
        <v>0</v>
      </c>
      <c r="H90" s="106">
        <v>0</v>
      </c>
      <c r="I90" s="21"/>
      <c r="J90" s="92"/>
      <c r="K90" s="107">
        <v>0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0</v>
      </c>
      <c r="D92" s="105">
        <v>0</v>
      </c>
      <c r="E92" s="105">
        <v>0</v>
      </c>
      <c r="F92" s="106">
        <v>0</v>
      </c>
      <c r="G92" s="105">
        <v>0</v>
      </c>
      <c r="H92" s="106">
        <v>0</v>
      </c>
      <c r="I92" s="21">
        <v>0</v>
      </c>
      <c r="J92" s="92">
        <v>0</v>
      </c>
      <c r="K92" s="107">
        <v>0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0</v>
      </c>
      <c r="D93" s="108">
        <v>0</v>
      </c>
      <c r="E93" s="108">
        <v>0</v>
      </c>
      <c r="F93" s="109">
        <v>0</v>
      </c>
      <c r="G93" s="108">
        <v>0</v>
      </c>
      <c r="H93" s="109">
        <v>0</v>
      </c>
      <c r="I93" s="20">
        <v>0</v>
      </c>
      <c r="J93" s="86">
        <v>0</v>
      </c>
      <c r="K93" s="110">
        <v>0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0</v>
      </c>
      <c r="D94" s="113">
        <v>0</v>
      </c>
      <c r="E94" s="113">
        <v>0</v>
      </c>
      <c r="F94" s="119">
        <v>0</v>
      </c>
      <c r="G94" s="113">
        <v>0</v>
      </c>
      <c r="H94" s="119">
        <v>0</v>
      </c>
      <c r="I94" s="25">
        <v>0</v>
      </c>
      <c r="J94" s="120">
        <v>0</v>
      </c>
      <c r="K94" s="115">
        <v>0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87733.655646903324</v>
      </c>
      <c r="D95" s="84">
        <v>26310.409200000002</v>
      </c>
      <c r="E95" s="84">
        <v>26310.409200000002</v>
      </c>
      <c r="F95" s="118">
        <v>-61423.246446903315</v>
      </c>
      <c r="G95" s="84">
        <v>29156.59</v>
      </c>
      <c r="H95" s="118">
        <v>-2846.1807999999983</v>
      </c>
      <c r="I95" s="20">
        <v>-0.70011041935958973</v>
      </c>
      <c r="J95" s="86">
        <v>-9.7617067016410264E-2</v>
      </c>
      <c r="K95" s="87">
        <v>26310.409200000002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0</v>
      </c>
      <c r="D96" s="90">
        <v>0</v>
      </c>
      <c r="E96" s="90">
        <v>0</v>
      </c>
      <c r="F96" s="91">
        <v>0</v>
      </c>
      <c r="G96" s="90">
        <v>0</v>
      </c>
      <c r="H96" s="91">
        <v>0</v>
      </c>
      <c r="I96" s="21">
        <v>0</v>
      </c>
      <c r="J96" s="92">
        <v>0</v>
      </c>
      <c r="K96" s="93">
        <v>0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79489.288139276017</v>
      </c>
      <c r="D97" s="90">
        <v>24462.345600000001</v>
      </c>
      <c r="E97" s="90">
        <v>24462.345600000001</v>
      </c>
      <c r="F97" s="91">
        <v>-55026.942539276017</v>
      </c>
      <c r="G97" s="90">
        <v>26215.55</v>
      </c>
      <c r="H97" s="91">
        <v>-1753.2043999999987</v>
      </c>
      <c r="I97" s="21">
        <v>-0.69225607408713175</v>
      </c>
      <c r="J97" s="92">
        <v>-6.6876506500912591E-2</v>
      </c>
      <c r="K97" s="93">
        <v>24462.345600000001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8244.3675076272993</v>
      </c>
      <c r="D98" s="90">
        <v>1848.0636000000002</v>
      </c>
      <c r="E98" s="90">
        <v>1848.0636000000002</v>
      </c>
      <c r="F98" s="91">
        <v>-6396.3039076272989</v>
      </c>
      <c r="G98" s="90">
        <v>2941.04</v>
      </c>
      <c r="H98" s="91">
        <v>-1092.9763999999998</v>
      </c>
      <c r="I98" s="21">
        <v>-0.7758392504591457</v>
      </c>
      <c r="J98" s="92">
        <v>-0.37162921959578921</v>
      </c>
      <c r="K98" s="93">
        <v>1848.0636000000002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0</v>
      </c>
      <c r="D100" s="90">
        <v>0</v>
      </c>
      <c r="E100" s="90">
        <v>0</v>
      </c>
      <c r="F100" s="91">
        <v>0</v>
      </c>
      <c r="G100" s="90">
        <v>0</v>
      </c>
      <c r="H100" s="91">
        <v>0</v>
      </c>
      <c r="I100" s="96"/>
      <c r="J100" s="97"/>
      <c r="K100" s="93">
        <v>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0</v>
      </c>
      <c r="D101" s="90">
        <v>0</v>
      </c>
      <c r="E101" s="90">
        <v>0</v>
      </c>
      <c r="F101" s="91">
        <v>0</v>
      </c>
      <c r="G101" s="90">
        <v>0</v>
      </c>
      <c r="H101" s="91">
        <v>0</v>
      </c>
      <c r="I101" s="96"/>
      <c r="J101" s="97"/>
      <c r="K101" s="93">
        <v>0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</v>
      </c>
      <c r="D102" s="86">
        <v>0</v>
      </c>
      <c r="E102" s="86">
        <v>0</v>
      </c>
      <c r="F102" s="100">
        <v>0</v>
      </c>
      <c r="G102" s="86">
        <v>0</v>
      </c>
      <c r="H102" s="100">
        <v>0</v>
      </c>
      <c r="I102" s="20">
        <v>0</v>
      </c>
      <c r="J102" s="86">
        <v>0</v>
      </c>
      <c r="K102" s="101">
        <v>0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0</v>
      </c>
      <c r="D104" s="90">
        <v>0</v>
      </c>
      <c r="E104" s="90">
        <v>0</v>
      </c>
      <c r="F104" s="91">
        <v>0</v>
      </c>
      <c r="G104" s="90">
        <v>0</v>
      </c>
      <c r="H104" s="91">
        <v>0</v>
      </c>
      <c r="I104" s="21"/>
      <c r="J104" s="92"/>
      <c r="K104" s="93">
        <v>0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0</v>
      </c>
      <c r="D105" s="105">
        <v>0</v>
      </c>
      <c r="E105" s="105">
        <v>0</v>
      </c>
      <c r="F105" s="106">
        <v>0</v>
      </c>
      <c r="G105" s="105">
        <v>0</v>
      </c>
      <c r="H105" s="106">
        <v>0</v>
      </c>
      <c r="I105" s="21"/>
      <c r="J105" s="92"/>
      <c r="K105" s="107">
        <v>0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0</v>
      </c>
      <c r="D107" s="105">
        <v>0</v>
      </c>
      <c r="E107" s="105">
        <v>0</v>
      </c>
      <c r="F107" s="106">
        <v>0</v>
      </c>
      <c r="G107" s="105">
        <v>0</v>
      </c>
      <c r="H107" s="106">
        <v>0</v>
      </c>
      <c r="I107" s="21">
        <v>0</v>
      </c>
      <c r="J107" s="92">
        <v>0</v>
      </c>
      <c r="K107" s="107">
        <v>0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0</v>
      </c>
      <c r="D108" s="108">
        <v>0</v>
      </c>
      <c r="E108" s="108">
        <v>0</v>
      </c>
      <c r="F108" s="109">
        <v>0</v>
      </c>
      <c r="G108" s="108">
        <v>0</v>
      </c>
      <c r="H108" s="109">
        <v>0</v>
      </c>
      <c r="I108" s="20">
        <v>0</v>
      </c>
      <c r="J108" s="86">
        <v>0</v>
      </c>
      <c r="K108" s="110">
        <v>0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0</v>
      </c>
      <c r="D109" s="113">
        <v>0</v>
      </c>
      <c r="E109" s="113">
        <v>0</v>
      </c>
      <c r="F109" s="119">
        <v>0</v>
      </c>
      <c r="G109" s="113">
        <v>0</v>
      </c>
      <c r="H109" s="119">
        <v>0</v>
      </c>
      <c r="I109" s="25">
        <v>0</v>
      </c>
      <c r="J109" s="120">
        <v>0</v>
      </c>
      <c r="K109" s="115">
        <v>0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86866.782300835534</v>
      </c>
      <c r="D110" s="123">
        <v>63787.543199999986</v>
      </c>
      <c r="E110" s="123">
        <v>63787.543199999986</v>
      </c>
      <c r="F110" s="118">
        <v>-23079.239100835544</v>
      </c>
      <c r="G110" s="123">
        <v>8654.74</v>
      </c>
      <c r="H110" s="118">
        <v>55132.803199999988</v>
      </c>
      <c r="I110" s="59">
        <v>-0.26568543797222655</v>
      </c>
      <c r="J110" s="124">
        <v>6.3702437277145227</v>
      </c>
      <c r="K110" s="125">
        <v>63787.543199999986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0</v>
      </c>
      <c r="D111" s="90">
        <v>0</v>
      </c>
      <c r="E111" s="90">
        <v>0</v>
      </c>
      <c r="F111" s="91">
        <v>0</v>
      </c>
      <c r="G111" s="90">
        <v>0</v>
      </c>
      <c r="H111" s="91">
        <v>0</v>
      </c>
      <c r="I111" s="21">
        <v>0</v>
      </c>
      <c r="J111" s="92">
        <v>0</v>
      </c>
      <c r="K111" s="93">
        <v>0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85004.572458681403</v>
      </c>
      <c r="D112" s="90">
        <v>58808.095199999989</v>
      </c>
      <c r="E112" s="90">
        <v>58808.095199999989</v>
      </c>
      <c r="F112" s="91">
        <v>-26196.477258681414</v>
      </c>
      <c r="G112" s="90">
        <v>6154.74</v>
      </c>
      <c r="H112" s="91">
        <v>52653.355199999991</v>
      </c>
      <c r="I112" s="21">
        <v>-0.30817727212750667</v>
      </c>
      <c r="J112" s="92">
        <v>8.5549276167636634</v>
      </c>
      <c r="K112" s="93">
        <v>58808.095199999989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1862.20984215413</v>
      </c>
      <c r="D113" s="90">
        <v>4979.4480000000003</v>
      </c>
      <c r="E113" s="90">
        <v>4979.4480000000003</v>
      </c>
      <c r="F113" s="91">
        <v>3117.2381578458703</v>
      </c>
      <c r="G113" s="90">
        <v>2500</v>
      </c>
      <c r="H113" s="91">
        <v>2479.4480000000003</v>
      </c>
      <c r="I113" s="21">
        <v>1.6739457000398912</v>
      </c>
      <c r="J113" s="92">
        <v>0.99177920000000008</v>
      </c>
      <c r="K113" s="93">
        <v>4979.4480000000003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0</v>
      </c>
      <c r="D115" s="90">
        <v>0</v>
      </c>
      <c r="E115" s="90">
        <v>0</v>
      </c>
      <c r="F115" s="91">
        <v>0</v>
      </c>
      <c r="G115" s="90">
        <v>0</v>
      </c>
      <c r="H115" s="91">
        <v>0</v>
      </c>
      <c r="I115" s="96"/>
      <c r="J115" s="97"/>
      <c r="K115" s="93">
        <v>0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0</v>
      </c>
      <c r="D116" s="90">
        <v>0</v>
      </c>
      <c r="E116" s="90">
        <v>0</v>
      </c>
      <c r="F116" s="91">
        <v>0</v>
      </c>
      <c r="G116" s="90">
        <v>0</v>
      </c>
      <c r="H116" s="91">
        <v>0</v>
      </c>
      <c r="I116" s="96"/>
      <c r="J116" s="97"/>
      <c r="K116" s="93">
        <v>0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</v>
      </c>
      <c r="D117" s="86">
        <v>0</v>
      </c>
      <c r="E117" s="86">
        <v>0</v>
      </c>
      <c r="F117" s="100">
        <v>0</v>
      </c>
      <c r="G117" s="86">
        <v>0</v>
      </c>
      <c r="H117" s="100">
        <v>0</v>
      </c>
      <c r="I117" s="20">
        <v>0</v>
      </c>
      <c r="J117" s="86">
        <v>0</v>
      </c>
      <c r="K117" s="101">
        <v>0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0</v>
      </c>
      <c r="D119" s="90">
        <v>0</v>
      </c>
      <c r="E119" s="90">
        <v>0</v>
      </c>
      <c r="F119" s="91">
        <v>0</v>
      </c>
      <c r="G119" s="90">
        <v>0</v>
      </c>
      <c r="H119" s="91">
        <v>0</v>
      </c>
      <c r="I119" s="21"/>
      <c r="J119" s="92"/>
      <c r="K119" s="93">
        <v>0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0</v>
      </c>
      <c r="D120" s="105">
        <v>0</v>
      </c>
      <c r="E120" s="105">
        <v>0</v>
      </c>
      <c r="F120" s="106">
        <v>0</v>
      </c>
      <c r="G120" s="105">
        <v>0</v>
      </c>
      <c r="H120" s="106">
        <v>0</v>
      </c>
      <c r="I120" s="21"/>
      <c r="J120" s="92"/>
      <c r="K120" s="107">
        <v>0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0</v>
      </c>
      <c r="D122" s="105">
        <v>0</v>
      </c>
      <c r="E122" s="105">
        <v>0</v>
      </c>
      <c r="F122" s="106">
        <v>0</v>
      </c>
      <c r="G122" s="105">
        <v>0</v>
      </c>
      <c r="H122" s="106">
        <v>0</v>
      </c>
      <c r="I122" s="21">
        <v>0</v>
      </c>
      <c r="J122" s="92">
        <v>0</v>
      </c>
      <c r="K122" s="107">
        <v>0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0</v>
      </c>
      <c r="D123" s="108">
        <v>0</v>
      </c>
      <c r="E123" s="108">
        <v>0</v>
      </c>
      <c r="F123" s="109">
        <v>0</v>
      </c>
      <c r="G123" s="108">
        <v>0</v>
      </c>
      <c r="H123" s="109">
        <v>0</v>
      </c>
      <c r="I123" s="20">
        <v>0</v>
      </c>
      <c r="J123" s="86">
        <v>0</v>
      </c>
      <c r="K123" s="110">
        <v>0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0</v>
      </c>
      <c r="D124" s="113">
        <v>0</v>
      </c>
      <c r="E124" s="113">
        <v>0</v>
      </c>
      <c r="F124" s="119">
        <v>0</v>
      </c>
      <c r="G124" s="113">
        <v>0</v>
      </c>
      <c r="H124" s="119">
        <v>0</v>
      </c>
      <c r="I124" s="25">
        <v>0</v>
      </c>
      <c r="J124" s="120">
        <v>0</v>
      </c>
      <c r="K124" s="115">
        <v>0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133964.67538718731</v>
      </c>
      <c r="D125" s="84">
        <v>139520.90160000001</v>
      </c>
      <c r="E125" s="84">
        <v>139520.90160000001</v>
      </c>
      <c r="F125" s="118">
        <v>5556.2262128127022</v>
      </c>
      <c r="G125" s="84">
        <v>111295.36000000002</v>
      </c>
      <c r="H125" s="118">
        <v>28225.541599999997</v>
      </c>
      <c r="I125" s="20">
        <v>4.147530829865409E-2</v>
      </c>
      <c r="J125" s="86">
        <v>0.25360932926583812</v>
      </c>
      <c r="K125" s="87">
        <v>139520.90160000001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0</v>
      </c>
      <c r="D126" s="90">
        <v>0</v>
      </c>
      <c r="E126" s="90">
        <v>0</v>
      </c>
      <c r="F126" s="91">
        <v>0</v>
      </c>
      <c r="G126" s="90">
        <v>0</v>
      </c>
      <c r="H126" s="91">
        <v>0</v>
      </c>
      <c r="I126" s="21">
        <v>0</v>
      </c>
      <c r="J126" s="92">
        <v>0</v>
      </c>
      <c r="K126" s="93">
        <v>0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130028.5008282272</v>
      </c>
      <c r="D127" s="90">
        <v>130024.06200000001</v>
      </c>
      <c r="E127" s="90">
        <v>130024.06200000001</v>
      </c>
      <c r="F127" s="91">
        <v>-4.4388282271975186</v>
      </c>
      <c r="G127" s="90">
        <v>89924.650000000009</v>
      </c>
      <c r="H127" s="91">
        <v>40099.411999999997</v>
      </c>
      <c r="I127" s="21">
        <v>-3.4137348342233587E-5</v>
      </c>
      <c r="J127" s="92">
        <v>0.44592235833000182</v>
      </c>
      <c r="K127" s="93">
        <v>130024.06200000001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3936.1745589600996</v>
      </c>
      <c r="D128" s="90">
        <v>9496.8395999999993</v>
      </c>
      <c r="E128" s="90">
        <v>9496.8395999999993</v>
      </c>
      <c r="F128" s="91">
        <v>5560.6650410398997</v>
      </c>
      <c r="G128" s="90">
        <v>21370.71</v>
      </c>
      <c r="H128" s="91">
        <v>-11873.8704</v>
      </c>
      <c r="I128" s="21">
        <v>1.4127079370456008</v>
      </c>
      <c r="J128" s="92">
        <v>-0.55561422152095086</v>
      </c>
      <c r="K128" s="93">
        <v>9496.8395999999993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0</v>
      </c>
      <c r="D130" s="90">
        <v>0</v>
      </c>
      <c r="E130" s="90">
        <v>0</v>
      </c>
      <c r="F130" s="91">
        <v>0</v>
      </c>
      <c r="G130" s="90">
        <v>0</v>
      </c>
      <c r="H130" s="91">
        <v>0</v>
      </c>
      <c r="I130" s="96"/>
      <c r="J130" s="97"/>
      <c r="K130" s="93">
        <v>0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0</v>
      </c>
      <c r="D131" s="90">
        <v>0</v>
      </c>
      <c r="E131" s="90">
        <v>0</v>
      </c>
      <c r="F131" s="91">
        <v>0</v>
      </c>
      <c r="G131" s="90">
        <v>0</v>
      </c>
      <c r="H131" s="91">
        <v>0</v>
      </c>
      <c r="I131" s="96"/>
      <c r="J131" s="97"/>
      <c r="K131" s="93">
        <v>0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</v>
      </c>
      <c r="D132" s="86">
        <v>0</v>
      </c>
      <c r="E132" s="86">
        <v>0</v>
      </c>
      <c r="F132" s="100">
        <v>0</v>
      </c>
      <c r="G132" s="86">
        <v>0</v>
      </c>
      <c r="H132" s="100">
        <v>0</v>
      </c>
      <c r="I132" s="20">
        <v>0</v>
      </c>
      <c r="J132" s="86">
        <v>0</v>
      </c>
      <c r="K132" s="101">
        <v>0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0</v>
      </c>
      <c r="D134" s="90">
        <v>0</v>
      </c>
      <c r="E134" s="90">
        <v>0</v>
      </c>
      <c r="F134" s="91">
        <v>0</v>
      </c>
      <c r="G134" s="90">
        <v>0</v>
      </c>
      <c r="H134" s="91">
        <v>0</v>
      </c>
      <c r="I134" s="21"/>
      <c r="J134" s="92"/>
      <c r="K134" s="93">
        <v>0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0</v>
      </c>
      <c r="D135" s="105">
        <v>0</v>
      </c>
      <c r="E135" s="105">
        <v>0</v>
      </c>
      <c r="F135" s="106">
        <v>0</v>
      </c>
      <c r="G135" s="105">
        <v>0</v>
      </c>
      <c r="H135" s="106">
        <v>0</v>
      </c>
      <c r="I135" s="21"/>
      <c r="J135" s="92"/>
      <c r="K135" s="107">
        <v>0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0</v>
      </c>
      <c r="D137" s="105">
        <v>0</v>
      </c>
      <c r="E137" s="105">
        <v>0</v>
      </c>
      <c r="F137" s="106">
        <v>0</v>
      </c>
      <c r="G137" s="105">
        <v>0</v>
      </c>
      <c r="H137" s="106">
        <v>0</v>
      </c>
      <c r="I137" s="21">
        <v>0</v>
      </c>
      <c r="J137" s="92">
        <v>0</v>
      </c>
      <c r="K137" s="107">
        <v>0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0</v>
      </c>
      <c r="D138" s="108">
        <v>0</v>
      </c>
      <c r="E138" s="108">
        <v>0</v>
      </c>
      <c r="F138" s="109">
        <v>0</v>
      </c>
      <c r="G138" s="108">
        <v>0</v>
      </c>
      <c r="H138" s="109">
        <v>0</v>
      </c>
      <c r="I138" s="20">
        <v>0</v>
      </c>
      <c r="J138" s="86">
        <v>0</v>
      </c>
      <c r="K138" s="110">
        <v>0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0</v>
      </c>
      <c r="D139" s="113">
        <v>0</v>
      </c>
      <c r="E139" s="113">
        <v>0</v>
      </c>
      <c r="F139" s="119">
        <v>0</v>
      </c>
      <c r="G139" s="113">
        <v>0</v>
      </c>
      <c r="H139" s="119">
        <v>0</v>
      </c>
      <c r="I139" s="25">
        <v>0</v>
      </c>
      <c r="J139" s="120">
        <v>0</v>
      </c>
      <c r="K139" s="115">
        <v>0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159218.32583101201</v>
      </c>
      <c r="D140" s="84">
        <v>142187.18400000001</v>
      </c>
      <c r="E140" s="84">
        <v>142187.18400000001</v>
      </c>
      <c r="F140" s="118">
        <v>-17031.141831012006</v>
      </c>
      <c r="G140" s="84">
        <v>103800.14</v>
      </c>
      <c r="H140" s="118">
        <v>38387.044000000009</v>
      </c>
      <c r="I140" s="20">
        <v>-0.10696722090325317</v>
      </c>
      <c r="J140" s="86">
        <v>0.36981688078648078</v>
      </c>
      <c r="K140" s="87">
        <v>142187.18400000001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0</v>
      </c>
      <c r="D141" s="90">
        <v>0</v>
      </c>
      <c r="E141" s="90">
        <v>0</v>
      </c>
      <c r="F141" s="91">
        <v>0</v>
      </c>
      <c r="G141" s="90">
        <v>0</v>
      </c>
      <c r="H141" s="91">
        <v>0</v>
      </c>
      <c r="I141" s="21">
        <v>0</v>
      </c>
      <c r="J141" s="92">
        <v>0</v>
      </c>
      <c r="K141" s="93">
        <v>0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146322.32583101201</v>
      </c>
      <c r="D142" s="90">
        <v>129124.43280000001</v>
      </c>
      <c r="E142" s="90">
        <v>129124.43280000001</v>
      </c>
      <c r="F142" s="91">
        <v>-17197.893031012005</v>
      </c>
      <c r="G142" s="90">
        <v>93546.8</v>
      </c>
      <c r="H142" s="91">
        <v>35577.632800000007</v>
      </c>
      <c r="I142" s="21">
        <v>-0.11753430608309146</v>
      </c>
      <c r="J142" s="92">
        <v>0.38031907879264715</v>
      </c>
      <c r="K142" s="93">
        <v>129124.43280000001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12896</v>
      </c>
      <c r="D143" s="90">
        <v>13062.751200000001</v>
      </c>
      <c r="E143" s="90">
        <v>13062.751200000001</v>
      </c>
      <c r="F143" s="91">
        <v>166.75120000000061</v>
      </c>
      <c r="G143" s="90">
        <v>10253.34</v>
      </c>
      <c r="H143" s="91">
        <v>2809.4112000000005</v>
      </c>
      <c r="I143" s="21">
        <v>1.2930459057072019E-2</v>
      </c>
      <c r="J143" s="92">
        <v>0.27399961378438631</v>
      </c>
      <c r="K143" s="93">
        <v>13062.751200000001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0</v>
      </c>
      <c r="D145" s="90">
        <v>0</v>
      </c>
      <c r="E145" s="90">
        <v>0</v>
      </c>
      <c r="F145" s="91">
        <v>0</v>
      </c>
      <c r="G145" s="90">
        <v>0</v>
      </c>
      <c r="H145" s="91">
        <v>0</v>
      </c>
      <c r="I145" s="96"/>
      <c r="J145" s="97"/>
      <c r="K145" s="93">
        <v>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0</v>
      </c>
      <c r="D146" s="90">
        <v>0</v>
      </c>
      <c r="E146" s="90">
        <v>0</v>
      </c>
      <c r="F146" s="91">
        <v>0</v>
      </c>
      <c r="G146" s="90">
        <v>0</v>
      </c>
      <c r="H146" s="91">
        <v>0</v>
      </c>
      <c r="I146" s="96"/>
      <c r="J146" s="97"/>
      <c r="K146" s="93">
        <v>0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</v>
      </c>
      <c r="D147" s="86">
        <v>0</v>
      </c>
      <c r="E147" s="86">
        <v>0</v>
      </c>
      <c r="F147" s="100">
        <v>0</v>
      </c>
      <c r="G147" s="86">
        <v>0</v>
      </c>
      <c r="H147" s="100">
        <v>0</v>
      </c>
      <c r="I147" s="20">
        <v>0</v>
      </c>
      <c r="J147" s="86">
        <v>0</v>
      </c>
      <c r="K147" s="101">
        <v>0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0</v>
      </c>
      <c r="D149" s="90">
        <v>0</v>
      </c>
      <c r="E149" s="90">
        <v>0</v>
      </c>
      <c r="F149" s="91">
        <v>0</v>
      </c>
      <c r="G149" s="90">
        <v>0</v>
      </c>
      <c r="H149" s="91">
        <v>0</v>
      </c>
      <c r="I149" s="21"/>
      <c r="J149" s="92"/>
      <c r="K149" s="93">
        <v>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0</v>
      </c>
      <c r="D150" s="105">
        <v>0</v>
      </c>
      <c r="E150" s="105">
        <v>0</v>
      </c>
      <c r="F150" s="106">
        <v>0</v>
      </c>
      <c r="G150" s="105">
        <v>0</v>
      </c>
      <c r="H150" s="106">
        <v>0</v>
      </c>
      <c r="I150" s="21"/>
      <c r="J150" s="92"/>
      <c r="K150" s="107">
        <v>0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0</v>
      </c>
      <c r="D152" s="105">
        <v>0</v>
      </c>
      <c r="E152" s="105">
        <v>0</v>
      </c>
      <c r="F152" s="106">
        <v>0</v>
      </c>
      <c r="G152" s="105">
        <v>0</v>
      </c>
      <c r="H152" s="106">
        <v>0</v>
      </c>
      <c r="I152" s="21">
        <v>0</v>
      </c>
      <c r="J152" s="92">
        <v>0</v>
      </c>
      <c r="K152" s="107">
        <v>0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0</v>
      </c>
      <c r="D153" s="108">
        <v>0</v>
      </c>
      <c r="E153" s="108">
        <v>0</v>
      </c>
      <c r="F153" s="109">
        <v>0</v>
      </c>
      <c r="G153" s="108">
        <v>0</v>
      </c>
      <c r="H153" s="109">
        <v>0</v>
      </c>
      <c r="I153" s="20">
        <v>0</v>
      </c>
      <c r="J153" s="86">
        <v>0</v>
      </c>
      <c r="K153" s="110">
        <v>0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0</v>
      </c>
      <c r="D154" s="113">
        <v>0</v>
      </c>
      <c r="E154" s="113">
        <v>0</v>
      </c>
      <c r="F154" s="119">
        <v>0</v>
      </c>
      <c r="G154" s="113">
        <v>0</v>
      </c>
      <c r="H154" s="119">
        <v>0</v>
      </c>
      <c r="I154" s="25">
        <v>0</v>
      </c>
      <c r="J154" s="120">
        <v>0</v>
      </c>
      <c r="K154" s="115">
        <v>0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111638.30793686131</v>
      </c>
      <c r="D155" s="84">
        <v>79647.926400000011</v>
      </c>
      <c r="E155" s="84">
        <v>79647.926400000011</v>
      </c>
      <c r="F155" s="118">
        <v>-31990.381536861303</v>
      </c>
      <c r="G155" s="84">
        <v>54589.329999999987</v>
      </c>
      <c r="H155" s="118">
        <v>25058.596400000024</v>
      </c>
      <c r="I155" s="20">
        <v>-0.28655380154054222</v>
      </c>
      <c r="J155" s="86">
        <v>0.45903835786224212</v>
      </c>
      <c r="K155" s="87">
        <v>50000</v>
      </c>
      <c r="L155" s="118">
        <v>29647.926400000004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0</v>
      </c>
      <c r="D156" s="90">
        <v>0</v>
      </c>
      <c r="E156" s="90">
        <v>0</v>
      </c>
      <c r="F156" s="91">
        <v>0</v>
      </c>
      <c r="G156" s="90">
        <v>0</v>
      </c>
      <c r="H156" s="91">
        <v>0</v>
      </c>
      <c r="I156" s="21">
        <v>0</v>
      </c>
      <c r="J156" s="92">
        <v>0</v>
      </c>
      <c r="K156" s="93">
        <v>0</v>
      </c>
      <c r="L156" s="91">
        <v>0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98979.728549674706</v>
      </c>
      <c r="D157" s="90">
        <v>76239.370800000004</v>
      </c>
      <c r="E157" s="90">
        <v>76239.370800000004</v>
      </c>
      <c r="F157" s="91">
        <v>-22740.357749674702</v>
      </c>
      <c r="G157" s="90">
        <v>47621.219999999987</v>
      </c>
      <c r="H157" s="91">
        <v>28618.150800000018</v>
      </c>
      <c r="I157" s="21">
        <v>-0.22974762694223849</v>
      </c>
      <c r="J157" s="92">
        <v>0.60095375128986661</v>
      </c>
      <c r="K157" s="93">
        <v>43000</v>
      </c>
      <c r="L157" s="91">
        <v>33239.370800000004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12658.579387186601</v>
      </c>
      <c r="D158" s="90">
        <v>3408.5556000000006</v>
      </c>
      <c r="E158" s="90">
        <v>3408.5556000000006</v>
      </c>
      <c r="F158" s="91">
        <v>-9250.0237871866011</v>
      </c>
      <c r="G158" s="90">
        <v>6968.11</v>
      </c>
      <c r="H158" s="91">
        <v>-3559.5543999999991</v>
      </c>
      <c r="I158" s="21">
        <v>-0.73073158561139617</v>
      </c>
      <c r="J158" s="92">
        <v>-0.51083498968873897</v>
      </c>
      <c r="K158" s="93">
        <v>7000</v>
      </c>
      <c r="L158" s="91">
        <v>-3591.4443999999994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0</v>
      </c>
      <c r="D160" s="90">
        <v>0</v>
      </c>
      <c r="E160" s="90">
        <v>0</v>
      </c>
      <c r="F160" s="91">
        <v>0</v>
      </c>
      <c r="G160" s="90">
        <v>0</v>
      </c>
      <c r="H160" s="91">
        <v>0</v>
      </c>
      <c r="I160" s="96"/>
      <c r="J160" s="97"/>
      <c r="K160" s="93">
        <v>0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0</v>
      </c>
      <c r="D161" s="90">
        <v>0</v>
      </c>
      <c r="E161" s="90">
        <v>0</v>
      </c>
      <c r="F161" s="91">
        <v>0</v>
      </c>
      <c r="G161" s="90">
        <v>0</v>
      </c>
      <c r="H161" s="91">
        <v>0</v>
      </c>
      <c r="I161" s="96"/>
      <c r="J161" s="97"/>
      <c r="K161" s="93">
        <v>0</v>
      </c>
      <c r="L161" s="91">
        <v>0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</v>
      </c>
      <c r="D162" s="86">
        <v>0</v>
      </c>
      <c r="E162" s="86">
        <v>0</v>
      </c>
      <c r="F162" s="100">
        <v>0</v>
      </c>
      <c r="G162" s="86">
        <v>0</v>
      </c>
      <c r="H162" s="100">
        <v>0</v>
      </c>
      <c r="I162" s="20">
        <v>0</v>
      </c>
      <c r="J162" s="86">
        <v>0</v>
      </c>
      <c r="K162" s="101">
        <v>0</v>
      </c>
      <c r="L162" s="100">
        <v>0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0</v>
      </c>
      <c r="D164" s="90">
        <v>0</v>
      </c>
      <c r="E164" s="90">
        <v>0</v>
      </c>
      <c r="F164" s="91">
        <v>0</v>
      </c>
      <c r="G164" s="90">
        <v>0</v>
      </c>
      <c r="H164" s="91">
        <v>0</v>
      </c>
      <c r="I164" s="21"/>
      <c r="J164" s="92"/>
      <c r="K164" s="93">
        <v>0</v>
      </c>
      <c r="L164" s="91">
        <v>0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0</v>
      </c>
      <c r="D165" s="105">
        <v>0</v>
      </c>
      <c r="E165" s="105">
        <v>0</v>
      </c>
      <c r="F165" s="106">
        <v>0</v>
      </c>
      <c r="G165" s="105">
        <v>0</v>
      </c>
      <c r="H165" s="106">
        <v>0</v>
      </c>
      <c r="I165" s="21"/>
      <c r="J165" s="92"/>
      <c r="K165" s="107">
        <v>0</v>
      </c>
      <c r="L165" s="106">
        <v>0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0</v>
      </c>
      <c r="D167" s="105">
        <v>0</v>
      </c>
      <c r="E167" s="105">
        <v>0</v>
      </c>
      <c r="F167" s="106">
        <v>0</v>
      </c>
      <c r="G167" s="105">
        <v>0</v>
      </c>
      <c r="H167" s="106">
        <v>0</v>
      </c>
      <c r="I167" s="21">
        <v>0</v>
      </c>
      <c r="J167" s="92">
        <v>0</v>
      </c>
      <c r="K167" s="107">
        <v>0</v>
      </c>
      <c r="L167" s="106">
        <v>0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0</v>
      </c>
      <c r="D168" s="108">
        <v>0</v>
      </c>
      <c r="E168" s="108">
        <v>0</v>
      </c>
      <c r="F168" s="109">
        <v>0</v>
      </c>
      <c r="G168" s="108">
        <v>0</v>
      </c>
      <c r="H168" s="109">
        <v>0</v>
      </c>
      <c r="I168" s="20">
        <v>0</v>
      </c>
      <c r="J168" s="86">
        <v>0</v>
      </c>
      <c r="K168" s="110">
        <v>0</v>
      </c>
      <c r="L168" s="109">
        <v>0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0</v>
      </c>
      <c r="D169" s="113">
        <v>0</v>
      </c>
      <c r="E169" s="113">
        <v>0</v>
      </c>
      <c r="F169" s="119">
        <v>0</v>
      </c>
      <c r="G169" s="113">
        <v>0</v>
      </c>
      <c r="H169" s="119">
        <v>0</v>
      </c>
      <c r="I169" s="25">
        <v>0</v>
      </c>
      <c r="J169" s="120">
        <v>0</v>
      </c>
      <c r="K169" s="115">
        <v>0</v>
      </c>
      <c r="L169" s="119">
        <v>0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205206.15625998119</v>
      </c>
      <c r="D170" s="84">
        <v>0</v>
      </c>
      <c r="E170" s="84">
        <v>190454.24326833797</v>
      </c>
      <c r="F170" s="118">
        <v>-14751.912991643214</v>
      </c>
      <c r="G170" s="84">
        <v>246.42</v>
      </c>
      <c r="H170" s="118">
        <v>190207.82326833796</v>
      </c>
      <c r="I170" s="20">
        <v>-7.1888257450490989E-2</v>
      </c>
      <c r="J170" s="86">
        <v>771.88468171551813</v>
      </c>
      <c r="K170" s="87">
        <v>106710.28612</v>
      </c>
      <c r="L170" s="118">
        <v>83743.95714833797</v>
      </c>
      <c r="M170" s="142" t="s">
        <v>241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0</v>
      </c>
      <c r="D171" s="90">
        <v>0</v>
      </c>
      <c r="E171" s="90">
        <v>0</v>
      </c>
      <c r="F171" s="91">
        <v>0</v>
      </c>
      <c r="G171" s="90">
        <v>0</v>
      </c>
      <c r="H171" s="91">
        <v>0</v>
      </c>
      <c r="I171" s="21">
        <v>0</v>
      </c>
      <c r="J171" s="92">
        <v>0</v>
      </c>
      <c r="K171" s="93">
        <v>0</v>
      </c>
      <c r="L171" s="91">
        <v>0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187853.87213741869</v>
      </c>
      <c r="D172" s="90">
        <v>0</v>
      </c>
      <c r="E172" s="90">
        <v>170392.68337975859</v>
      </c>
      <c r="F172" s="91">
        <v>-17461.1887576601</v>
      </c>
      <c r="G172" s="90">
        <v>324.52</v>
      </c>
      <c r="H172" s="91">
        <v>170068.1633797586</v>
      </c>
      <c r="I172" s="21">
        <v>-9.2950912105164929E-2</v>
      </c>
      <c r="J172" s="92">
        <v>524.06065382644704</v>
      </c>
      <c r="K172" s="93">
        <v>89688.002000000008</v>
      </c>
      <c r="L172" s="91">
        <v>80704.681379758578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17352.284122562502</v>
      </c>
      <c r="D173" s="90">
        <v>0</v>
      </c>
      <c r="E173" s="90">
        <v>20061.559888579388</v>
      </c>
      <c r="F173" s="91">
        <v>2709.2757660168863</v>
      </c>
      <c r="G173" s="90">
        <v>-78.099999999999994</v>
      </c>
      <c r="H173" s="91">
        <v>20139.659888579386</v>
      </c>
      <c r="I173" s="21">
        <v>0.15613366787223826</v>
      </c>
      <c r="J173" s="92">
        <v>-257.8701650266247</v>
      </c>
      <c r="K173" s="93">
        <v>17022.28412</v>
      </c>
      <c r="L173" s="91">
        <v>3039.2757685793877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0</v>
      </c>
      <c r="D175" s="90">
        <v>0</v>
      </c>
      <c r="E175" s="90">
        <v>0</v>
      </c>
      <c r="F175" s="91">
        <v>0</v>
      </c>
      <c r="G175" s="90">
        <v>0</v>
      </c>
      <c r="H175" s="91">
        <v>0</v>
      </c>
      <c r="I175" s="96"/>
      <c r="J175" s="97"/>
      <c r="K175" s="93">
        <v>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0</v>
      </c>
      <c r="D176" s="90">
        <v>0</v>
      </c>
      <c r="E176" s="90">
        <v>0</v>
      </c>
      <c r="F176" s="91">
        <v>0</v>
      </c>
      <c r="G176" s="90">
        <v>0</v>
      </c>
      <c r="H176" s="91">
        <v>0</v>
      </c>
      <c r="I176" s="96"/>
      <c r="J176" s="97"/>
      <c r="K176" s="93">
        <v>0</v>
      </c>
      <c r="L176" s="91">
        <v>0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</v>
      </c>
      <c r="D177" s="86">
        <v>0</v>
      </c>
      <c r="E177" s="86">
        <v>0</v>
      </c>
      <c r="F177" s="100">
        <v>0</v>
      </c>
      <c r="G177" s="86">
        <v>0</v>
      </c>
      <c r="H177" s="100">
        <v>0</v>
      </c>
      <c r="I177" s="20">
        <v>0</v>
      </c>
      <c r="J177" s="86">
        <v>0</v>
      </c>
      <c r="K177" s="101">
        <v>0</v>
      </c>
      <c r="L177" s="100">
        <v>0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0</v>
      </c>
      <c r="D179" s="90">
        <v>0</v>
      </c>
      <c r="E179" s="90">
        <v>0</v>
      </c>
      <c r="F179" s="91">
        <v>0</v>
      </c>
      <c r="G179" s="90">
        <v>0</v>
      </c>
      <c r="H179" s="91">
        <v>0</v>
      </c>
      <c r="I179" s="21"/>
      <c r="J179" s="92"/>
      <c r="K179" s="93">
        <v>0</v>
      </c>
      <c r="L179" s="91">
        <v>0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0</v>
      </c>
      <c r="D180" s="105">
        <v>0</v>
      </c>
      <c r="E180" s="105">
        <v>0</v>
      </c>
      <c r="F180" s="106">
        <v>0</v>
      </c>
      <c r="G180" s="105">
        <v>0</v>
      </c>
      <c r="H180" s="106">
        <v>0</v>
      </c>
      <c r="I180" s="21"/>
      <c r="J180" s="92"/>
      <c r="K180" s="107">
        <v>0</v>
      </c>
      <c r="L180" s="106">
        <v>0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0</v>
      </c>
      <c r="D182" s="105">
        <v>0</v>
      </c>
      <c r="E182" s="105">
        <v>0</v>
      </c>
      <c r="F182" s="106">
        <v>0</v>
      </c>
      <c r="G182" s="105">
        <v>0</v>
      </c>
      <c r="H182" s="106">
        <v>0</v>
      </c>
      <c r="I182" s="21">
        <v>0</v>
      </c>
      <c r="J182" s="92">
        <v>0</v>
      </c>
      <c r="K182" s="107">
        <v>0</v>
      </c>
      <c r="L182" s="106">
        <v>0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0</v>
      </c>
      <c r="D183" s="108">
        <v>0</v>
      </c>
      <c r="E183" s="108">
        <v>0</v>
      </c>
      <c r="F183" s="109">
        <v>0</v>
      </c>
      <c r="G183" s="108">
        <v>0</v>
      </c>
      <c r="H183" s="109">
        <v>0</v>
      </c>
      <c r="I183" s="20">
        <v>0</v>
      </c>
      <c r="J183" s="86">
        <v>0</v>
      </c>
      <c r="K183" s="110">
        <v>0</v>
      </c>
      <c r="L183" s="109">
        <v>0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0</v>
      </c>
      <c r="D184" s="113">
        <v>0</v>
      </c>
      <c r="E184" s="113">
        <v>0</v>
      </c>
      <c r="F184" s="119">
        <v>0</v>
      </c>
      <c r="G184" s="113">
        <v>0</v>
      </c>
      <c r="H184" s="119">
        <v>0</v>
      </c>
      <c r="I184" s="25">
        <v>0</v>
      </c>
      <c r="J184" s="120">
        <v>0</v>
      </c>
      <c r="K184" s="115">
        <v>0</v>
      </c>
      <c r="L184" s="119">
        <v>0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107374.2971030639</v>
      </c>
      <c r="D185" s="84">
        <v>0</v>
      </c>
      <c r="E185" s="84">
        <v>56856.476417999998</v>
      </c>
      <c r="F185" s="118">
        <v>-50517.820685063896</v>
      </c>
      <c r="G185" s="84">
        <v>309.89</v>
      </c>
      <c r="H185" s="118">
        <v>56546.586417999999</v>
      </c>
      <c r="I185" s="20">
        <v>-0.47048336564731175</v>
      </c>
      <c r="J185" s="86">
        <v>182.47309180031624</v>
      </c>
      <c r="K185" s="87">
        <v>56856.476417999998</v>
      </c>
      <c r="L185" s="118">
        <v>0</v>
      </c>
      <c r="M185" s="142"/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0</v>
      </c>
      <c r="D186" s="90">
        <v>0</v>
      </c>
      <c r="E186" s="90">
        <v>0</v>
      </c>
      <c r="F186" s="91">
        <v>0</v>
      </c>
      <c r="G186" s="90">
        <v>0</v>
      </c>
      <c r="H186" s="91">
        <v>0</v>
      </c>
      <c r="I186" s="21">
        <v>0</v>
      </c>
      <c r="J186" s="92">
        <v>0</v>
      </c>
      <c r="K186" s="93">
        <v>0</v>
      </c>
      <c r="L186" s="91">
        <v>0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102303.1271866294</v>
      </c>
      <c r="D187" s="90">
        <v>0</v>
      </c>
      <c r="E187" s="90">
        <v>53285.306501999999</v>
      </c>
      <c r="F187" s="91">
        <v>-49017.820684629398</v>
      </c>
      <c r="G187" s="90">
        <v>309.89</v>
      </c>
      <c r="H187" s="91">
        <v>52975.416502</v>
      </c>
      <c r="I187" s="21">
        <v>-0.4791429356329181</v>
      </c>
      <c r="J187" s="92">
        <v>170.9490996869857</v>
      </c>
      <c r="K187" s="93">
        <v>53285.306501999999</v>
      </c>
      <c r="L187" s="91">
        <v>0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5071.1699164345</v>
      </c>
      <c r="D188" s="90">
        <v>0</v>
      </c>
      <c r="E188" s="90">
        <v>3571.1699159999998</v>
      </c>
      <c r="F188" s="91">
        <v>-1500.0000004345002</v>
      </c>
      <c r="G188" s="90">
        <v>0</v>
      </c>
      <c r="H188" s="91">
        <v>3571.1699159999998</v>
      </c>
      <c r="I188" s="21">
        <v>-0.295789733957315</v>
      </c>
      <c r="J188" s="92">
        <v>0</v>
      </c>
      <c r="K188" s="93">
        <v>3571.1699159999998</v>
      </c>
      <c r="L188" s="91">
        <v>0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0</v>
      </c>
      <c r="D190" s="90">
        <v>0</v>
      </c>
      <c r="E190" s="90">
        <v>0</v>
      </c>
      <c r="F190" s="91">
        <v>0</v>
      </c>
      <c r="G190" s="90">
        <v>0</v>
      </c>
      <c r="H190" s="91">
        <v>0</v>
      </c>
      <c r="I190" s="96"/>
      <c r="J190" s="97"/>
      <c r="K190" s="93">
        <v>0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0</v>
      </c>
      <c r="D191" s="90">
        <v>0</v>
      </c>
      <c r="E191" s="90">
        <v>0</v>
      </c>
      <c r="F191" s="91">
        <v>0</v>
      </c>
      <c r="G191" s="90">
        <v>0</v>
      </c>
      <c r="H191" s="91">
        <v>0</v>
      </c>
      <c r="I191" s="96"/>
      <c r="J191" s="97"/>
      <c r="K191" s="93">
        <v>0</v>
      </c>
      <c r="L191" s="91">
        <v>0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</v>
      </c>
      <c r="D192" s="86">
        <v>0</v>
      </c>
      <c r="E192" s="86">
        <v>0</v>
      </c>
      <c r="F192" s="100">
        <v>0</v>
      </c>
      <c r="G192" s="86">
        <v>0</v>
      </c>
      <c r="H192" s="100">
        <v>0</v>
      </c>
      <c r="I192" s="20">
        <v>0</v>
      </c>
      <c r="J192" s="86">
        <v>0</v>
      </c>
      <c r="K192" s="101">
        <v>0</v>
      </c>
      <c r="L192" s="100">
        <v>0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0</v>
      </c>
      <c r="D194" s="90">
        <v>0</v>
      </c>
      <c r="E194" s="90">
        <v>0</v>
      </c>
      <c r="F194" s="91">
        <v>0</v>
      </c>
      <c r="G194" s="90">
        <v>0</v>
      </c>
      <c r="H194" s="91">
        <v>0</v>
      </c>
      <c r="I194" s="21"/>
      <c r="J194" s="92"/>
      <c r="K194" s="93">
        <v>0</v>
      </c>
      <c r="L194" s="91">
        <v>0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0</v>
      </c>
      <c r="D195" s="105">
        <v>0</v>
      </c>
      <c r="E195" s="105">
        <v>0</v>
      </c>
      <c r="F195" s="106">
        <v>0</v>
      </c>
      <c r="G195" s="105">
        <v>0</v>
      </c>
      <c r="H195" s="106">
        <v>0</v>
      </c>
      <c r="I195" s="21"/>
      <c r="J195" s="92"/>
      <c r="K195" s="107">
        <v>0</v>
      </c>
      <c r="L195" s="106">
        <v>0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0</v>
      </c>
      <c r="D197" s="105">
        <v>0</v>
      </c>
      <c r="E197" s="105">
        <v>0</v>
      </c>
      <c r="F197" s="106">
        <v>0</v>
      </c>
      <c r="G197" s="105">
        <v>0</v>
      </c>
      <c r="H197" s="106">
        <v>0</v>
      </c>
      <c r="I197" s="21">
        <v>0</v>
      </c>
      <c r="J197" s="92">
        <v>0</v>
      </c>
      <c r="K197" s="107">
        <v>0</v>
      </c>
      <c r="L197" s="106">
        <v>0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0</v>
      </c>
      <c r="D198" s="108">
        <v>0</v>
      </c>
      <c r="E198" s="108">
        <v>0</v>
      </c>
      <c r="F198" s="109">
        <v>0</v>
      </c>
      <c r="G198" s="108">
        <v>0</v>
      </c>
      <c r="H198" s="109">
        <v>0</v>
      </c>
      <c r="I198" s="20">
        <v>0</v>
      </c>
      <c r="J198" s="86">
        <v>0</v>
      </c>
      <c r="K198" s="110">
        <v>0</v>
      </c>
      <c r="L198" s="109">
        <v>0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0</v>
      </c>
      <c r="D199" s="113">
        <v>0</v>
      </c>
      <c r="E199" s="113">
        <v>0</v>
      </c>
      <c r="F199" s="119">
        <v>0</v>
      </c>
      <c r="G199" s="113">
        <v>0</v>
      </c>
      <c r="H199" s="119">
        <v>0</v>
      </c>
      <c r="I199" s="25">
        <v>0</v>
      </c>
      <c r="J199" s="120">
        <v>0</v>
      </c>
      <c r="K199" s="115">
        <v>0</v>
      </c>
      <c r="L199" s="119">
        <v>0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1069826.1310269213</v>
      </c>
      <c r="D200" s="84">
        <v>461307.8088</v>
      </c>
      <c r="E200" s="84">
        <v>708618.52848633798</v>
      </c>
      <c r="F200" s="118">
        <v>-361207.60254058335</v>
      </c>
      <c r="G200" s="84">
        <v>495376.79</v>
      </c>
      <c r="H200" s="118">
        <v>213241.738486338</v>
      </c>
      <c r="I200" s="20">
        <v>-0.33763206194436646</v>
      </c>
      <c r="J200" s="86">
        <v>0.43046372537223232</v>
      </c>
      <c r="K200" s="87">
        <v>595226.64493800001</v>
      </c>
      <c r="L200" s="118">
        <v>113391.88354833794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0</v>
      </c>
      <c r="D201" s="90">
        <v>0</v>
      </c>
      <c r="E201" s="90">
        <v>0</v>
      </c>
      <c r="F201" s="91">
        <v>0</v>
      </c>
      <c r="G201" s="90">
        <v>0</v>
      </c>
      <c r="H201" s="91">
        <v>0</v>
      </c>
      <c r="I201" s="21">
        <v>0</v>
      </c>
      <c r="J201" s="92">
        <v>0</v>
      </c>
      <c r="K201" s="93">
        <v>0</v>
      </c>
      <c r="L201" s="91">
        <v>0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997839.48636211781</v>
      </c>
      <c r="D202" s="90">
        <v>428094.32040000003</v>
      </c>
      <c r="E202" s="90">
        <v>651772.31028175855</v>
      </c>
      <c r="F202" s="91">
        <v>-346067.17608035926</v>
      </c>
      <c r="G202" s="90">
        <v>434190.06</v>
      </c>
      <c r="H202" s="91">
        <v>217582.25028175855</v>
      </c>
      <c r="I202" s="21">
        <v>-0.34681647781051117</v>
      </c>
      <c r="J202" s="92">
        <v>0.5011221359645095</v>
      </c>
      <c r="K202" s="93">
        <v>537828.25810199999</v>
      </c>
      <c r="L202" s="91">
        <v>113944.05217975855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71986.644664803447</v>
      </c>
      <c r="D203" s="90">
        <v>33213.488400000002</v>
      </c>
      <c r="E203" s="90">
        <v>56846.218204579389</v>
      </c>
      <c r="F203" s="91">
        <v>-15140.426460224058</v>
      </c>
      <c r="G203" s="90">
        <v>61186.729999999996</v>
      </c>
      <c r="H203" s="91">
        <v>-4340.5117954206071</v>
      </c>
      <c r="I203" s="21">
        <v>-0.21032271375785749</v>
      </c>
      <c r="J203" s="92">
        <v>-7.0938777009665444E-2</v>
      </c>
      <c r="K203" s="93">
        <v>57398.386836000005</v>
      </c>
      <c r="L203" s="91">
        <v>-552.16863142061629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0</v>
      </c>
      <c r="D205" s="90">
        <v>0</v>
      </c>
      <c r="E205" s="90">
        <v>0</v>
      </c>
      <c r="F205" s="91">
        <v>0</v>
      </c>
      <c r="G205" s="90">
        <v>0</v>
      </c>
      <c r="H205" s="91">
        <v>0</v>
      </c>
      <c r="I205" s="96"/>
      <c r="J205" s="97"/>
      <c r="K205" s="93">
        <v>0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0</v>
      </c>
      <c r="D206" s="90">
        <v>0</v>
      </c>
      <c r="E206" s="90">
        <v>0</v>
      </c>
      <c r="F206" s="91">
        <v>0</v>
      </c>
      <c r="G206" s="90">
        <v>0</v>
      </c>
      <c r="H206" s="91">
        <v>0</v>
      </c>
      <c r="I206" s="96"/>
      <c r="J206" s="97"/>
      <c r="K206" s="93">
        <v>0</v>
      </c>
      <c r="L206" s="91">
        <v>0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</v>
      </c>
      <c r="D207" s="86">
        <v>0</v>
      </c>
      <c r="E207" s="86">
        <v>0</v>
      </c>
      <c r="F207" s="100">
        <v>0</v>
      </c>
      <c r="G207" s="86">
        <v>0</v>
      </c>
      <c r="H207" s="100">
        <v>0</v>
      </c>
      <c r="I207" s="20">
        <v>0</v>
      </c>
      <c r="J207" s="86">
        <v>0</v>
      </c>
      <c r="K207" s="101">
        <v>0</v>
      </c>
      <c r="L207" s="100">
        <v>0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0</v>
      </c>
      <c r="D209" s="90">
        <v>0</v>
      </c>
      <c r="E209" s="90">
        <v>0</v>
      </c>
      <c r="F209" s="91">
        <v>0</v>
      </c>
      <c r="G209" s="90">
        <v>0</v>
      </c>
      <c r="H209" s="91">
        <v>0</v>
      </c>
      <c r="I209" s="21">
        <v>0</v>
      </c>
      <c r="J209" s="92">
        <v>0</v>
      </c>
      <c r="K209" s="93">
        <v>0</v>
      </c>
      <c r="L209" s="91">
        <v>0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0</v>
      </c>
      <c r="D210" s="105">
        <v>0</v>
      </c>
      <c r="E210" s="105">
        <v>0</v>
      </c>
      <c r="F210" s="106">
        <v>0</v>
      </c>
      <c r="G210" s="105">
        <v>0</v>
      </c>
      <c r="H210" s="106">
        <v>0</v>
      </c>
      <c r="I210" s="21"/>
      <c r="J210" s="92"/>
      <c r="K210" s="107">
        <v>0</v>
      </c>
      <c r="L210" s="106">
        <v>0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0</v>
      </c>
      <c r="D212" s="105">
        <v>0</v>
      </c>
      <c r="E212" s="105">
        <v>0</v>
      </c>
      <c r="F212" s="106">
        <v>0</v>
      </c>
      <c r="G212" s="105">
        <v>0</v>
      </c>
      <c r="H212" s="106">
        <v>0</v>
      </c>
      <c r="I212" s="21">
        <v>0</v>
      </c>
      <c r="J212" s="92">
        <v>0</v>
      </c>
      <c r="K212" s="107">
        <v>0</v>
      </c>
      <c r="L212" s="106">
        <v>0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0</v>
      </c>
      <c r="D213" s="108">
        <v>0</v>
      </c>
      <c r="E213" s="108">
        <v>0</v>
      </c>
      <c r="F213" s="109">
        <v>0</v>
      </c>
      <c r="G213" s="108">
        <v>0</v>
      </c>
      <c r="H213" s="109">
        <v>0</v>
      </c>
      <c r="I213" s="20">
        <v>0</v>
      </c>
      <c r="J213" s="86">
        <v>0</v>
      </c>
      <c r="K213" s="110">
        <v>0</v>
      </c>
      <c r="L213" s="109">
        <v>0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0</v>
      </c>
      <c r="D214" s="113">
        <v>0</v>
      </c>
      <c r="E214" s="113">
        <v>0</v>
      </c>
      <c r="F214" s="119">
        <v>0</v>
      </c>
      <c r="G214" s="113">
        <v>0</v>
      </c>
      <c r="H214" s="119">
        <v>0</v>
      </c>
      <c r="I214" s="25">
        <v>0</v>
      </c>
      <c r="J214" s="120">
        <v>0</v>
      </c>
      <c r="K214" s="115">
        <v>0</v>
      </c>
      <c r="L214" s="119">
        <v>0</v>
      </c>
      <c r="M214" s="142"/>
      <c r="N214" s="143"/>
    </row>
  </sheetData>
  <sheetProtection algorithmName="SHA-512" hashValue="kOD3jBh8IQYaTD1yE4PUP/FVosVYZnk9fHvT42jytxZqwJWhLmkfu8RcNowKgZ23m8v1gXkXjdI2jXjTOaigRg==" saltValue="+tbOfpapIHOvYDBZcmp1wA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L207">
    <cfRule type="cellIs" dxfId="1709" priority="95" operator="lessThan">
      <formula>0</formula>
    </cfRule>
  </conditionalFormatting>
  <conditionalFormatting sqref="H207">
    <cfRule type="cellIs" dxfId="1708" priority="94" operator="lessThan">
      <formula>0</formula>
    </cfRule>
  </conditionalFormatting>
  <conditionalFormatting sqref="F207">
    <cfRule type="cellIs" dxfId="1707" priority="93" operator="lessThan">
      <formula>0</formula>
    </cfRule>
  </conditionalFormatting>
  <conditionalFormatting sqref="F192">
    <cfRule type="cellIs" dxfId="1706" priority="92" operator="lessThan">
      <formula>0</formula>
    </cfRule>
  </conditionalFormatting>
  <conditionalFormatting sqref="H192">
    <cfRule type="cellIs" dxfId="1705" priority="91" operator="lessThan">
      <formula>0</formula>
    </cfRule>
  </conditionalFormatting>
  <conditionalFormatting sqref="L192">
    <cfRule type="cellIs" dxfId="1704" priority="90" operator="lessThan">
      <formula>0</formula>
    </cfRule>
  </conditionalFormatting>
  <conditionalFormatting sqref="L177">
    <cfRule type="cellIs" dxfId="1703" priority="89" operator="lessThan">
      <formula>0</formula>
    </cfRule>
  </conditionalFormatting>
  <conditionalFormatting sqref="H177">
    <cfRule type="cellIs" dxfId="1702" priority="88" operator="lessThan">
      <formula>0</formula>
    </cfRule>
  </conditionalFormatting>
  <conditionalFormatting sqref="F177">
    <cfRule type="cellIs" dxfId="1701" priority="87" operator="lessThan">
      <formula>0</formula>
    </cfRule>
  </conditionalFormatting>
  <conditionalFormatting sqref="F162">
    <cfRule type="cellIs" dxfId="1700" priority="86" operator="lessThan">
      <formula>0</formula>
    </cfRule>
  </conditionalFormatting>
  <conditionalFormatting sqref="H162">
    <cfRule type="cellIs" dxfId="1699" priority="85" operator="lessThan">
      <formula>0</formula>
    </cfRule>
  </conditionalFormatting>
  <conditionalFormatting sqref="L162">
    <cfRule type="cellIs" dxfId="1698" priority="84" operator="lessThan">
      <formula>0</formula>
    </cfRule>
  </conditionalFormatting>
  <conditionalFormatting sqref="L147">
    <cfRule type="cellIs" dxfId="1697" priority="83" operator="lessThan">
      <formula>0</formula>
    </cfRule>
  </conditionalFormatting>
  <conditionalFormatting sqref="H147">
    <cfRule type="cellIs" dxfId="1696" priority="82" operator="lessThan">
      <formula>0</formula>
    </cfRule>
  </conditionalFormatting>
  <conditionalFormatting sqref="F147">
    <cfRule type="cellIs" dxfId="1695" priority="81" operator="lessThan">
      <formula>0</formula>
    </cfRule>
  </conditionalFormatting>
  <conditionalFormatting sqref="F132">
    <cfRule type="cellIs" dxfId="1694" priority="80" operator="lessThan">
      <formula>0</formula>
    </cfRule>
  </conditionalFormatting>
  <conditionalFormatting sqref="H132">
    <cfRule type="cellIs" dxfId="1693" priority="79" operator="lessThan">
      <formula>0</formula>
    </cfRule>
  </conditionalFormatting>
  <conditionalFormatting sqref="L132">
    <cfRule type="cellIs" dxfId="1692" priority="78" operator="lessThan">
      <formula>0</formula>
    </cfRule>
  </conditionalFormatting>
  <conditionalFormatting sqref="L117">
    <cfRule type="cellIs" dxfId="1691" priority="77" operator="lessThan">
      <formula>0</formula>
    </cfRule>
  </conditionalFormatting>
  <conditionalFormatting sqref="H117">
    <cfRule type="cellIs" dxfId="1690" priority="76" operator="lessThan">
      <formula>0</formula>
    </cfRule>
  </conditionalFormatting>
  <conditionalFormatting sqref="F117">
    <cfRule type="cellIs" dxfId="1689" priority="75" operator="lessThan">
      <formula>0</formula>
    </cfRule>
  </conditionalFormatting>
  <conditionalFormatting sqref="F102">
    <cfRule type="cellIs" dxfId="1688" priority="74" operator="lessThan">
      <formula>0</formula>
    </cfRule>
  </conditionalFormatting>
  <conditionalFormatting sqref="H102">
    <cfRule type="cellIs" dxfId="1687" priority="73" operator="lessThan">
      <formula>0</formula>
    </cfRule>
  </conditionalFormatting>
  <conditionalFormatting sqref="L102">
    <cfRule type="cellIs" dxfId="1686" priority="72" operator="lessThan">
      <formula>0</formula>
    </cfRule>
  </conditionalFormatting>
  <conditionalFormatting sqref="L87">
    <cfRule type="cellIs" dxfId="1685" priority="71" operator="lessThan">
      <formula>0</formula>
    </cfRule>
  </conditionalFormatting>
  <conditionalFormatting sqref="H87">
    <cfRule type="cellIs" dxfId="1684" priority="70" operator="lessThan">
      <formula>0</formula>
    </cfRule>
  </conditionalFormatting>
  <conditionalFormatting sqref="F87">
    <cfRule type="cellIs" dxfId="1683" priority="69" operator="lessThan">
      <formula>0</formula>
    </cfRule>
  </conditionalFormatting>
  <conditionalFormatting sqref="F72">
    <cfRule type="cellIs" dxfId="1682" priority="68" operator="lessThan">
      <formula>0</formula>
    </cfRule>
  </conditionalFormatting>
  <conditionalFormatting sqref="H72">
    <cfRule type="cellIs" dxfId="1681" priority="67" operator="lessThan">
      <formula>0</formula>
    </cfRule>
  </conditionalFormatting>
  <conditionalFormatting sqref="L72">
    <cfRule type="cellIs" dxfId="1680" priority="66" operator="lessThan">
      <formula>0</formula>
    </cfRule>
  </conditionalFormatting>
  <conditionalFormatting sqref="L57">
    <cfRule type="cellIs" dxfId="1679" priority="65" operator="lessThan">
      <formula>0</formula>
    </cfRule>
  </conditionalFormatting>
  <conditionalFormatting sqref="H57">
    <cfRule type="cellIs" dxfId="1678" priority="64" operator="lessThan">
      <formula>0</formula>
    </cfRule>
  </conditionalFormatting>
  <conditionalFormatting sqref="F57">
    <cfRule type="cellIs" dxfId="1677" priority="63" operator="lessThan">
      <formula>0</formula>
    </cfRule>
  </conditionalFormatting>
  <conditionalFormatting sqref="F42">
    <cfRule type="cellIs" dxfId="1676" priority="62" operator="lessThan">
      <formula>0</formula>
    </cfRule>
  </conditionalFormatting>
  <conditionalFormatting sqref="H42">
    <cfRule type="cellIs" dxfId="1675" priority="61" operator="lessThan">
      <formula>0</formula>
    </cfRule>
  </conditionalFormatting>
  <conditionalFormatting sqref="L42">
    <cfRule type="cellIs" dxfId="1674" priority="60" operator="lessThan">
      <formula>0</formula>
    </cfRule>
  </conditionalFormatting>
  <conditionalFormatting sqref="L27">
    <cfRule type="cellIs" dxfId="1673" priority="59" operator="lessThan">
      <formula>0</formula>
    </cfRule>
  </conditionalFormatting>
  <conditionalFormatting sqref="H27">
    <cfRule type="cellIs" dxfId="1672" priority="58" operator="lessThan">
      <formula>0</formula>
    </cfRule>
  </conditionalFormatting>
  <conditionalFormatting sqref="F27">
    <cfRule type="cellIs" dxfId="1671" priority="57" operator="lessThan">
      <formula>0</formula>
    </cfRule>
  </conditionalFormatting>
  <conditionalFormatting sqref="I24">
    <cfRule type="expression" dxfId="1670" priority="55">
      <formula>$I20&gt;=0</formula>
    </cfRule>
    <cfRule type="expression" dxfId="1669" priority="56">
      <formula>$I20&lt;0</formula>
    </cfRule>
  </conditionalFormatting>
  <conditionalFormatting sqref="J24">
    <cfRule type="expression" dxfId="1668" priority="53">
      <formula>$J20&gt;=0</formula>
    </cfRule>
    <cfRule type="expression" dxfId="1667" priority="54">
      <formula>$J20&lt;0</formula>
    </cfRule>
  </conditionalFormatting>
  <conditionalFormatting sqref="I39">
    <cfRule type="expression" dxfId="1666" priority="51">
      <formula>$I35&gt;=0</formula>
    </cfRule>
    <cfRule type="expression" dxfId="1665" priority="52">
      <formula>$I35&lt;0</formula>
    </cfRule>
  </conditionalFormatting>
  <conditionalFormatting sqref="J39">
    <cfRule type="expression" dxfId="1664" priority="49">
      <formula>$J35&gt;=0</formula>
    </cfRule>
    <cfRule type="expression" dxfId="1663" priority="50">
      <formula>$J35&lt;0</formula>
    </cfRule>
  </conditionalFormatting>
  <conditionalFormatting sqref="I54">
    <cfRule type="expression" dxfId="1662" priority="47">
      <formula>$I50&gt;=0</formula>
    </cfRule>
    <cfRule type="expression" dxfId="1661" priority="48">
      <formula>$I50&lt;0</formula>
    </cfRule>
  </conditionalFormatting>
  <conditionalFormatting sqref="J54">
    <cfRule type="expression" dxfId="1660" priority="45">
      <formula>$J50&gt;=0</formula>
    </cfRule>
    <cfRule type="expression" dxfId="1659" priority="46">
      <formula>$J50&lt;0</formula>
    </cfRule>
  </conditionalFormatting>
  <conditionalFormatting sqref="I69">
    <cfRule type="expression" dxfId="1658" priority="43">
      <formula>$I65&gt;=0</formula>
    </cfRule>
    <cfRule type="expression" dxfId="1657" priority="44">
      <formula>$I65&lt;0</formula>
    </cfRule>
  </conditionalFormatting>
  <conditionalFormatting sqref="J69">
    <cfRule type="expression" dxfId="1656" priority="41">
      <formula>$J65&gt;=0</formula>
    </cfRule>
    <cfRule type="expression" dxfId="1655" priority="42">
      <formula>$J65&lt;0</formula>
    </cfRule>
  </conditionalFormatting>
  <conditionalFormatting sqref="I84">
    <cfRule type="expression" dxfId="1654" priority="39">
      <formula>$I80&gt;=0</formula>
    </cfRule>
    <cfRule type="expression" dxfId="1653" priority="40">
      <formula>$I80&lt;0</formula>
    </cfRule>
  </conditionalFormatting>
  <conditionalFormatting sqref="J84">
    <cfRule type="expression" dxfId="1652" priority="37">
      <formula>$J80&gt;=0</formula>
    </cfRule>
    <cfRule type="expression" dxfId="1651" priority="38">
      <formula>$J80&lt;0</formula>
    </cfRule>
  </conditionalFormatting>
  <conditionalFormatting sqref="I99">
    <cfRule type="expression" dxfId="1650" priority="35">
      <formula>$I95&gt;=0</formula>
    </cfRule>
    <cfRule type="expression" dxfId="1649" priority="36">
      <formula>$I95&lt;0</formula>
    </cfRule>
  </conditionalFormatting>
  <conditionalFormatting sqref="J99">
    <cfRule type="expression" dxfId="1648" priority="33">
      <formula>$J95&gt;=0</formula>
    </cfRule>
    <cfRule type="expression" dxfId="1647" priority="34">
      <formula>$J95&lt;0</formula>
    </cfRule>
  </conditionalFormatting>
  <conditionalFormatting sqref="I114">
    <cfRule type="expression" dxfId="1646" priority="31">
      <formula>$I110&gt;=0</formula>
    </cfRule>
    <cfRule type="expression" dxfId="1645" priority="32">
      <formula>$I110&lt;0</formula>
    </cfRule>
  </conditionalFormatting>
  <conditionalFormatting sqref="J114">
    <cfRule type="expression" dxfId="1644" priority="29">
      <formula>$J110&gt;=0</formula>
    </cfRule>
    <cfRule type="expression" dxfId="1643" priority="30">
      <formula>$J110&lt;0</formula>
    </cfRule>
  </conditionalFormatting>
  <conditionalFormatting sqref="I129">
    <cfRule type="expression" dxfId="1642" priority="27">
      <formula>$I125&gt;=0</formula>
    </cfRule>
    <cfRule type="expression" dxfId="1641" priority="28">
      <formula>$I125&lt;0</formula>
    </cfRule>
  </conditionalFormatting>
  <conditionalFormatting sqref="J129">
    <cfRule type="expression" dxfId="1640" priority="25">
      <formula>$J125&gt;=0</formula>
    </cfRule>
    <cfRule type="expression" dxfId="1639" priority="26">
      <formula>$J125&lt;0</formula>
    </cfRule>
  </conditionalFormatting>
  <conditionalFormatting sqref="I144">
    <cfRule type="expression" dxfId="1638" priority="23">
      <formula>$I140&gt;=0</formula>
    </cfRule>
    <cfRule type="expression" dxfId="1637" priority="24">
      <formula>$I140&lt;0</formula>
    </cfRule>
  </conditionalFormatting>
  <conditionalFormatting sqref="J144">
    <cfRule type="expression" dxfId="1636" priority="21">
      <formula>$J140&gt;=0</formula>
    </cfRule>
    <cfRule type="expression" dxfId="1635" priority="22">
      <formula>$J140&lt;0</formula>
    </cfRule>
  </conditionalFormatting>
  <conditionalFormatting sqref="I159">
    <cfRule type="expression" dxfId="1634" priority="19">
      <formula>$I155&gt;=0</formula>
    </cfRule>
    <cfRule type="expression" dxfId="1633" priority="20">
      <formula>$I155&lt;0</formula>
    </cfRule>
  </conditionalFormatting>
  <conditionalFormatting sqref="J159">
    <cfRule type="expression" dxfId="1632" priority="17">
      <formula>$J155&gt;=0</formula>
    </cfRule>
    <cfRule type="expression" dxfId="1631" priority="18">
      <formula>$J155&lt;0</formula>
    </cfRule>
  </conditionalFormatting>
  <conditionalFormatting sqref="I174">
    <cfRule type="expression" dxfId="1630" priority="15">
      <formula>$I170&gt;=0</formula>
    </cfRule>
    <cfRule type="expression" dxfId="1629" priority="16">
      <formula>$I170&lt;0</formula>
    </cfRule>
  </conditionalFormatting>
  <conditionalFormatting sqref="J174">
    <cfRule type="expression" dxfId="1628" priority="13">
      <formula>$J170&gt;=0</formula>
    </cfRule>
    <cfRule type="expression" dxfId="1627" priority="14">
      <formula>$J170&lt;0</formula>
    </cfRule>
  </conditionalFormatting>
  <conditionalFormatting sqref="I189">
    <cfRule type="expression" dxfId="1626" priority="11">
      <formula>$I185&gt;=0</formula>
    </cfRule>
    <cfRule type="expression" dxfId="1625" priority="12">
      <formula>$I185&lt;0</formula>
    </cfRule>
  </conditionalFormatting>
  <conditionalFormatting sqref="J189">
    <cfRule type="expression" dxfId="1624" priority="9">
      <formula>$J185&gt;=0</formula>
    </cfRule>
    <cfRule type="expression" dxfId="1623" priority="10">
      <formula>$J185&lt;0</formula>
    </cfRule>
  </conditionalFormatting>
  <conditionalFormatting sqref="I204">
    <cfRule type="expression" dxfId="1622" priority="7">
      <formula>$I200&gt;=0</formula>
    </cfRule>
    <cfRule type="expression" dxfId="1621" priority="8">
      <formula>$I200&lt;0</formula>
    </cfRule>
  </conditionalFormatting>
  <conditionalFormatting sqref="J204">
    <cfRule type="expression" dxfId="1620" priority="5">
      <formula>$J200&gt;=0</formula>
    </cfRule>
    <cfRule type="expression" dxfId="1619" priority="6">
      <formula>$J200&lt;0</formula>
    </cfRule>
  </conditionalFormatting>
  <conditionalFormatting sqref="I9">
    <cfRule type="expression" dxfId="1618" priority="3">
      <formula>$I5&gt;=0</formula>
    </cfRule>
    <cfRule type="expression" dxfId="1617" priority="4">
      <formula>$I5&lt;0</formula>
    </cfRule>
  </conditionalFormatting>
  <conditionalFormatting sqref="J9">
    <cfRule type="expression" dxfId="1616" priority="1">
      <formula>$J5&gt;=0</formula>
    </cfRule>
    <cfRule type="expression" dxfId="1615" priority="2">
      <formula>$J5&lt;0</formula>
    </cfRule>
  </conditionalFormatting>
  <dataValidations count="1">
    <dataValidation type="list" allowBlank="1" showInputMessage="1" showErrorMessage="1" sqref="B3:B4" xr:uid="{E0B42BF6-B96F-40A4-9679-36B8616B3E1A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26C75-B6B6-429B-B7FA-42C60F318E02}">
  <sheetPr codeName="Tabelle80">
    <tabColor rgb="FF00CC99"/>
    <outlinePr summaryBelow="0" summaryRight="0"/>
    <pageSetUpPr fitToPage="1"/>
  </sheetPr>
  <dimension ref="A1:N214"/>
  <sheetViews>
    <sheetView showGridLines="0" showRowColHeaders="0" zoomScale="85" zoomScaleNormal="85" zoomScaleSheetLayoutView="85" workbookViewId="0">
      <pane ySplit="19" topLeftCell="A191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6384" width="11.42578125" style="74"/>
  </cols>
  <sheetData>
    <row r="1" spans="1:14" x14ac:dyDescent="0.25">
      <c r="M1" s="72">
        <v>157</v>
      </c>
      <c r="N1" s="73" t="s">
        <v>28</v>
      </c>
    </row>
    <row r="2" spans="1:14" ht="15.75" thickBot="1" x14ac:dyDescent="0.3">
      <c r="M2" s="72">
        <v>386</v>
      </c>
      <c r="N2" s="73" t="s">
        <v>29</v>
      </c>
    </row>
    <row r="3" spans="1:14" s="70" customFormat="1" ht="13.5" customHeight="1" thickBot="1" x14ac:dyDescent="0.25">
      <c r="A3" s="144"/>
      <c r="B3" s="146" t="s">
        <v>174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4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4" s="70" customFormat="1" ht="15" customHeight="1" thickBot="1" x14ac:dyDescent="0.3">
      <c r="A5" s="82" t="s">
        <v>27</v>
      </c>
      <c r="B5" s="83" t="s">
        <v>20</v>
      </c>
      <c r="C5" s="84">
        <v>823924039</v>
      </c>
      <c r="D5" s="84">
        <v>570081028</v>
      </c>
      <c r="E5" s="84">
        <v>679940942</v>
      </c>
      <c r="F5" s="85">
        <v>-143983097</v>
      </c>
      <c r="G5" s="84">
        <v>0</v>
      </c>
      <c r="H5" s="85">
        <v>679940942</v>
      </c>
      <c r="I5" s="20">
        <v>-0.17475287791669836</v>
      </c>
      <c r="J5" s="86">
        <v>0</v>
      </c>
      <c r="K5" s="87">
        <v>627438675</v>
      </c>
      <c r="L5" s="85">
        <v>52502267</v>
      </c>
      <c r="M5" s="142"/>
      <c r="N5" s="143"/>
    </row>
    <row r="6" spans="1:14" s="70" customFormat="1" ht="15" customHeight="1" thickBot="1" x14ac:dyDescent="0.3">
      <c r="A6" s="88"/>
      <c r="B6" s="89" t="s">
        <v>5</v>
      </c>
      <c r="C6" s="90">
        <v>648835035</v>
      </c>
      <c r="D6" s="90">
        <v>484917130</v>
      </c>
      <c r="E6" s="90">
        <v>554111988</v>
      </c>
      <c r="F6" s="91">
        <v>-94723047</v>
      </c>
      <c r="G6" s="90">
        <v>0</v>
      </c>
      <c r="H6" s="91">
        <v>554111988</v>
      </c>
      <c r="I6" s="21">
        <v>-0.14598941470538807</v>
      </c>
      <c r="J6" s="92">
        <v>0</v>
      </c>
      <c r="K6" s="93">
        <v>502908486</v>
      </c>
      <c r="L6" s="91">
        <v>51203502</v>
      </c>
      <c r="M6" s="142"/>
      <c r="N6" s="143"/>
    </row>
    <row r="7" spans="1:14" s="70" customFormat="1" ht="15" customHeight="1" thickBot="1" x14ac:dyDescent="0.3">
      <c r="A7" s="88"/>
      <c r="B7" s="89" t="s">
        <v>6</v>
      </c>
      <c r="C7" s="90">
        <v>127664534</v>
      </c>
      <c r="D7" s="90">
        <v>60281600</v>
      </c>
      <c r="E7" s="90">
        <v>94408865</v>
      </c>
      <c r="F7" s="91">
        <v>-33255669</v>
      </c>
      <c r="G7" s="90">
        <v>0</v>
      </c>
      <c r="H7" s="91">
        <v>94408865</v>
      </c>
      <c r="I7" s="21">
        <v>-0.2604926204485265</v>
      </c>
      <c r="J7" s="92">
        <v>0</v>
      </c>
      <c r="K7" s="93">
        <v>89379063</v>
      </c>
      <c r="L7" s="91">
        <v>5029802</v>
      </c>
      <c r="M7" s="142"/>
      <c r="N7" s="143"/>
    </row>
    <row r="8" spans="1:14" s="70" customFormat="1" ht="15" customHeight="1" thickBot="1" x14ac:dyDescent="0.3">
      <c r="A8" s="88"/>
      <c r="B8" s="89" t="s">
        <v>7</v>
      </c>
      <c r="C8" s="90">
        <v>47424470</v>
      </c>
      <c r="D8" s="90">
        <v>24882298</v>
      </c>
      <c r="E8" s="90">
        <v>31420089</v>
      </c>
      <c r="F8" s="91">
        <v>-16004381</v>
      </c>
      <c r="G8" s="90">
        <v>0</v>
      </c>
      <c r="H8" s="91">
        <v>31420089</v>
      </c>
      <c r="I8" s="21">
        <v>-0.33747095117773585</v>
      </c>
      <c r="J8" s="92">
        <v>0</v>
      </c>
      <c r="K8" s="93">
        <v>35151126</v>
      </c>
      <c r="L8" s="91">
        <v>-3731037</v>
      </c>
      <c r="M8" s="142"/>
      <c r="N8" s="143"/>
    </row>
    <row r="9" spans="1:14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4" s="70" customFormat="1" ht="15" customHeight="1" thickBot="1" x14ac:dyDescent="0.3">
      <c r="A10" s="88"/>
      <c r="B10" s="89" t="s">
        <v>8</v>
      </c>
      <c r="C10" s="90">
        <v>57305</v>
      </c>
      <c r="D10" s="90">
        <v>57305</v>
      </c>
      <c r="E10" s="90">
        <v>57305</v>
      </c>
      <c r="F10" s="91">
        <v>0</v>
      </c>
      <c r="G10" s="90">
        <v>57462</v>
      </c>
      <c r="H10" s="91">
        <v>-157</v>
      </c>
      <c r="I10" s="96"/>
      <c r="J10" s="97"/>
      <c r="K10" s="93">
        <v>57305</v>
      </c>
      <c r="L10" s="91">
        <v>0</v>
      </c>
      <c r="M10" s="142"/>
      <c r="N10" s="143"/>
    </row>
    <row r="11" spans="1:14" s="70" customFormat="1" ht="15" customHeight="1" thickBot="1" x14ac:dyDescent="0.3">
      <c r="A11" s="88"/>
      <c r="B11" s="89" t="s">
        <v>9</v>
      </c>
      <c r="C11" s="90">
        <v>25180</v>
      </c>
      <c r="D11" s="90">
        <v>23241</v>
      </c>
      <c r="E11" s="90">
        <v>26376</v>
      </c>
      <c r="F11" s="91">
        <v>1196</v>
      </c>
      <c r="G11" s="90">
        <v>0</v>
      </c>
      <c r="H11" s="91">
        <v>26376</v>
      </c>
      <c r="I11" s="96"/>
      <c r="J11" s="97"/>
      <c r="K11" s="93">
        <v>24786</v>
      </c>
      <c r="L11" s="91">
        <v>1590</v>
      </c>
      <c r="M11" s="142"/>
      <c r="N11" s="143"/>
    </row>
    <row r="12" spans="1:14" s="102" customFormat="1" ht="15" customHeight="1" thickBot="1" x14ac:dyDescent="0.3">
      <c r="A12" s="98"/>
      <c r="B12" s="99" t="s">
        <v>10</v>
      </c>
      <c r="C12" s="86">
        <v>0.43940319343861794</v>
      </c>
      <c r="D12" s="86">
        <v>0.4055667044760492</v>
      </c>
      <c r="E12" s="86">
        <v>0.46027397260273972</v>
      </c>
      <c r="F12" s="100">
        <v>2.0870779164121778E-2</v>
      </c>
      <c r="G12" s="86">
        <v>0</v>
      </c>
      <c r="H12" s="100">
        <v>0.46027397260273972</v>
      </c>
      <c r="I12" s="20">
        <v>4.7498014297061131E-2</v>
      </c>
      <c r="J12" s="86">
        <v>0</v>
      </c>
      <c r="K12" s="101">
        <v>0.43252770264374835</v>
      </c>
      <c r="L12" s="100">
        <v>2.7746269958991376E-2</v>
      </c>
      <c r="M12" s="142"/>
      <c r="N12" s="143"/>
    </row>
    <row r="13" spans="1:14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4" s="70" customFormat="1" ht="15" customHeight="1" thickBot="1" x14ac:dyDescent="0.3">
      <c r="A14" s="88"/>
      <c r="B14" s="89" t="s">
        <v>11</v>
      </c>
      <c r="C14" s="90">
        <v>57175</v>
      </c>
      <c r="D14" s="90">
        <v>43851</v>
      </c>
      <c r="E14" s="90">
        <v>52091</v>
      </c>
      <c r="F14" s="91">
        <v>-5084</v>
      </c>
      <c r="G14" s="90">
        <v>0</v>
      </c>
      <c r="H14" s="91">
        <v>52091</v>
      </c>
      <c r="I14" s="21">
        <v>-8.8919982509838236E-2</v>
      </c>
      <c r="J14" s="92">
        <v>0</v>
      </c>
      <c r="K14" s="93">
        <v>49930</v>
      </c>
      <c r="L14" s="91">
        <v>2161</v>
      </c>
      <c r="M14" s="142"/>
      <c r="N14" s="143"/>
    </row>
    <row r="15" spans="1:14" s="70" customFormat="1" ht="15" customHeight="1" thickBot="1" x14ac:dyDescent="0.3">
      <c r="A15" s="88"/>
      <c r="B15" s="89" t="s">
        <v>12</v>
      </c>
      <c r="C15" s="105">
        <v>2.2706513105639394</v>
      </c>
      <c r="D15" s="105">
        <v>1.886794888343875</v>
      </c>
      <c r="E15" s="105">
        <v>1.974939338792842</v>
      </c>
      <c r="F15" s="106">
        <v>-0.29571197177109743</v>
      </c>
      <c r="G15" s="105">
        <v>0</v>
      </c>
      <c r="H15" s="106">
        <v>1.974939338792842</v>
      </c>
      <c r="I15" s="21"/>
      <c r="J15" s="92"/>
      <c r="K15" s="107">
        <v>2.0144436375373194</v>
      </c>
      <c r="L15" s="106">
        <v>-3.9504298744477362E-2</v>
      </c>
      <c r="M15" s="142"/>
      <c r="N15" s="143"/>
    </row>
    <row r="16" spans="1:14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25767.87271644162</v>
      </c>
      <c r="D17" s="105">
        <v>20864.72742136741</v>
      </c>
      <c r="E17" s="105">
        <v>21008.188808007279</v>
      </c>
      <c r="F17" s="106">
        <v>-4759.683908434341</v>
      </c>
      <c r="G17" s="105">
        <v>0</v>
      </c>
      <c r="H17" s="106">
        <v>21008.188808007279</v>
      </c>
      <c r="I17" s="20">
        <v>-0.18471388619508922</v>
      </c>
      <c r="J17" s="86">
        <v>0</v>
      </c>
      <c r="K17" s="107">
        <v>20290.022028564512</v>
      </c>
      <c r="L17" s="106">
        <v>718.16677944276671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11322.485559724282</v>
      </c>
      <c r="D18" s="108">
        <v>8462.0387400750369</v>
      </c>
      <c r="E18" s="108">
        <v>9669.5225198499265</v>
      </c>
      <c r="F18" s="109">
        <v>-1652.9630398743557</v>
      </c>
      <c r="G18" s="108">
        <v>0</v>
      </c>
      <c r="H18" s="109">
        <v>9669.5225198499265</v>
      </c>
      <c r="I18" s="20">
        <v>-0.14598941470538807</v>
      </c>
      <c r="J18" s="86">
        <v>0</v>
      </c>
      <c r="K18" s="110">
        <v>8775.996614606056</v>
      </c>
      <c r="L18" s="109">
        <v>893.52590524387051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32721.367712470215</v>
      </c>
      <c r="D19" s="113">
        <v>24529.109246590077</v>
      </c>
      <c r="E19" s="113">
        <v>25778.773961176827</v>
      </c>
      <c r="F19" s="106">
        <v>-6942.5937512933888</v>
      </c>
      <c r="G19" s="113">
        <v>0</v>
      </c>
      <c r="H19" s="106">
        <v>25778.773961176827</v>
      </c>
      <c r="I19" s="38">
        <v>-0.21217309167206799</v>
      </c>
      <c r="J19" s="114">
        <v>0</v>
      </c>
      <c r="K19" s="115">
        <v>25314.23686758654</v>
      </c>
      <c r="L19" s="106">
        <v>464.53709359028653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0</v>
      </c>
      <c r="H20" s="118">
        <v>0</v>
      </c>
      <c r="I20" s="20">
        <v>0</v>
      </c>
      <c r="J20" s="86">
        <v>0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0</v>
      </c>
      <c r="H21" s="91">
        <v>0</v>
      </c>
      <c r="I21" s="21">
        <v>0</v>
      </c>
      <c r="J21" s="92">
        <v>0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0</v>
      </c>
      <c r="H22" s="91">
        <v>0</v>
      </c>
      <c r="I22" s="21">
        <v>0</v>
      </c>
      <c r="J22" s="92">
        <v>0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0</v>
      </c>
      <c r="H23" s="91">
        <v>0</v>
      </c>
      <c r="I23" s="21">
        <v>0</v>
      </c>
      <c r="J23" s="92">
        <v>0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4867</v>
      </c>
      <c r="D25" s="90">
        <v>4867</v>
      </c>
      <c r="E25" s="90">
        <v>4867</v>
      </c>
      <c r="F25" s="91">
        <v>0</v>
      </c>
      <c r="G25" s="90">
        <v>4867</v>
      </c>
      <c r="H25" s="91">
        <v>0</v>
      </c>
      <c r="I25" s="96"/>
      <c r="J25" s="97"/>
      <c r="K25" s="93">
        <v>4867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0</v>
      </c>
      <c r="H33" s="109">
        <v>0</v>
      </c>
      <c r="I33" s="20">
        <v>0</v>
      </c>
      <c r="J33" s="86">
        <v>0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0</v>
      </c>
      <c r="H35" s="118">
        <v>0</v>
      </c>
      <c r="I35" s="20">
        <v>0</v>
      </c>
      <c r="J35" s="86">
        <v>0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0</v>
      </c>
      <c r="H36" s="91">
        <v>0</v>
      </c>
      <c r="I36" s="21">
        <v>0</v>
      </c>
      <c r="J36" s="92">
        <v>0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0</v>
      </c>
      <c r="H37" s="91">
        <v>0</v>
      </c>
      <c r="I37" s="21">
        <v>0</v>
      </c>
      <c r="J37" s="92">
        <v>0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0</v>
      </c>
      <c r="H38" s="91">
        <v>0</v>
      </c>
      <c r="I38" s="21">
        <v>0</v>
      </c>
      <c r="J38" s="92">
        <v>0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4396</v>
      </c>
      <c r="D40" s="90">
        <v>4396</v>
      </c>
      <c r="E40" s="90">
        <v>4396</v>
      </c>
      <c r="F40" s="91">
        <v>0</v>
      </c>
      <c r="G40" s="90">
        <v>4553</v>
      </c>
      <c r="H40" s="91">
        <v>-157</v>
      </c>
      <c r="I40" s="96"/>
      <c r="J40" s="97"/>
      <c r="K40" s="93">
        <v>4396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0</v>
      </c>
      <c r="H48" s="109">
        <v>0</v>
      </c>
      <c r="I48" s="20">
        <v>0</v>
      </c>
      <c r="J48" s="86">
        <v>0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0</v>
      </c>
      <c r="H50" s="118">
        <v>0</v>
      </c>
      <c r="I50" s="20">
        <v>0</v>
      </c>
      <c r="J50" s="86">
        <v>0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0</v>
      </c>
      <c r="H51" s="91">
        <v>0</v>
      </c>
      <c r="I51" s="21">
        <v>0</v>
      </c>
      <c r="J51" s="92">
        <v>0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0</v>
      </c>
      <c r="H52" s="91">
        <v>0</v>
      </c>
      <c r="I52" s="21">
        <v>0</v>
      </c>
      <c r="J52" s="92">
        <v>0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0</v>
      </c>
      <c r="H53" s="91">
        <v>0</v>
      </c>
      <c r="I53" s="21">
        <v>0</v>
      </c>
      <c r="J53" s="92">
        <v>0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4867</v>
      </c>
      <c r="D55" s="90">
        <v>4867</v>
      </c>
      <c r="E55" s="90">
        <v>4867</v>
      </c>
      <c r="F55" s="91">
        <v>0</v>
      </c>
      <c r="G55" s="90">
        <v>4867</v>
      </c>
      <c r="H55" s="91">
        <v>0</v>
      </c>
      <c r="I55" s="96"/>
      <c r="J55" s="97"/>
      <c r="K55" s="93">
        <v>4867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0</v>
      </c>
      <c r="H56" s="91">
        <v>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</v>
      </c>
      <c r="H57" s="100">
        <v>0</v>
      </c>
      <c r="I57" s="20">
        <v>0</v>
      </c>
      <c r="J57" s="86">
        <v>0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0</v>
      </c>
      <c r="H62" s="106">
        <v>0</v>
      </c>
      <c r="I62" s="21">
        <v>0</v>
      </c>
      <c r="J62" s="92">
        <v>0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0</v>
      </c>
      <c r="H63" s="109">
        <v>0</v>
      </c>
      <c r="I63" s="20">
        <v>0</v>
      </c>
      <c r="J63" s="86">
        <v>0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0</v>
      </c>
      <c r="H64" s="119">
        <v>0</v>
      </c>
      <c r="I64" s="25">
        <v>0</v>
      </c>
      <c r="J64" s="120">
        <v>0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40580305.199931867</v>
      </c>
      <c r="D65" s="84">
        <v>147316.90663667029</v>
      </c>
      <c r="E65" s="84">
        <v>147316.90663667029</v>
      </c>
      <c r="F65" s="118">
        <v>-40432988.293295205</v>
      </c>
      <c r="G65" s="84">
        <v>0</v>
      </c>
      <c r="H65" s="118">
        <v>147316.90663667029</v>
      </c>
      <c r="I65" s="20">
        <v>-0.9963697437485779</v>
      </c>
      <c r="J65" s="86">
        <v>0</v>
      </c>
      <c r="K65" s="87">
        <v>147316.90663667029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30522770.877858881</v>
      </c>
      <c r="D66" s="90">
        <v>99540.952380952309</v>
      </c>
      <c r="E66" s="90">
        <v>99540.952380952309</v>
      </c>
      <c r="F66" s="91">
        <v>-30423229.925477929</v>
      </c>
      <c r="G66" s="90">
        <v>0</v>
      </c>
      <c r="H66" s="91">
        <v>99540.952380952309</v>
      </c>
      <c r="I66" s="21">
        <v>-0.99673879698605083</v>
      </c>
      <c r="J66" s="92">
        <v>0</v>
      </c>
      <c r="K66" s="93">
        <v>99540.952380952309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7270027.7319999998</v>
      </c>
      <c r="D67" s="90">
        <v>35790.000000000015</v>
      </c>
      <c r="E67" s="90">
        <v>35790.000000000015</v>
      </c>
      <c r="F67" s="91">
        <v>-7234237.7319999998</v>
      </c>
      <c r="G67" s="90">
        <v>0</v>
      </c>
      <c r="H67" s="91">
        <v>35790.000000000015</v>
      </c>
      <c r="I67" s="21">
        <v>-0.99507704766482996</v>
      </c>
      <c r="J67" s="92">
        <v>0</v>
      </c>
      <c r="K67" s="93">
        <v>35790.000000000015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2787506.5900729899</v>
      </c>
      <c r="D68" s="90">
        <v>11985.95425571799</v>
      </c>
      <c r="E68" s="90">
        <v>11985.95425571799</v>
      </c>
      <c r="F68" s="91">
        <v>-2775520.6358172721</v>
      </c>
      <c r="G68" s="90">
        <v>0</v>
      </c>
      <c r="H68" s="91">
        <v>11985.95425571799</v>
      </c>
      <c r="I68" s="21">
        <v>-0.99570011626218102</v>
      </c>
      <c r="J68" s="92">
        <v>0</v>
      </c>
      <c r="K68" s="93">
        <v>11985.95425571799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4710</v>
      </c>
      <c r="D70" s="90">
        <v>4710</v>
      </c>
      <c r="E70" s="90">
        <v>4710</v>
      </c>
      <c r="F70" s="91">
        <v>0</v>
      </c>
      <c r="G70" s="90">
        <v>4710</v>
      </c>
      <c r="H70" s="91">
        <v>0</v>
      </c>
      <c r="I70" s="96"/>
      <c r="J70" s="97"/>
      <c r="K70" s="93">
        <v>4710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1480</v>
      </c>
      <c r="D71" s="90">
        <v>7</v>
      </c>
      <c r="E71" s="90">
        <v>7</v>
      </c>
      <c r="F71" s="91">
        <v>-1473</v>
      </c>
      <c r="G71" s="90">
        <v>0</v>
      </c>
      <c r="H71" s="91">
        <v>7</v>
      </c>
      <c r="I71" s="96"/>
      <c r="J71" s="97"/>
      <c r="K71" s="93">
        <v>7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0.31422505307855625</v>
      </c>
      <c r="D72" s="86">
        <v>1.48619957537155E-3</v>
      </c>
      <c r="E72" s="86">
        <v>1.48619957537155E-3</v>
      </c>
      <c r="F72" s="100">
        <v>-0.3127388535031847</v>
      </c>
      <c r="G72" s="86">
        <v>0</v>
      </c>
      <c r="H72" s="100">
        <v>1.48619957537155E-3</v>
      </c>
      <c r="I72" s="20">
        <v>-0.99527027027027026</v>
      </c>
      <c r="J72" s="86">
        <v>0</v>
      </c>
      <c r="K72" s="101">
        <v>1.48619957537155E-3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3256</v>
      </c>
      <c r="D74" s="90">
        <v>8</v>
      </c>
      <c r="E74" s="90">
        <v>8</v>
      </c>
      <c r="F74" s="91">
        <v>-3248</v>
      </c>
      <c r="G74" s="90">
        <v>0</v>
      </c>
      <c r="H74" s="91">
        <v>8</v>
      </c>
      <c r="I74" s="21"/>
      <c r="J74" s="92"/>
      <c r="K74" s="93">
        <v>8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2.2000000000000002</v>
      </c>
      <c r="D75" s="105">
        <v>1.1428571428571428</v>
      </c>
      <c r="E75" s="105">
        <v>1.1428571428571428</v>
      </c>
      <c r="F75" s="106">
        <v>-1.0571428571428574</v>
      </c>
      <c r="G75" s="105">
        <v>0</v>
      </c>
      <c r="H75" s="106">
        <v>1.1428571428571428</v>
      </c>
      <c r="I75" s="21"/>
      <c r="J75" s="92"/>
      <c r="K75" s="107">
        <v>1.1428571428571428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20623.493836391135</v>
      </c>
      <c r="D77" s="105">
        <v>14220.136054421759</v>
      </c>
      <c r="E77" s="105">
        <v>14220.136054421759</v>
      </c>
      <c r="F77" s="106">
        <v>-6403.3577819693764</v>
      </c>
      <c r="G77" s="105">
        <v>0</v>
      </c>
      <c r="H77" s="106">
        <v>14220.136054421759</v>
      </c>
      <c r="I77" s="21">
        <v>-0.31048850562218255</v>
      </c>
      <c r="J77" s="92">
        <v>0</v>
      </c>
      <c r="K77" s="107">
        <v>14220.136054421759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6480.4184454052829</v>
      </c>
      <c r="D78" s="108">
        <v>21.133960165807284</v>
      </c>
      <c r="E78" s="108">
        <v>21.133960165807284</v>
      </c>
      <c r="F78" s="109">
        <v>-6459.2844852394755</v>
      </c>
      <c r="G78" s="108">
        <v>0</v>
      </c>
      <c r="H78" s="109">
        <v>21.133960165807284</v>
      </c>
      <c r="I78" s="20">
        <v>-0.99673879698605083</v>
      </c>
      <c r="J78" s="86">
        <v>0</v>
      </c>
      <c r="K78" s="110">
        <v>21.133960165807284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27419.1251350891</v>
      </c>
      <c r="D79" s="113">
        <v>21045.272376667184</v>
      </c>
      <c r="E79" s="113">
        <v>21045.272376667184</v>
      </c>
      <c r="F79" s="119">
        <v>-6373.8527584219155</v>
      </c>
      <c r="G79" s="113">
        <v>0</v>
      </c>
      <c r="H79" s="119">
        <v>21045.272376667184</v>
      </c>
      <c r="I79" s="25">
        <v>-0.23246010684217999</v>
      </c>
      <c r="J79" s="120">
        <v>0</v>
      </c>
      <c r="K79" s="115">
        <v>21045.272376667184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50304575.121227562</v>
      </c>
      <c r="D80" s="84">
        <v>4872708.6351706032</v>
      </c>
      <c r="E80" s="84">
        <v>4872708.6351706032</v>
      </c>
      <c r="F80" s="118">
        <v>-45431866.486056961</v>
      </c>
      <c r="G80" s="84">
        <v>0</v>
      </c>
      <c r="H80" s="118">
        <v>4872708.6351706032</v>
      </c>
      <c r="I80" s="20">
        <v>-0.90313587534676509</v>
      </c>
      <c r="J80" s="86">
        <v>0</v>
      </c>
      <c r="K80" s="87">
        <v>4872708.6351706032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38749465.243803978</v>
      </c>
      <c r="D81" s="90">
        <v>3484466.666666667</v>
      </c>
      <c r="E81" s="90">
        <v>3484466.666666667</v>
      </c>
      <c r="F81" s="91">
        <v>-35264998.577137314</v>
      </c>
      <c r="G81" s="90">
        <v>0</v>
      </c>
      <c r="H81" s="91">
        <v>3484466.666666667</v>
      </c>
      <c r="I81" s="21">
        <v>-0.91007703861864697</v>
      </c>
      <c r="J81" s="92">
        <v>0</v>
      </c>
      <c r="K81" s="93">
        <v>3484466.666666667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8405712.9580000006</v>
      </c>
      <c r="D82" s="90">
        <v>1056105.4855643031</v>
      </c>
      <c r="E82" s="90">
        <v>1056105.4855643031</v>
      </c>
      <c r="F82" s="91">
        <v>-7349607.4724356979</v>
      </c>
      <c r="G82" s="90">
        <v>0</v>
      </c>
      <c r="H82" s="91">
        <v>1056105.4855643031</v>
      </c>
      <c r="I82" s="21">
        <v>-0.87435860695681122</v>
      </c>
      <c r="J82" s="92">
        <v>0</v>
      </c>
      <c r="K82" s="93">
        <v>1056105.4855643031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3149396.9194235802</v>
      </c>
      <c r="D83" s="90">
        <v>332136.48293963238</v>
      </c>
      <c r="E83" s="90">
        <v>332136.48293963238</v>
      </c>
      <c r="F83" s="91">
        <v>-2817260.4364839476</v>
      </c>
      <c r="G83" s="90">
        <v>0</v>
      </c>
      <c r="H83" s="91">
        <v>332136.48293963238</v>
      </c>
      <c r="I83" s="21">
        <v>-0.89453965586515471</v>
      </c>
      <c r="J83" s="92">
        <v>0</v>
      </c>
      <c r="K83" s="93">
        <v>332136.48293963238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4867</v>
      </c>
      <c r="D85" s="90">
        <v>4867</v>
      </c>
      <c r="E85" s="90">
        <v>4867</v>
      </c>
      <c r="F85" s="91">
        <v>0</v>
      </c>
      <c r="G85" s="90">
        <v>4867</v>
      </c>
      <c r="H85" s="91">
        <v>0</v>
      </c>
      <c r="I85" s="96"/>
      <c r="J85" s="97"/>
      <c r="K85" s="93">
        <v>4867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1672</v>
      </c>
      <c r="D86" s="90">
        <v>223</v>
      </c>
      <c r="E86" s="90">
        <v>223</v>
      </c>
      <c r="F86" s="91">
        <v>-1449</v>
      </c>
      <c r="G86" s="90">
        <v>0</v>
      </c>
      <c r="H86" s="91">
        <v>223</v>
      </c>
      <c r="I86" s="96"/>
      <c r="J86" s="97"/>
      <c r="K86" s="93">
        <v>223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0.34353811382782001</v>
      </c>
      <c r="D87" s="86">
        <v>4.5818779535648245E-2</v>
      </c>
      <c r="E87" s="86">
        <v>4.5818779535648245E-2</v>
      </c>
      <c r="F87" s="100">
        <v>-0.29771933429217179</v>
      </c>
      <c r="G87" s="86">
        <v>0</v>
      </c>
      <c r="H87" s="100">
        <v>4.5818779535648245E-2</v>
      </c>
      <c r="I87" s="20">
        <v>-0.86662679425837319</v>
      </c>
      <c r="J87" s="86">
        <v>0</v>
      </c>
      <c r="K87" s="101">
        <v>4.5818779535648245E-2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3763.5</v>
      </c>
      <c r="D89" s="90">
        <v>382</v>
      </c>
      <c r="E89" s="90">
        <v>382</v>
      </c>
      <c r="F89" s="91">
        <v>-3381.5</v>
      </c>
      <c r="G89" s="90">
        <v>0</v>
      </c>
      <c r="H89" s="91">
        <v>382</v>
      </c>
      <c r="I89" s="21"/>
      <c r="J89" s="92"/>
      <c r="K89" s="93">
        <v>382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2.2508971291866029</v>
      </c>
      <c r="D90" s="105">
        <v>1.7130044843049328</v>
      </c>
      <c r="E90" s="105">
        <v>1.7130044843049328</v>
      </c>
      <c r="F90" s="106">
        <v>-0.5378926448816701</v>
      </c>
      <c r="G90" s="105">
        <v>0</v>
      </c>
      <c r="H90" s="106">
        <v>1.7130044843049328</v>
      </c>
      <c r="I90" s="21"/>
      <c r="J90" s="92"/>
      <c r="K90" s="107">
        <v>1.7130044843049328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23175.517490313385</v>
      </c>
      <c r="D92" s="105">
        <v>15625.411061285502</v>
      </c>
      <c r="E92" s="105">
        <v>15625.411061285502</v>
      </c>
      <c r="F92" s="106">
        <v>-7550.1064290278828</v>
      </c>
      <c r="G92" s="105">
        <v>0</v>
      </c>
      <c r="H92" s="106">
        <v>15625.411061285502</v>
      </c>
      <c r="I92" s="21">
        <v>-0.32577941062949656</v>
      </c>
      <c r="J92" s="92">
        <v>0</v>
      </c>
      <c r="K92" s="107">
        <v>15625.411061285502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7961.6735656059127</v>
      </c>
      <c r="D93" s="108">
        <v>715.93726457091987</v>
      </c>
      <c r="E93" s="108">
        <v>715.93726457091987</v>
      </c>
      <c r="F93" s="109">
        <v>-7245.7363010349927</v>
      </c>
      <c r="G93" s="108">
        <v>0</v>
      </c>
      <c r="H93" s="109">
        <v>715.93726457091987</v>
      </c>
      <c r="I93" s="20">
        <v>-0.91007703861864697</v>
      </c>
      <c r="J93" s="86">
        <v>0</v>
      </c>
      <c r="K93" s="110">
        <v>715.93726457091987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30086.46837393993</v>
      </c>
      <c r="D94" s="113">
        <v>21850.711368478042</v>
      </c>
      <c r="E94" s="113">
        <v>21850.711368478042</v>
      </c>
      <c r="F94" s="119">
        <v>-8235.7570054618882</v>
      </c>
      <c r="G94" s="113">
        <v>0</v>
      </c>
      <c r="H94" s="119">
        <v>21850.711368478042</v>
      </c>
      <c r="I94" s="25">
        <v>-0.27373624923673245</v>
      </c>
      <c r="J94" s="120">
        <v>0</v>
      </c>
      <c r="K94" s="115">
        <v>21850.711368478042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74345968.038335919</v>
      </c>
      <c r="D95" s="84">
        <v>30626791.727783993</v>
      </c>
      <c r="E95" s="84">
        <v>30626791.727783993</v>
      </c>
      <c r="F95" s="118">
        <v>-43719176.310551919</v>
      </c>
      <c r="G95" s="84">
        <v>0</v>
      </c>
      <c r="H95" s="118">
        <v>30626791.727783993</v>
      </c>
      <c r="I95" s="20">
        <v>-0.58805040090416838</v>
      </c>
      <c r="J95" s="86">
        <v>0</v>
      </c>
      <c r="K95" s="87">
        <v>30626791.727783993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59854179.309913643</v>
      </c>
      <c r="D96" s="90">
        <v>23775079.571428537</v>
      </c>
      <c r="E96" s="90">
        <v>23775079.571428537</v>
      </c>
      <c r="F96" s="91">
        <v>-36079099.738485105</v>
      </c>
      <c r="G96" s="90">
        <v>0</v>
      </c>
      <c r="H96" s="91">
        <v>23775079.571428537</v>
      </c>
      <c r="I96" s="21">
        <v>-0.6027833002550137</v>
      </c>
      <c r="J96" s="92">
        <v>0</v>
      </c>
      <c r="K96" s="93">
        <v>23775079.571428537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10540384.649500001</v>
      </c>
      <c r="D97" s="90">
        <v>5057766.4904386969</v>
      </c>
      <c r="E97" s="90">
        <v>5057766.4904386969</v>
      </c>
      <c r="F97" s="91">
        <v>-5482618.1590613043</v>
      </c>
      <c r="G97" s="90">
        <v>0</v>
      </c>
      <c r="H97" s="91">
        <v>5057766.4904386969</v>
      </c>
      <c r="I97" s="21">
        <v>-0.52015351824199141</v>
      </c>
      <c r="J97" s="92">
        <v>0</v>
      </c>
      <c r="K97" s="93">
        <v>5057766.4904386969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3951404.0789222699</v>
      </c>
      <c r="D98" s="90">
        <v>1793945.6659167581</v>
      </c>
      <c r="E98" s="90">
        <v>1793945.6659167581</v>
      </c>
      <c r="F98" s="91">
        <v>-2157458.4130055117</v>
      </c>
      <c r="G98" s="90">
        <v>0</v>
      </c>
      <c r="H98" s="91">
        <v>1793945.6659167581</v>
      </c>
      <c r="I98" s="21">
        <v>-0.54599792122347313</v>
      </c>
      <c r="J98" s="92">
        <v>0</v>
      </c>
      <c r="K98" s="93">
        <v>1793945.6659167581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4710</v>
      </c>
      <c r="D100" s="90">
        <v>4710</v>
      </c>
      <c r="E100" s="90">
        <v>4710</v>
      </c>
      <c r="F100" s="91">
        <v>0</v>
      </c>
      <c r="G100" s="90">
        <v>4710</v>
      </c>
      <c r="H100" s="91">
        <v>0</v>
      </c>
      <c r="I100" s="96"/>
      <c r="J100" s="97"/>
      <c r="K100" s="93">
        <v>4710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2098</v>
      </c>
      <c r="D101" s="90">
        <v>1444</v>
      </c>
      <c r="E101" s="90">
        <v>1444</v>
      </c>
      <c r="F101" s="91">
        <v>-654</v>
      </c>
      <c r="G101" s="90">
        <v>0</v>
      </c>
      <c r="H101" s="91">
        <v>1444</v>
      </c>
      <c r="I101" s="96"/>
      <c r="J101" s="97"/>
      <c r="K101" s="93">
        <v>1444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0.44543524416135882</v>
      </c>
      <c r="D102" s="86">
        <v>0.30658174097664542</v>
      </c>
      <c r="E102" s="86">
        <v>0.30658174097664542</v>
      </c>
      <c r="F102" s="100">
        <v>-0.1388535031847134</v>
      </c>
      <c r="G102" s="86">
        <v>0</v>
      </c>
      <c r="H102" s="100">
        <v>0.30658174097664542</v>
      </c>
      <c r="I102" s="20">
        <v>-0.3117254528122021</v>
      </c>
      <c r="J102" s="86">
        <v>0</v>
      </c>
      <c r="K102" s="101">
        <v>0.30658174097664542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4720.5</v>
      </c>
      <c r="D104" s="90">
        <v>2538</v>
      </c>
      <c r="E104" s="90">
        <v>2538</v>
      </c>
      <c r="F104" s="91">
        <v>-2182.5</v>
      </c>
      <c r="G104" s="90">
        <v>0</v>
      </c>
      <c r="H104" s="91">
        <v>2538</v>
      </c>
      <c r="I104" s="21"/>
      <c r="J104" s="92"/>
      <c r="K104" s="93">
        <v>2538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2.25</v>
      </c>
      <c r="D105" s="105">
        <v>1.7576177285318559</v>
      </c>
      <c r="E105" s="105">
        <v>1.7576177285318559</v>
      </c>
      <c r="F105" s="106">
        <v>-0.49238227146814406</v>
      </c>
      <c r="G105" s="105">
        <v>0</v>
      </c>
      <c r="H105" s="106">
        <v>1.7576177285318559</v>
      </c>
      <c r="I105" s="21"/>
      <c r="J105" s="92"/>
      <c r="K105" s="107">
        <v>1.7576177285318559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28529.16077688925</v>
      </c>
      <c r="D107" s="105">
        <v>16464.736545310621</v>
      </c>
      <c r="E107" s="105">
        <v>16464.736545310621</v>
      </c>
      <c r="F107" s="106">
        <v>-12064.424231578629</v>
      </c>
      <c r="G107" s="105">
        <v>0</v>
      </c>
      <c r="H107" s="106">
        <v>16464.736545310621</v>
      </c>
      <c r="I107" s="21">
        <v>-0.4228804459383787</v>
      </c>
      <c r="J107" s="92">
        <v>0</v>
      </c>
      <c r="K107" s="107">
        <v>16464.736545310621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12707.893696372323</v>
      </c>
      <c r="D108" s="108">
        <v>5047.787594783129</v>
      </c>
      <c r="E108" s="108">
        <v>5047.787594783129</v>
      </c>
      <c r="F108" s="109">
        <v>-7660.1061015891937</v>
      </c>
      <c r="G108" s="108">
        <v>0</v>
      </c>
      <c r="H108" s="109">
        <v>5047.787594783129</v>
      </c>
      <c r="I108" s="20">
        <v>-0.6027833002550137</v>
      </c>
      <c r="J108" s="86">
        <v>0</v>
      </c>
      <c r="K108" s="110">
        <v>5047.787594783129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35436.591057357444</v>
      </c>
      <c r="D109" s="113">
        <v>21209.689562177282</v>
      </c>
      <c r="E109" s="113">
        <v>21209.689562177282</v>
      </c>
      <c r="F109" s="119">
        <v>-14226.901495180162</v>
      </c>
      <c r="G109" s="113">
        <v>0</v>
      </c>
      <c r="H109" s="119">
        <v>21209.689562177282</v>
      </c>
      <c r="I109" s="25">
        <v>-0.40147488995633318</v>
      </c>
      <c r="J109" s="120">
        <v>0</v>
      </c>
      <c r="K109" s="115">
        <v>21209.689562177282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151160425.01499999</v>
      </c>
      <c r="D110" s="123">
        <v>74996918.749754906</v>
      </c>
      <c r="E110" s="123">
        <v>74996918.749754906</v>
      </c>
      <c r="F110" s="118">
        <v>-76163506.265245095</v>
      </c>
      <c r="G110" s="123">
        <v>0</v>
      </c>
      <c r="H110" s="118">
        <v>74996918.749754906</v>
      </c>
      <c r="I110" s="59">
        <v>-0.50385877294065029</v>
      </c>
      <c r="J110" s="124">
        <v>0</v>
      </c>
      <c r="K110" s="125">
        <v>74996918.749754906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122705400</v>
      </c>
      <c r="D111" s="90">
        <v>57480764.972477086</v>
      </c>
      <c r="E111" s="90">
        <v>57480764.972477086</v>
      </c>
      <c r="F111" s="91">
        <v>-65224635.027522914</v>
      </c>
      <c r="G111" s="90">
        <v>0</v>
      </c>
      <c r="H111" s="91">
        <v>57480764.972477086</v>
      </c>
      <c r="I111" s="21">
        <v>-0.53155472397728964</v>
      </c>
      <c r="J111" s="92">
        <v>0</v>
      </c>
      <c r="K111" s="93">
        <v>57480764.972477086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20921425.015000001</v>
      </c>
      <c r="D112" s="90">
        <v>11583985.298087725</v>
      </c>
      <c r="E112" s="90">
        <v>11583985.298087725</v>
      </c>
      <c r="F112" s="91">
        <v>-9337439.7169122752</v>
      </c>
      <c r="G112" s="90">
        <v>0</v>
      </c>
      <c r="H112" s="91">
        <v>11583985.298087725</v>
      </c>
      <c r="I112" s="21">
        <v>-0.44630992918587653</v>
      </c>
      <c r="J112" s="92">
        <v>0</v>
      </c>
      <c r="K112" s="93">
        <v>11583985.298087725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7533600</v>
      </c>
      <c r="D113" s="90">
        <v>5932168.4791901018</v>
      </c>
      <c r="E113" s="90">
        <v>5932168.4791901018</v>
      </c>
      <c r="F113" s="91">
        <v>-1601431.5208098982</v>
      </c>
      <c r="G113" s="90">
        <v>0</v>
      </c>
      <c r="H113" s="91">
        <v>5932168.4791901018</v>
      </c>
      <c r="I113" s="21">
        <v>-0.21257188074889799</v>
      </c>
      <c r="J113" s="92">
        <v>0</v>
      </c>
      <c r="K113" s="93">
        <v>5932168.4791901018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4867</v>
      </c>
      <c r="D115" s="90">
        <v>4867</v>
      </c>
      <c r="E115" s="90">
        <v>4867</v>
      </c>
      <c r="F115" s="91">
        <v>0</v>
      </c>
      <c r="G115" s="90">
        <v>4867</v>
      </c>
      <c r="H115" s="91">
        <v>0</v>
      </c>
      <c r="I115" s="96"/>
      <c r="J115" s="97"/>
      <c r="K115" s="93">
        <v>4867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4000</v>
      </c>
      <c r="D116" s="90">
        <v>3636</v>
      </c>
      <c r="E116" s="90">
        <v>3636</v>
      </c>
      <c r="F116" s="91">
        <v>-364</v>
      </c>
      <c r="G116" s="90">
        <v>0</v>
      </c>
      <c r="H116" s="91">
        <v>3636</v>
      </c>
      <c r="I116" s="96"/>
      <c r="J116" s="97"/>
      <c r="K116" s="93">
        <v>3636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0.82186151633449767</v>
      </c>
      <c r="D117" s="86">
        <v>0.74707211834805831</v>
      </c>
      <c r="E117" s="86">
        <v>0.74707211834805831</v>
      </c>
      <c r="F117" s="100">
        <v>-7.4789397986439354E-2</v>
      </c>
      <c r="G117" s="86">
        <v>0</v>
      </c>
      <c r="H117" s="100">
        <v>0.74707211834805831</v>
      </c>
      <c r="I117" s="20">
        <v>-9.1000000000000081E-2</v>
      </c>
      <c r="J117" s="86">
        <v>0</v>
      </c>
      <c r="K117" s="101">
        <v>0.74707211834805831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9370</v>
      </c>
      <c r="D119" s="90">
        <v>6572</v>
      </c>
      <c r="E119" s="90">
        <v>6572</v>
      </c>
      <c r="F119" s="91">
        <v>-2798</v>
      </c>
      <c r="G119" s="90">
        <v>0</v>
      </c>
      <c r="H119" s="91">
        <v>6572</v>
      </c>
      <c r="I119" s="21"/>
      <c r="J119" s="92"/>
      <c r="K119" s="93">
        <v>6572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2.3424999999999998</v>
      </c>
      <c r="D120" s="105">
        <v>1.8074807480748074</v>
      </c>
      <c r="E120" s="105">
        <v>1.8074807480748074</v>
      </c>
      <c r="F120" s="106">
        <v>-0.5350192519251924</v>
      </c>
      <c r="G120" s="105">
        <v>0</v>
      </c>
      <c r="H120" s="106">
        <v>1.8074807480748074</v>
      </c>
      <c r="I120" s="21"/>
      <c r="J120" s="92"/>
      <c r="K120" s="107">
        <v>1.8074807480748074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30676.35</v>
      </c>
      <c r="D122" s="105">
        <v>15808.791246555855</v>
      </c>
      <c r="E122" s="105">
        <v>15808.791246555855</v>
      </c>
      <c r="F122" s="106">
        <v>-14867.558753444144</v>
      </c>
      <c r="G122" s="105">
        <v>0</v>
      </c>
      <c r="H122" s="106">
        <v>15808.791246555855</v>
      </c>
      <c r="I122" s="21">
        <v>-0.48465866224124265</v>
      </c>
      <c r="J122" s="92">
        <v>0</v>
      </c>
      <c r="K122" s="107">
        <v>15808.791246555855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25211.711526607767</v>
      </c>
      <c r="D123" s="108">
        <v>11810.307165086724</v>
      </c>
      <c r="E123" s="108">
        <v>11810.307165086724</v>
      </c>
      <c r="F123" s="109">
        <v>-13401.404361521043</v>
      </c>
      <c r="G123" s="108">
        <v>0</v>
      </c>
      <c r="H123" s="109">
        <v>11810.307165086724</v>
      </c>
      <c r="I123" s="20">
        <v>-0.53155472397728964</v>
      </c>
      <c r="J123" s="86">
        <v>0</v>
      </c>
      <c r="K123" s="110">
        <v>11810.307165086724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37790.106253749997</v>
      </c>
      <c r="D124" s="113">
        <v>20626.215277710369</v>
      </c>
      <c r="E124" s="113">
        <v>20626.215277710369</v>
      </c>
      <c r="F124" s="119">
        <v>-17163.890976039627</v>
      </c>
      <c r="G124" s="113">
        <v>0</v>
      </c>
      <c r="H124" s="119">
        <v>20626.215277710369</v>
      </c>
      <c r="I124" s="25">
        <v>-0.45419006924163952</v>
      </c>
      <c r="J124" s="120">
        <v>0</v>
      </c>
      <c r="K124" s="115">
        <v>20626.215277710369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140687427.40600002</v>
      </c>
      <c r="D125" s="84">
        <v>113580329.53953685</v>
      </c>
      <c r="E125" s="84">
        <v>113580329.53953685</v>
      </c>
      <c r="F125" s="118">
        <v>-27107097.86646314</v>
      </c>
      <c r="G125" s="84">
        <v>0</v>
      </c>
      <c r="H125" s="118">
        <v>113580329.53953685</v>
      </c>
      <c r="I125" s="20">
        <v>-0.19267605049196534</v>
      </c>
      <c r="J125" s="86">
        <v>0</v>
      </c>
      <c r="K125" s="87">
        <v>113580329.53953685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113513660</v>
      </c>
      <c r="D126" s="90">
        <v>91090804.587155908</v>
      </c>
      <c r="E126" s="90">
        <v>91090804.587155908</v>
      </c>
      <c r="F126" s="91">
        <v>-22422855.412844092</v>
      </c>
      <c r="G126" s="90">
        <v>0</v>
      </c>
      <c r="H126" s="91">
        <v>91090804.587155908</v>
      </c>
      <c r="I126" s="21">
        <v>-0.19753442372348928</v>
      </c>
      <c r="J126" s="92">
        <v>0</v>
      </c>
      <c r="K126" s="93">
        <v>91090804.587155908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19979179.405999999</v>
      </c>
      <c r="D127" s="90">
        <v>15116108.244469436</v>
      </c>
      <c r="E127" s="90">
        <v>15116108.244469436</v>
      </c>
      <c r="F127" s="91">
        <v>-4863071.1615305636</v>
      </c>
      <c r="G127" s="90">
        <v>0</v>
      </c>
      <c r="H127" s="91">
        <v>15116108.244469436</v>
      </c>
      <c r="I127" s="21">
        <v>-0.24340695194268702</v>
      </c>
      <c r="J127" s="92">
        <v>0</v>
      </c>
      <c r="K127" s="93">
        <v>15116108.244469436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7194588</v>
      </c>
      <c r="D128" s="90">
        <v>7373416.7079115119</v>
      </c>
      <c r="E128" s="90">
        <v>7373416.7079115119</v>
      </c>
      <c r="F128" s="91">
        <v>178828.70791151188</v>
      </c>
      <c r="G128" s="90">
        <v>0</v>
      </c>
      <c r="H128" s="91">
        <v>7373416.7079115119</v>
      </c>
      <c r="I128" s="21">
        <v>2.4856003972918428E-2</v>
      </c>
      <c r="J128" s="92">
        <v>0</v>
      </c>
      <c r="K128" s="93">
        <v>7373416.7079115119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4867</v>
      </c>
      <c r="D130" s="90">
        <v>4867</v>
      </c>
      <c r="E130" s="90">
        <v>4867</v>
      </c>
      <c r="F130" s="91">
        <v>0</v>
      </c>
      <c r="G130" s="90">
        <v>4867</v>
      </c>
      <c r="H130" s="91">
        <v>0</v>
      </c>
      <c r="I130" s="96"/>
      <c r="J130" s="97"/>
      <c r="K130" s="93">
        <v>4867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3820</v>
      </c>
      <c r="D131" s="90">
        <v>4558</v>
      </c>
      <c r="E131" s="90">
        <v>4558</v>
      </c>
      <c r="F131" s="91">
        <v>738</v>
      </c>
      <c r="G131" s="90">
        <v>0</v>
      </c>
      <c r="H131" s="91">
        <v>4558</v>
      </c>
      <c r="I131" s="96"/>
      <c r="J131" s="97"/>
      <c r="K131" s="93">
        <v>4558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0.78487774809944522</v>
      </c>
      <c r="D132" s="86">
        <v>0.93651119786316006</v>
      </c>
      <c r="E132" s="86">
        <v>0.93651119786316006</v>
      </c>
      <c r="F132" s="100">
        <v>0.15163344976371484</v>
      </c>
      <c r="G132" s="86">
        <v>0</v>
      </c>
      <c r="H132" s="100">
        <v>0.93651119786316006</v>
      </c>
      <c r="I132" s="20">
        <v>0.19319371727748691</v>
      </c>
      <c r="J132" s="86">
        <v>0</v>
      </c>
      <c r="K132" s="101">
        <v>0.93651119786316006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8948</v>
      </c>
      <c r="D134" s="90">
        <v>8651</v>
      </c>
      <c r="E134" s="90">
        <v>8651</v>
      </c>
      <c r="F134" s="91">
        <v>-297</v>
      </c>
      <c r="G134" s="90">
        <v>0</v>
      </c>
      <c r="H134" s="91">
        <v>8651</v>
      </c>
      <c r="I134" s="21"/>
      <c r="J134" s="92"/>
      <c r="K134" s="93">
        <v>8651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2.3424083769633506</v>
      </c>
      <c r="D135" s="105">
        <v>1.8979815708644143</v>
      </c>
      <c r="E135" s="105">
        <v>1.8979815708644143</v>
      </c>
      <c r="F135" s="106">
        <v>-0.44442680609893626</v>
      </c>
      <c r="G135" s="105">
        <v>0</v>
      </c>
      <c r="H135" s="106">
        <v>1.8979815708644143</v>
      </c>
      <c r="I135" s="21"/>
      <c r="J135" s="92"/>
      <c r="K135" s="107">
        <v>1.8979815708644143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29715.617801047119</v>
      </c>
      <c r="D137" s="105">
        <v>19984.8189089855</v>
      </c>
      <c r="E137" s="105">
        <v>19984.8189089855</v>
      </c>
      <c r="F137" s="106">
        <v>-9730.798892061619</v>
      </c>
      <c r="G137" s="105">
        <v>0</v>
      </c>
      <c r="H137" s="106">
        <v>19984.8189089855</v>
      </c>
      <c r="I137" s="21">
        <v>-0.32746412870200281</v>
      </c>
      <c r="J137" s="92">
        <v>0</v>
      </c>
      <c r="K137" s="107">
        <v>19984.8189089855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23323.127183069653</v>
      </c>
      <c r="D138" s="108">
        <v>18716.006695532342</v>
      </c>
      <c r="E138" s="108">
        <v>18716.006695532342</v>
      </c>
      <c r="F138" s="109">
        <v>-4607.1204875373114</v>
      </c>
      <c r="G138" s="108">
        <v>0</v>
      </c>
      <c r="H138" s="109">
        <v>18716.006695532342</v>
      </c>
      <c r="I138" s="20">
        <v>-0.19753442372348928</v>
      </c>
      <c r="J138" s="86">
        <v>0</v>
      </c>
      <c r="K138" s="110">
        <v>18716.006695532342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36829.169478010474</v>
      </c>
      <c r="D139" s="113">
        <v>24918.896344786495</v>
      </c>
      <c r="E139" s="113">
        <v>24918.896344786495</v>
      </c>
      <c r="F139" s="119">
        <v>-11910.273133223978</v>
      </c>
      <c r="G139" s="113">
        <v>0</v>
      </c>
      <c r="H139" s="119">
        <v>24918.896344786495</v>
      </c>
      <c r="I139" s="25">
        <v>-0.32339238983749619</v>
      </c>
      <c r="J139" s="120">
        <v>0</v>
      </c>
      <c r="K139" s="115">
        <v>24918.896344786495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128072085.8065</v>
      </c>
      <c r="D140" s="84">
        <v>108490118.93562159</v>
      </c>
      <c r="E140" s="84">
        <v>108490118.93562159</v>
      </c>
      <c r="F140" s="118">
        <v>-19581966.870878421</v>
      </c>
      <c r="G140" s="84">
        <v>0</v>
      </c>
      <c r="H140" s="118">
        <v>108490118.93562159</v>
      </c>
      <c r="I140" s="20">
        <v>-0.15289800855171654</v>
      </c>
      <c r="J140" s="86">
        <v>0</v>
      </c>
      <c r="K140" s="87">
        <v>108490118.93562159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103126260</v>
      </c>
      <c r="D141" s="90">
        <v>90190118.770642206</v>
      </c>
      <c r="E141" s="90">
        <v>90190118.770642206</v>
      </c>
      <c r="F141" s="91">
        <v>-12936141.229357794</v>
      </c>
      <c r="G141" s="90">
        <v>0</v>
      </c>
      <c r="H141" s="91">
        <v>90190118.770642206</v>
      </c>
      <c r="I141" s="21">
        <v>-0.12543983685006899</v>
      </c>
      <c r="J141" s="92">
        <v>0</v>
      </c>
      <c r="K141" s="93">
        <v>90190118.770642206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18146751.806500003</v>
      </c>
      <c r="D142" s="90">
        <v>12997167.296587922</v>
      </c>
      <c r="E142" s="90">
        <v>12997167.296587922</v>
      </c>
      <c r="F142" s="91">
        <v>-5149584.5099120811</v>
      </c>
      <c r="G142" s="90">
        <v>0</v>
      </c>
      <c r="H142" s="91">
        <v>12997167.296587922</v>
      </c>
      <c r="I142" s="21">
        <v>-0.28377444982013511</v>
      </c>
      <c r="J142" s="92">
        <v>0</v>
      </c>
      <c r="K142" s="93">
        <v>12997167.296587922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6799074</v>
      </c>
      <c r="D143" s="90">
        <v>5302832.8683914561</v>
      </c>
      <c r="E143" s="90">
        <v>5302832.8683914561</v>
      </c>
      <c r="F143" s="91">
        <v>-1496241.1316085439</v>
      </c>
      <c r="G143" s="90">
        <v>0</v>
      </c>
      <c r="H143" s="91">
        <v>5302832.8683914561</v>
      </c>
      <c r="I143" s="21">
        <v>-0.22006542826398767</v>
      </c>
      <c r="J143" s="92">
        <v>0</v>
      </c>
      <c r="K143" s="93">
        <v>5302832.8683914561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4710</v>
      </c>
      <c r="D145" s="90">
        <v>4710</v>
      </c>
      <c r="E145" s="90">
        <v>4710</v>
      </c>
      <c r="F145" s="91">
        <v>0</v>
      </c>
      <c r="G145" s="90">
        <v>4710</v>
      </c>
      <c r="H145" s="91">
        <v>0</v>
      </c>
      <c r="I145" s="96"/>
      <c r="J145" s="97"/>
      <c r="K145" s="93">
        <v>4710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3610</v>
      </c>
      <c r="D146" s="90">
        <v>4061</v>
      </c>
      <c r="E146" s="90">
        <v>4061</v>
      </c>
      <c r="F146" s="91">
        <v>451</v>
      </c>
      <c r="G146" s="90">
        <v>0</v>
      </c>
      <c r="H146" s="91">
        <v>4061</v>
      </c>
      <c r="I146" s="96"/>
      <c r="J146" s="97"/>
      <c r="K146" s="93">
        <v>4061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0.76645435244161364</v>
      </c>
      <c r="D147" s="86">
        <v>0.86220806794055205</v>
      </c>
      <c r="E147" s="86">
        <v>0.86220806794055205</v>
      </c>
      <c r="F147" s="100">
        <v>9.5753715498938408E-2</v>
      </c>
      <c r="G147" s="86">
        <v>0</v>
      </c>
      <c r="H147" s="100">
        <v>0.86220806794055205</v>
      </c>
      <c r="I147" s="20">
        <v>0.12493074792243775</v>
      </c>
      <c r="J147" s="86">
        <v>0</v>
      </c>
      <c r="K147" s="101">
        <v>0.86220806794055205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8127</v>
      </c>
      <c r="D149" s="90">
        <v>7530</v>
      </c>
      <c r="E149" s="90">
        <v>7530</v>
      </c>
      <c r="F149" s="91">
        <v>-597</v>
      </c>
      <c r="G149" s="90">
        <v>0</v>
      </c>
      <c r="H149" s="91">
        <v>7530</v>
      </c>
      <c r="I149" s="21"/>
      <c r="J149" s="92"/>
      <c r="K149" s="93">
        <v>7530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2.2512465373961219</v>
      </c>
      <c r="D150" s="105">
        <v>1.8542230977591727</v>
      </c>
      <c r="E150" s="105">
        <v>1.8542230977591727</v>
      </c>
      <c r="F150" s="106">
        <v>-0.39702343963694919</v>
      </c>
      <c r="G150" s="105">
        <v>0</v>
      </c>
      <c r="H150" s="106">
        <v>1.8542230977591727</v>
      </c>
      <c r="I150" s="21"/>
      <c r="J150" s="92"/>
      <c r="K150" s="107">
        <v>1.8542230977591727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28566.831024930747</v>
      </c>
      <c r="D152" s="105">
        <v>22208.844809318445</v>
      </c>
      <c r="E152" s="105">
        <v>22208.844809318445</v>
      </c>
      <c r="F152" s="106">
        <v>-6357.9862156123017</v>
      </c>
      <c r="G152" s="105">
        <v>0</v>
      </c>
      <c r="H152" s="106">
        <v>22208.844809318445</v>
      </c>
      <c r="I152" s="21">
        <v>-0.2225653314525361</v>
      </c>
      <c r="J152" s="92">
        <v>0</v>
      </c>
      <c r="K152" s="107">
        <v>22208.844809318445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21895.171974522294</v>
      </c>
      <c r="D153" s="108">
        <v>19148.645174234014</v>
      </c>
      <c r="E153" s="108">
        <v>19148.645174234014</v>
      </c>
      <c r="F153" s="109">
        <v>-2746.5268002882804</v>
      </c>
      <c r="G153" s="108">
        <v>0</v>
      </c>
      <c r="H153" s="109">
        <v>19148.645174234014</v>
      </c>
      <c r="I153" s="20">
        <v>-0.12543983685006899</v>
      </c>
      <c r="J153" s="86">
        <v>0</v>
      </c>
      <c r="K153" s="110">
        <v>19148.645174234014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35477.032079362885</v>
      </c>
      <c r="D154" s="113">
        <v>26715.124091509872</v>
      </c>
      <c r="E154" s="113">
        <v>26715.124091509872</v>
      </c>
      <c r="F154" s="119">
        <v>-8761.9079878530138</v>
      </c>
      <c r="G154" s="113">
        <v>0</v>
      </c>
      <c r="H154" s="119">
        <v>26715.124091509872</v>
      </c>
      <c r="I154" s="25">
        <v>-0.24697409772757872</v>
      </c>
      <c r="J154" s="120">
        <v>0</v>
      </c>
      <c r="K154" s="115">
        <v>26715.124091509872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94838000.789999992</v>
      </c>
      <c r="D155" s="84">
        <v>118476602.52591127</v>
      </c>
      <c r="E155" s="84">
        <v>118476602.52591127</v>
      </c>
      <c r="F155" s="118">
        <v>23638601.735911269</v>
      </c>
      <c r="G155" s="84">
        <v>0</v>
      </c>
      <c r="H155" s="118">
        <v>118476602.52591127</v>
      </c>
      <c r="I155" s="20">
        <v>0.24925242559946303</v>
      </c>
      <c r="J155" s="86">
        <v>0</v>
      </c>
      <c r="K155" s="87">
        <v>118437336.99235056</v>
      </c>
      <c r="L155" s="118">
        <v>39265.533560710028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73771700</v>
      </c>
      <c r="D156" s="90">
        <v>99906113.541284367</v>
      </c>
      <c r="E156" s="90">
        <v>99906113.541284367</v>
      </c>
      <c r="F156" s="91">
        <v>26134413.541284367</v>
      </c>
      <c r="G156" s="90">
        <v>0</v>
      </c>
      <c r="H156" s="91">
        <v>99906113.541284367</v>
      </c>
      <c r="I156" s="21">
        <v>0.35426069266784377</v>
      </c>
      <c r="J156" s="92">
        <v>0</v>
      </c>
      <c r="K156" s="93">
        <v>98539328.340170324</v>
      </c>
      <c r="L156" s="91">
        <v>1366785.2011140436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15227760.789999999</v>
      </c>
      <c r="D157" s="90">
        <v>14434677.390326191</v>
      </c>
      <c r="E157" s="90">
        <v>14434677.390326191</v>
      </c>
      <c r="F157" s="91">
        <v>-793083.39967380837</v>
      </c>
      <c r="G157" s="90">
        <v>0</v>
      </c>
      <c r="H157" s="91">
        <v>14434677.390326191</v>
      </c>
      <c r="I157" s="21">
        <v>-5.2081419626359149E-2</v>
      </c>
      <c r="J157" s="92">
        <v>0</v>
      </c>
      <c r="K157" s="93">
        <v>15618088.652180234</v>
      </c>
      <c r="L157" s="91">
        <v>-1183411.2618540432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5838540</v>
      </c>
      <c r="D158" s="90">
        <v>4135811.5943007097</v>
      </c>
      <c r="E158" s="90">
        <v>4135811.5943007097</v>
      </c>
      <c r="F158" s="91">
        <v>-1702728.4056992903</v>
      </c>
      <c r="G158" s="90">
        <v>0</v>
      </c>
      <c r="H158" s="91">
        <v>4135811.5943007097</v>
      </c>
      <c r="I158" s="21">
        <v>-0.29163599216572811</v>
      </c>
      <c r="J158" s="92">
        <v>0</v>
      </c>
      <c r="K158" s="93">
        <v>4279920</v>
      </c>
      <c r="L158" s="91">
        <v>-144108.40569929034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4867</v>
      </c>
      <c r="D160" s="90">
        <v>4867</v>
      </c>
      <c r="E160" s="90">
        <v>4867</v>
      </c>
      <c r="F160" s="91">
        <v>0</v>
      </c>
      <c r="G160" s="90">
        <v>4867</v>
      </c>
      <c r="H160" s="91">
        <v>0</v>
      </c>
      <c r="I160" s="96"/>
      <c r="J160" s="97"/>
      <c r="K160" s="93">
        <v>4867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3100</v>
      </c>
      <c r="D161" s="90">
        <v>4244</v>
      </c>
      <c r="E161" s="90">
        <v>4244</v>
      </c>
      <c r="F161" s="91">
        <v>1144</v>
      </c>
      <c r="G161" s="90">
        <v>0</v>
      </c>
      <c r="H161" s="91">
        <v>4244</v>
      </c>
      <c r="I161" s="96"/>
      <c r="J161" s="97"/>
      <c r="K161" s="93">
        <v>4196</v>
      </c>
      <c r="L161" s="91">
        <v>48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0.63694267515923564</v>
      </c>
      <c r="D162" s="86">
        <v>0.87199506883090194</v>
      </c>
      <c r="E162" s="86">
        <v>0.87199506883090194</v>
      </c>
      <c r="F162" s="100">
        <v>0.2350523936716663</v>
      </c>
      <c r="G162" s="86">
        <v>0</v>
      </c>
      <c r="H162" s="100">
        <v>0.87199506883090194</v>
      </c>
      <c r="I162" s="20">
        <v>0.36903225806451601</v>
      </c>
      <c r="J162" s="86">
        <v>0</v>
      </c>
      <c r="K162" s="101">
        <v>0.86213273063488804</v>
      </c>
      <c r="L162" s="100">
        <v>9.8623381960138978E-3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6820</v>
      </c>
      <c r="D164" s="90">
        <v>8017</v>
      </c>
      <c r="E164" s="90">
        <v>8017</v>
      </c>
      <c r="F164" s="91">
        <v>1197</v>
      </c>
      <c r="G164" s="90">
        <v>0</v>
      </c>
      <c r="H164" s="91">
        <v>8017</v>
      </c>
      <c r="I164" s="21"/>
      <c r="J164" s="92"/>
      <c r="K164" s="93">
        <v>9166.5697674418607</v>
      </c>
      <c r="L164" s="91">
        <v>-1149.5697674418607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2.2000000000000002</v>
      </c>
      <c r="D165" s="105">
        <v>1.8890197926484449</v>
      </c>
      <c r="E165" s="105">
        <v>1.8890197926484449</v>
      </c>
      <c r="F165" s="106">
        <v>-0.31098020735155529</v>
      </c>
      <c r="G165" s="105">
        <v>0</v>
      </c>
      <c r="H165" s="106">
        <v>1.8890197926484449</v>
      </c>
      <c r="I165" s="21"/>
      <c r="J165" s="92"/>
      <c r="K165" s="107">
        <v>2.1845971800385748</v>
      </c>
      <c r="L165" s="106">
        <v>-0.29557738739012995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23797.322580645163</v>
      </c>
      <c r="D167" s="105">
        <v>23540.554557324311</v>
      </c>
      <c r="E167" s="105">
        <v>23540.554557324311</v>
      </c>
      <c r="F167" s="106">
        <v>-256.76802332085208</v>
      </c>
      <c r="G167" s="105">
        <v>0</v>
      </c>
      <c r="H167" s="106">
        <v>23540.554557324311</v>
      </c>
      <c r="I167" s="21">
        <v>-1.0789786222828557E-2</v>
      </c>
      <c r="J167" s="92">
        <v>0</v>
      </c>
      <c r="K167" s="107">
        <v>23484.110662576339</v>
      </c>
      <c r="L167" s="106">
        <v>56.443894747972081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15157.530306143415</v>
      </c>
      <c r="D168" s="108">
        <v>20527.247491531616</v>
      </c>
      <c r="E168" s="108">
        <v>20527.247491531616</v>
      </c>
      <c r="F168" s="109">
        <v>5369.717185388201</v>
      </c>
      <c r="G168" s="108">
        <v>0</v>
      </c>
      <c r="H168" s="109">
        <v>20527.247491531616</v>
      </c>
      <c r="I168" s="20">
        <v>0.35426069266784377</v>
      </c>
      <c r="J168" s="86">
        <v>0</v>
      </c>
      <c r="K168" s="110">
        <v>20246.420452058828</v>
      </c>
      <c r="L168" s="109">
        <v>280.82703947278787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30592.90348064516</v>
      </c>
      <c r="D169" s="113">
        <v>27916.25884210916</v>
      </c>
      <c r="E169" s="113">
        <v>27916.25884210916</v>
      </c>
      <c r="F169" s="119">
        <v>-2676.6446385359995</v>
      </c>
      <c r="G169" s="113">
        <v>0</v>
      </c>
      <c r="H169" s="119">
        <v>27916.25884210916</v>
      </c>
      <c r="I169" s="25">
        <v>-8.7492337568724099E-2</v>
      </c>
      <c r="J169" s="120">
        <v>0</v>
      </c>
      <c r="K169" s="115">
        <v>28226.248091599275</v>
      </c>
      <c r="L169" s="119">
        <v>-309.98924949011416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71498103.670000002</v>
      </c>
      <c r="D170" s="84">
        <v>109454067.42849235</v>
      </c>
      <c r="E170" s="84">
        <v>120699414.02326961</v>
      </c>
      <c r="F170" s="118">
        <v>49201310.353269614</v>
      </c>
      <c r="G170" s="84">
        <v>0</v>
      </c>
      <c r="H170" s="118">
        <v>120699414.02326961</v>
      </c>
      <c r="I170" s="20">
        <v>0.68814846587202649</v>
      </c>
      <c r="J170" s="86">
        <v>0</v>
      </c>
      <c r="K170" s="87">
        <v>87677423.377032891</v>
      </c>
      <c r="L170" s="118">
        <v>33021990.646236718</v>
      </c>
      <c r="M170" s="142" t="s">
        <v>225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53517000</v>
      </c>
      <c r="D171" s="90">
        <v>95583227.917431191</v>
      </c>
      <c r="E171" s="90">
        <v>101610855.74459593</v>
      </c>
      <c r="F171" s="91">
        <v>48093855.74459593</v>
      </c>
      <c r="G171" s="90">
        <v>0</v>
      </c>
      <c r="H171" s="91">
        <v>101610855.74459593</v>
      </c>
      <c r="I171" s="21">
        <v>0.89866501755696193</v>
      </c>
      <c r="J171" s="92">
        <v>0</v>
      </c>
      <c r="K171" s="93">
        <v>68360541.447921783</v>
      </c>
      <c r="L171" s="91">
        <v>33250314.296674147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13084263.67</v>
      </c>
      <c r="D172" s="90">
        <v>11986534.495688079</v>
      </c>
      <c r="E172" s="90">
        <v>16607372.278673682</v>
      </c>
      <c r="F172" s="91">
        <v>3523108.6086736824</v>
      </c>
      <c r="G172" s="90">
        <v>0</v>
      </c>
      <c r="H172" s="91">
        <v>16607372.278673682</v>
      </c>
      <c r="I172" s="21">
        <v>0.26926303974992294</v>
      </c>
      <c r="J172" s="92">
        <v>0</v>
      </c>
      <c r="K172" s="93">
        <v>14031841.92911111</v>
      </c>
      <c r="L172" s="91">
        <v>2575530.3495625723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4896840</v>
      </c>
      <c r="D173" s="90">
        <v>1884305.0153730761</v>
      </c>
      <c r="E173" s="90">
        <v>2481186</v>
      </c>
      <c r="F173" s="91">
        <v>-2415654</v>
      </c>
      <c r="G173" s="90">
        <v>0</v>
      </c>
      <c r="H173" s="91">
        <v>2481186</v>
      </c>
      <c r="I173" s="21">
        <v>-0.49330874604847208</v>
      </c>
      <c r="J173" s="92">
        <v>0</v>
      </c>
      <c r="K173" s="93">
        <v>5285040</v>
      </c>
      <c r="L173" s="91">
        <v>-2803854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4710</v>
      </c>
      <c r="D175" s="90">
        <v>4710</v>
      </c>
      <c r="E175" s="90">
        <v>4710</v>
      </c>
      <c r="F175" s="91">
        <v>0</v>
      </c>
      <c r="G175" s="90">
        <v>4710</v>
      </c>
      <c r="H175" s="91">
        <v>0</v>
      </c>
      <c r="I175" s="96"/>
      <c r="J175" s="97"/>
      <c r="K175" s="93">
        <v>4710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2600</v>
      </c>
      <c r="D176" s="90">
        <v>4156</v>
      </c>
      <c r="E176" s="90">
        <v>4202</v>
      </c>
      <c r="F176" s="91">
        <v>1602</v>
      </c>
      <c r="G176" s="90">
        <v>0</v>
      </c>
      <c r="H176" s="91">
        <v>4202</v>
      </c>
      <c r="I176" s="96"/>
      <c r="J176" s="97"/>
      <c r="K176" s="93">
        <v>3477</v>
      </c>
      <c r="L176" s="91">
        <v>725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0.55201698513800423</v>
      </c>
      <c r="D177" s="86">
        <v>0.88237791932059451</v>
      </c>
      <c r="E177" s="86">
        <v>0.89214437367303612</v>
      </c>
      <c r="F177" s="100">
        <v>0.34012738853503188</v>
      </c>
      <c r="G177" s="86">
        <v>0</v>
      </c>
      <c r="H177" s="100">
        <v>0.89214437367303612</v>
      </c>
      <c r="I177" s="20">
        <v>0.61615384615384627</v>
      </c>
      <c r="J177" s="86">
        <v>0</v>
      </c>
      <c r="K177" s="101">
        <v>0.73821656050955409</v>
      </c>
      <c r="L177" s="100">
        <v>0.15392781316348203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5860</v>
      </c>
      <c r="D179" s="90">
        <v>8260</v>
      </c>
      <c r="E179" s="90">
        <v>9310.0593301435401</v>
      </c>
      <c r="F179" s="91">
        <v>3450.0593301435401</v>
      </c>
      <c r="G179" s="90">
        <v>0</v>
      </c>
      <c r="H179" s="91">
        <v>9310.0593301435401</v>
      </c>
      <c r="I179" s="21"/>
      <c r="J179" s="92"/>
      <c r="K179" s="93">
        <v>7866.2222222222217</v>
      </c>
      <c r="L179" s="91">
        <v>1443.8371079213184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2.2538461538461538</v>
      </c>
      <c r="D180" s="105">
        <v>1.9874879692011549</v>
      </c>
      <c r="E180" s="105">
        <v>2.2156257330184532</v>
      </c>
      <c r="F180" s="106">
        <v>-3.8220420827700607E-2</v>
      </c>
      <c r="G180" s="105">
        <v>0</v>
      </c>
      <c r="H180" s="106">
        <v>2.2156257330184532</v>
      </c>
      <c r="I180" s="21"/>
      <c r="J180" s="92"/>
      <c r="K180" s="107">
        <v>2.2623589940242224</v>
      </c>
      <c r="L180" s="106">
        <v>-4.6733261005769133E-2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20583.461538461539</v>
      </c>
      <c r="D182" s="105">
        <v>22998.851760690854</v>
      </c>
      <c r="E182" s="105">
        <v>24181.545869727732</v>
      </c>
      <c r="F182" s="106">
        <v>3598.0843312661927</v>
      </c>
      <c r="G182" s="105">
        <v>0</v>
      </c>
      <c r="H182" s="106">
        <v>24181.545869727732</v>
      </c>
      <c r="I182" s="21">
        <v>0.1748046277125419</v>
      </c>
      <c r="J182" s="92">
        <v>0</v>
      </c>
      <c r="K182" s="107">
        <v>19660.782700006264</v>
      </c>
      <c r="L182" s="106">
        <v>4520.7631697214674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11362.420382165605</v>
      </c>
      <c r="D183" s="108">
        <v>20293.678963361188</v>
      </c>
      <c r="E183" s="108">
        <v>21573.43009439404</v>
      </c>
      <c r="F183" s="109">
        <v>10211.009712228435</v>
      </c>
      <c r="G183" s="108">
        <v>0</v>
      </c>
      <c r="H183" s="109">
        <v>21573.43009439404</v>
      </c>
      <c r="I183" s="20">
        <v>0.89866501755696193</v>
      </c>
      <c r="J183" s="86">
        <v>0</v>
      </c>
      <c r="K183" s="110">
        <v>14513.91538172437</v>
      </c>
      <c r="L183" s="109">
        <v>7059.5147126696702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27499.270642307692</v>
      </c>
      <c r="D184" s="113">
        <v>26336.397360079969</v>
      </c>
      <c r="E184" s="113">
        <v>28724.277492448742</v>
      </c>
      <c r="F184" s="119">
        <v>1225.0068501410497</v>
      </c>
      <c r="G184" s="113">
        <v>0</v>
      </c>
      <c r="H184" s="119">
        <v>28724.277492448742</v>
      </c>
      <c r="I184" s="25">
        <v>4.454688511834104E-2</v>
      </c>
      <c r="J184" s="120">
        <v>0</v>
      </c>
      <c r="K184" s="115">
        <v>25216.400165957115</v>
      </c>
      <c r="L184" s="119">
        <v>3507.8773264916272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72437147.944999993</v>
      </c>
      <c r="D185" s="84">
        <v>72726332.424639627</v>
      </c>
      <c r="E185" s="84">
        <v>131050554.49854696</v>
      </c>
      <c r="F185" s="118">
        <v>58613406.553546965</v>
      </c>
      <c r="G185" s="84">
        <v>0</v>
      </c>
      <c r="H185" s="118">
        <v>131050554.49854696</v>
      </c>
      <c r="I185" s="20">
        <v>0.80916226296003391</v>
      </c>
      <c r="J185" s="86">
        <v>0</v>
      </c>
      <c r="K185" s="87">
        <v>88609730.388250008</v>
      </c>
      <c r="L185" s="118">
        <v>42440824.11029695</v>
      </c>
      <c r="M185" s="142" t="s">
        <v>225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53074600</v>
      </c>
      <c r="D186" s="90">
        <v>72726332.424639627</v>
      </c>
      <c r="E186" s="90">
        <v>110177995.20302621</v>
      </c>
      <c r="F186" s="91">
        <v>57103395.203026205</v>
      </c>
      <c r="G186" s="90">
        <v>0</v>
      </c>
      <c r="H186" s="91">
        <v>110177995.20302621</v>
      </c>
      <c r="I186" s="21">
        <v>1.0759081595155915</v>
      </c>
      <c r="J186" s="92">
        <v>0</v>
      </c>
      <c r="K186" s="93">
        <v>69887841.03625001</v>
      </c>
      <c r="L186" s="91">
        <v>40290154.166776195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14089027.945</v>
      </c>
      <c r="D187" s="90">
        <v>0</v>
      </c>
      <c r="E187" s="90">
        <v>17574573.295520756</v>
      </c>
      <c r="F187" s="91">
        <v>3485545.3505207561</v>
      </c>
      <c r="G187" s="90">
        <v>0</v>
      </c>
      <c r="H187" s="91">
        <v>17574573.295520756</v>
      </c>
      <c r="I187" s="21">
        <v>0.24739431024819059</v>
      </c>
      <c r="J187" s="92">
        <v>0</v>
      </c>
      <c r="K187" s="93">
        <v>13882209.352</v>
      </c>
      <c r="L187" s="91">
        <v>3692363.9435207564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5273520</v>
      </c>
      <c r="D188" s="90">
        <v>0</v>
      </c>
      <c r="E188" s="90">
        <v>3297986</v>
      </c>
      <c r="F188" s="91">
        <v>-1975534</v>
      </c>
      <c r="G188" s="90">
        <v>0</v>
      </c>
      <c r="H188" s="91">
        <v>3297986</v>
      </c>
      <c r="I188" s="21">
        <v>-0.37461392011407935</v>
      </c>
      <c r="J188" s="92">
        <v>0</v>
      </c>
      <c r="K188" s="93">
        <v>4839680</v>
      </c>
      <c r="L188" s="91">
        <v>-1541694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4867</v>
      </c>
      <c r="D190" s="90">
        <v>4867</v>
      </c>
      <c r="E190" s="90">
        <v>4867</v>
      </c>
      <c r="F190" s="91">
        <v>0</v>
      </c>
      <c r="G190" s="90">
        <v>4867</v>
      </c>
      <c r="H190" s="91">
        <v>0</v>
      </c>
      <c r="I190" s="96"/>
      <c r="J190" s="97"/>
      <c r="K190" s="93">
        <v>4867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2800</v>
      </c>
      <c r="D191" s="90">
        <v>2741</v>
      </c>
      <c r="E191" s="90">
        <v>4138</v>
      </c>
      <c r="F191" s="91">
        <v>1338</v>
      </c>
      <c r="G191" s="90">
        <v>0</v>
      </c>
      <c r="H191" s="91">
        <v>4138</v>
      </c>
      <c r="I191" s="96"/>
      <c r="J191" s="97"/>
      <c r="K191" s="93">
        <v>3184</v>
      </c>
      <c r="L191" s="91">
        <v>954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0.57530306143414833</v>
      </c>
      <c r="D192" s="86">
        <v>0.56318060406821446</v>
      </c>
      <c r="E192" s="86">
        <v>0.85021573864803779</v>
      </c>
      <c r="F192" s="100">
        <v>0.27491267721388946</v>
      </c>
      <c r="G192" s="86">
        <v>0</v>
      </c>
      <c r="H192" s="100">
        <v>0.85021573864803779</v>
      </c>
      <c r="I192" s="20">
        <v>0.47785714285714276</v>
      </c>
      <c r="J192" s="86">
        <v>0</v>
      </c>
      <c r="K192" s="101">
        <v>0.65420176700226007</v>
      </c>
      <c r="L192" s="100">
        <v>0.19601397164577772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6310</v>
      </c>
      <c r="D194" s="90">
        <v>5541</v>
      </c>
      <c r="E194" s="90">
        <v>9135.2981132075474</v>
      </c>
      <c r="F194" s="91">
        <v>2825.2981132075474</v>
      </c>
      <c r="G194" s="90">
        <v>0</v>
      </c>
      <c r="H194" s="91">
        <v>9135.2981132075474</v>
      </c>
      <c r="I194" s="21"/>
      <c r="J194" s="92"/>
      <c r="K194" s="93">
        <v>7216</v>
      </c>
      <c r="L194" s="91">
        <v>1919.2981132075474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2.2535714285714286</v>
      </c>
      <c r="D195" s="105">
        <v>2.0215249908792412</v>
      </c>
      <c r="E195" s="105">
        <v>2.2076602496876623</v>
      </c>
      <c r="F195" s="106">
        <v>-4.5911178883766279E-2</v>
      </c>
      <c r="G195" s="105">
        <v>0</v>
      </c>
      <c r="H195" s="106">
        <v>2.2076602496876623</v>
      </c>
      <c r="I195" s="21"/>
      <c r="J195" s="92"/>
      <c r="K195" s="107">
        <v>2.2663316582914574</v>
      </c>
      <c r="L195" s="106">
        <v>-5.8671408603795161E-2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18955.214285714286</v>
      </c>
      <c r="D197" s="105">
        <v>26532.773595271661</v>
      </c>
      <c r="E197" s="105">
        <v>26625.90507564674</v>
      </c>
      <c r="F197" s="106">
        <v>7670.6907899324542</v>
      </c>
      <c r="G197" s="105">
        <v>0</v>
      </c>
      <c r="H197" s="106">
        <v>26625.90507564674</v>
      </c>
      <c r="I197" s="21">
        <v>0.4046744433648275</v>
      </c>
      <c r="J197" s="92">
        <v>0</v>
      </c>
      <c r="K197" s="107">
        <v>21949.698817917717</v>
      </c>
      <c r="L197" s="106">
        <v>4676.2062577290235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10904.992808711731</v>
      </c>
      <c r="D198" s="108">
        <v>14942.743460990267</v>
      </c>
      <c r="E198" s="108">
        <v>22637.76355106353</v>
      </c>
      <c r="F198" s="109">
        <v>11732.770742351799</v>
      </c>
      <c r="G198" s="108">
        <v>0</v>
      </c>
      <c r="H198" s="109">
        <v>22637.76355106353</v>
      </c>
      <c r="I198" s="20">
        <v>1.0759081595155915</v>
      </c>
      <c r="J198" s="86">
        <v>0</v>
      </c>
      <c r="K198" s="110">
        <v>14359.53175184919</v>
      </c>
      <c r="L198" s="109">
        <v>8278.2317992143398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25870.409980357141</v>
      </c>
      <c r="D199" s="113">
        <v>26532.773595271661</v>
      </c>
      <c r="E199" s="113">
        <v>31670.022836768236</v>
      </c>
      <c r="F199" s="119">
        <v>5799.612856411095</v>
      </c>
      <c r="G199" s="113">
        <v>0</v>
      </c>
      <c r="H199" s="119">
        <v>31670.022836768236</v>
      </c>
      <c r="I199" s="25">
        <v>0.22417939494637373</v>
      </c>
      <c r="J199" s="120">
        <v>0</v>
      </c>
      <c r="K199" s="115">
        <v>27829.689192289574</v>
      </c>
      <c r="L199" s="119">
        <v>3840.3336444786619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823924038.99199533</v>
      </c>
      <c r="D200" s="84">
        <v>633371186.87354791</v>
      </c>
      <c r="E200" s="84">
        <v>702940755.54223228</v>
      </c>
      <c r="F200" s="118">
        <v>-120983283.44976297</v>
      </c>
      <c r="G200" s="84">
        <v>0</v>
      </c>
      <c r="H200" s="118">
        <v>702940755.54223228</v>
      </c>
      <c r="I200" s="20">
        <v>-0.14683790947254838</v>
      </c>
      <c r="J200" s="86">
        <v>0</v>
      </c>
      <c r="K200" s="87">
        <v>627438675.25213814</v>
      </c>
      <c r="L200" s="118">
        <v>75502080.290094256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648835035.43157649</v>
      </c>
      <c r="D201" s="90">
        <v>534336449.40410662</v>
      </c>
      <c r="E201" s="90">
        <v>577815740.00965774</v>
      </c>
      <c r="F201" s="91">
        <v>-71019295.42191875</v>
      </c>
      <c r="G201" s="90">
        <v>0</v>
      </c>
      <c r="H201" s="91">
        <v>577815740.00965774</v>
      </c>
      <c r="I201" s="21">
        <v>-0.10945662848597537</v>
      </c>
      <c r="J201" s="92">
        <v>0</v>
      </c>
      <c r="K201" s="93">
        <v>502908486.34509349</v>
      </c>
      <c r="L201" s="91">
        <v>74907253.664564252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127664533.972</v>
      </c>
      <c r="D202" s="90">
        <v>72268134.701162353</v>
      </c>
      <c r="E202" s="90">
        <v>94463545.779668733</v>
      </c>
      <c r="F202" s="91">
        <v>-33200988.192331269</v>
      </c>
      <c r="G202" s="90">
        <v>0</v>
      </c>
      <c r="H202" s="91">
        <v>94463545.779668733</v>
      </c>
      <c r="I202" s="21">
        <v>-0.26006430415210746</v>
      </c>
      <c r="J202" s="92">
        <v>0</v>
      </c>
      <c r="K202" s="93">
        <v>89379062.748439446</v>
      </c>
      <c r="L202" s="91">
        <v>5084483.0312292874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47424469.588418841</v>
      </c>
      <c r="D203" s="90">
        <v>26766602.768278964</v>
      </c>
      <c r="E203" s="90">
        <v>30661469.75290589</v>
      </c>
      <c r="F203" s="91">
        <v>-16762999.835512951</v>
      </c>
      <c r="G203" s="90">
        <v>0</v>
      </c>
      <c r="H203" s="91">
        <v>30661469.75290589</v>
      </c>
      <c r="I203" s="21">
        <v>-0.35346731299250023</v>
      </c>
      <c r="J203" s="92">
        <v>0</v>
      </c>
      <c r="K203" s="93">
        <v>35151126.158605173</v>
      </c>
      <c r="L203" s="91">
        <v>-4489656.4056992829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57305</v>
      </c>
      <c r="D205" s="90">
        <v>57305</v>
      </c>
      <c r="E205" s="90">
        <v>57305</v>
      </c>
      <c r="F205" s="91">
        <v>0</v>
      </c>
      <c r="G205" s="90">
        <v>57462</v>
      </c>
      <c r="H205" s="91">
        <v>-157</v>
      </c>
      <c r="I205" s="96"/>
      <c r="J205" s="97"/>
      <c r="K205" s="93">
        <v>57305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25180</v>
      </c>
      <c r="D206" s="90">
        <v>25070</v>
      </c>
      <c r="E206" s="90">
        <v>26513</v>
      </c>
      <c r="F206" s="91">
        <v>1333</v>
      </c>
      <c r="G206" s="90">
        <v>0</v>
      </c>
      <c r="H206" s="91">
        <v>26513</v>
      </c>
      <c r="I206" s="96"/>
      <c r="J206" s="97"/>
      <c r="K206" s="93">
        <v>24786</v>
      </c>
      <c r="L206" s="91">
        <v>1727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0.43940319343861794</v>
      </c>
      <c r="D207" s="86">
        <v>0.43748364017101476</v>
      </c>
      <c r="E207" s="86">
        <v>0.46266468894511825</v>
      </c>
      <c r="F207" s="100">
        <v>2.3261495506500307E-2</v>
      </c>
      <c r="G207" s="86">
        <v>0</v>
      </c>
      <c r="H207" s="100">
        <v>0.46266468894511825</v>
      </c>
      <c r="I207" s="20">
        <v>5.2938840349483707E-2</v>
      </c>
      <c r="J207" s="86">
        <v>0</v>
      </c>
      <c r="K207" s="101">
        <v>0.43252770264374835</v>
      </c>
      <c r="L207" s="100">
        <v>3.0136986301369906E-2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57175</v>
      </c>
      <c r="D209" s="90">
        <v>47499</v>
      </c>
      <c r="E209" s="90">
        <v>52143.357443351088</v>
      </c>
      <c r="F209" s="91">
        <v>-5031.6425566489124</v>
      </c>
      <c r="G209" s="90">
        <v>0</v>
      </c>
      <c r="H209" s="91">
        <v>52143.357443351088</v>
      </c>
      <c r="I209" s="21">
        <v>-8.8004242355031237E-2</v>
      </c>
      <c r="J209" s="92">
        <v>0</v>
      </c>
      <c r="K209" s="93">
        <v>49929.791989664081</v>
      </c>
      <c r="L209" s="91">
        <v>2213.5654536870061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2.2706513105639394</v>
      </c>
      <c r="D210" s="105">
        <v>1.8946549660949341</v>
      </c>
      <c r="E210" s="105">
        <v>1.9667090651133816</v>
      </c>
      <c r="F210" s="106">
        <v>-0.30394224545055781</v>
      </c>
      <c r="G210" s="105">
        <v>0</v>
      </c>
      <c r="H210" s="106">
        <v>1.9667090651133816</v>
      </c>
      <c r="I210" s="21"/>
      <c r="J210" s="92"/>
      <c r="K210" s="107">
        <v>2.0144352452862133</v>
      </c>
      <c r="L210" s="106">
        <v>-4.77261801728317E-2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25767.872733581273</v>
      </c>
      <c r="D212" s="105">
        <v>21313.779393861452</v>
      </c>
      <c r="E212" s="105">
        <v>21793.676310099112</v>
      </c>
      <c r="F212" s="106">
        <v>-3974.1964234821608</v>
      </c>
      <c r="G212" s="105">
        <v>0</v>
      </c>
      <c r="H212" s="106">
        <v>21793.676310099112</v>
      </c>
      <c r="I212" s="21">
        <v>-0.15423067571669968</v>
      </c>
      <c r="J212" s="92">
        <v>0</v>
      </c>
      <c r="K212" s="107">
        <v>20290.022042487431</v>
      </c>
      <c r="L212" s="106">
        <v>1503.6542676116806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11322.4855672555</v>
      </c>
      <c r="D213" s="108">
        <v>9324.4297950284727</v>
      </c>
      <c r="E213" s="108">
        <v>10083.164470982598</v>
      </c>
      <c r="F213" s="109">
        <v>-1239.3210962729027</v>
      </c>
      <c r="G213" s="108">
        <v>0</v>
      </c>
      <c r="H213" s="109">
        <v>10083.164470982598</v>
      </c>
      <c r="I213" s="20">
        <v>-0.10945662848597526</v>
      </c>
      <c r="J213" s="86">
        <v>0</v>
      </c>
      <c r="K213" s="110">
        <v>8775.9966206281042</v>
      </c>
      <c r="L213" s="109">
        <v>1307.1678503544936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32721.367712152318</v>
      </c>
      <c r="D214" s="113">
        <v>25264.107972618585</v>
      </c>
      <c r="E214" s="113">
        <v>26513.059840162648</v>
      </c>
      <c r="F214" s="119">
        <v>-6208.3078719896694</v>
      </c>
      <c r="G214" s="113">
        <v>0</v>
      </c>
      <c r="H214" s="119">
        <v>26513.059840162648</v>
      </c>
      <c r="I214" s="25">
        <v>-0.18973252972197674</v>
      </c>
      <c r="J214" s="120">
        <v>0</v>
      </c>
      <c r="K214" s="115">
        <v>25314.236877759144</v>
      </c>
      <c r="L214" s="119">
        <v>1198.8229624035048</v>
      </c>
      <c r="M214" s="142"/>
      <c r="N214" s="143"/>
    </row>
  </sheetData>
  <sheetProtection algorithmName="SHA-512" hashValue="1vYnT2km/AYy0W9IIzrQ547q6HLctXC4f8Zc5YpQz67Jsrc5W8xHjDcLlsOS5I7h5yNA0qMusUUlrJBFjIhRdQ==" saltValue="vva7T6NPGs4Th38tDa4ukQ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189" priority="58">
      <formula>$I155&gt;=0</formula>
    </cfRule>
    <cfRule type="expression" dxfId="188" priority="59">
      <formula>$I155&lt;0</formula>
    </cfRule>
  </conditionalFormatting>
  <conditionalFormatting sqref="J159">
    <cfRule type="expression" dxfId="187" priority="56">
      <formula>$J155&gt;=0</formula>
    </cfRule>
    <cfRule type="expression" dxfId="186" priority="57">
      <formula>$J155&lt;0</formula>
    </cfRule>
  </conditionalFormatting>
  <conditionalFormatting sqref="I174">
    <cfRule type="expression" dxfId="185" priority="54">
      <formula>$I170&gt;=0</formula>
    </cfRule>
    <cfRule type="expression" dxfId="184" priority="55">
      <formula>$I170&lt;0</formula>
    </cfRule>
  </conditionalFormatting>
  <conditionalFormatting sqref="J174">
    <cfRule type="expression" dxfId="183" priority="52">
      <formula>$J170&gt;=0</formula>
    </cfRule>
    <cfRule type="expression" dxfId="182" priority="53">
      <formula>$J170&lt;0</formula>
    </cfRule>
  </conditionalFormatting>
  <conditionalFormatting sqref="I24">
    <cfRule type="expression" dxfId="181" priority="94">
      <formula>$I20&gt;=0</formula>
    </cfRule>
    <cfRule type="expression" dxfId="180" priority="95">
      <formula>$I20&lt;0</formula>
    </cfRule>
  </conditionalFormatting>
  <conditionalFormatting sqref="J24">
    <cfRule type="expression" dxfId="179" priority="92">
      <formula>$J20&gt;=0</formula>
    </cfRule>
    <cfRule type="expression" dxfId="178" priority="93">
      <formula>$J20&lt;0</formula>
    </cfRule>
  </conditionalFormatting>
  <conditionalFormatting sqref="I39">
    <cfRule type="expression" dxfId="177" priority="90">
      <formula>$I35&gt;=0</formula>
    </cfRule>
    <cfRule type="expression" dxfId="176" priority="91">
      <formula>$I35&lt;0</formula>
    </cfRule>
  </conditionalFormatting>
  <conditionalFormatting sqref="J39">
    <cfRule type="expression" dxfId="175" priority="88">
      <formula>$J35&gt;=0</formula>
    </cfRule>
    <cfRule type="expression" dxfId="174" priority="89">
      <formula>$J35&lt;0</formula>
    </cfRule>
  </conditionalFormatting>
  <conditionalFormatting sqref="I54">
    <cfRule type="expression" dxfId="173" priority="86">
      <formula>$I50&gt;=0</formula>
    </cfRule>
    <cfRule type="expression" dxfId="172" priority="87">
      <formula>$I50&lt;0</formula>
    </cfRule>
  </conditionalFormatting>
  <conditionalFormatting sqref="J54">
    <cfRule type="expression" dxfId="171" priority="84">
      <formula>$J50&gt;=0</formula>
    </cfRule>
    <cfRule type="expression" dxfId="170" priority="85">
      <formula>$J50&lt;0</formula>
    </cfRule>
  </conditionalFormatting>
  <conditionalFormatting sqref="I69">
    <cfRule type="expression" dxfId="169" priority="82">
      <formula>$I65&gt;=0</formula>
    </cfRule>
    <cfRule type="expression" dxfId="168" priority="83">
      <formula>$I65&lt;0</formula>
    </cfRule>
  </conditionalFormatting>
  <conditionalFormatting sqref="J69">
    <cfRule type="expression" dxfId="167" priority="80">
      <formula>$J65&gt;=0</formula>
    </cfRule>
    <cfRule type="expression" dxfId="166" priority="81">
      <formula>$J65&lt;0</formula>
    </cfRule>
  </conditionalFormatting>
  <conditionalFormatting sqref="I84">
    <cfRule type="expression" dxfId="165" priority="78">
      <formula>$I80&gt;=0</formula>
    </cfRule>
    <cfRule type="expression" dxfId="164" priority="79">
      <formula>$I80&lt;0</formula>
    </cfRule>
  </conditionalFormatting>
  <conditionalFormatting sqref="J84">
    <cfRule type="expression" dxfId="163" priority="76">
      <formula>$J80&gt;=0</formula>
    </cfRule>
    <cfRule type="expression" dxfId="162" priority="77">
      <formula>$J80&lt;0</formula>
    </cfRule>
  </conditionalFormatting>
  <conditionalFormatting sqref="I99">
    <cfRule type="expression" dxfId="161" priority="74">
      <formula>$I95&gt;=0</formula>
    </cfRule>
    <cfRule type="expression" dxfId="160" priority="75">
      <formula>$I95&lt;0</formula>
    </cfRule>
  </conditionalFormatting>
  <conditionalFormatting sqref="J99">
    <cfRule type="expression" dxfId="159" priority="72">
      <formula>$J95&gt;=0</formula>
    </cfRule>
    <cfRule type="expression" dxfId="158" priority="73">
      <formula>$J95&lt;0</formula>
    </cfRule>
  </conditionalFormatting>
  <conditionalFormatting sqref="I114">
    <cfRule type="expression" dxfId="157" priority="70">
      <formula>$I110&gt;=0</formula>
    </cfRule>
    <cfRule type="expression" dxfId="156" priority="71">
      <formula>$I110&lt;0</formula>
    </cfRule>
  </conditionalFormatting>
  <conditionalFormatting sqref="J114">
    <cfRule type="expression" dxfId="155" priority="68">
      <formula>$J110&gt;=0</formula>
    </cfRule>
    <cfRule type="expression" dxfId="154" priority="69">
      <formula>$J110&lt;0</formula>
    </cfRule>
  </conditionalFormatting>
  <conditionalFormatting sqref="I129">
    <cfRule type="expression" dxfId="153" priority="66">
      <formula>$I125&gt;=0</formula>
    </cfRule>
    <cfRule type="expression" dxfId="152" priority="67">
      <formula>$I125&lt;0</formula>
    </cfRule>
  </conditionalFormatting>
  <conditionalFormatting sqref="J129">
    <cfRule type="expression" dxfId="151" priority="64">
      <formula>$J125&gt;=0</formula>
    </cfRule>
    <cfRule type="expression" dxfId="150" priority="65">
      <formula>$J125&lt;0</formula>
    </cfRule>
  </conditionalFormatting>
  <conditionalFormatting sqref="I144">
    <cfRule type="expression" dxfId="149" priority="62">
      <formula>$I140&gt;=0</formula>
    </cfRule>
    <cfRule type="expression" dxfId="148" priority="63">
      <formula>$I140&lt;0</formula>
    </cfRule>
  </conditionalFormatting>
  <conditionalFormatting sqref="J144">
    <cfRule type="expression" dxfId="147" priority="60">
      <formula>$J140&gt;=0</formula>
    </cfRule>
    <cfRule type="expression" dxfId="146" priority="61">
      <formula>$J140&lt;0</formula>
    </cfRule>
  </conditionalFormatting>
  <conditionalFormatting sqref="I189">
    <cfRule type="expression" dxfId="145" priority="50">
      <formula>$I185&gt;=0</formula>
    </cfRule>
    <cfRule type="expression" dxfId="144" priority="51">
      <formula>$I185&lt;0</formula>
    </cfRule>
  </conditionalFormatting>
  <conditionalFormatting sqref="J189">
    <cfRule type="expression" dxfId="143" priority="48">
      <formula>$J185&gt;=0</formula>
    </cfRule>
    <cfRule type="expression" dxfId="142" priority="49">
      <formula>$J185&lt;0</formula>
    </cfRule>
  </conditionalFormatting>
  <conditionalFormatting sqref="I204">
    <cfRule type="expression" dxfId="141" priority="46">
      <formula>$I200&gt;=0</formula>
    </cfRule>
    <cfRule type="expression" dxfId="140" priority="47">
      <formula>$I200&lt;0</formula>
    </cfRule>
  </conditionalFormatting>
  <conditionalFormatting sqref="J204">
    <cfRule type="expression" dxfId="139" priority="44">
      <formula>$J200&gt;=0</formula>
    </cfRule>
    <cfRule type="expression" dxfId="138" priority="45">
      <formula>$J200&lt;0</formula>
    </cfRule>
  </conditionalFormatting>
  <conditionalFormatting sqref="I9">
    <cfRule type="expression" dxfId="137" priority="42">
      <formula>$I5&gt;=0</formula>
    </cfRule>
    <cfRule type="expression" dxfId="136" priority="43">
      <formula>$I5&lt;0</formula>
    </cfRule>
  </conditionalFormatting>
  <conditionalFormatting sqref="J9">
    <cfRule type="expression" dxfId="135" priority="40">
      <formula>$J5&gt;=0</formula>
    </cfRule>
    <cfRule type="expression" dxfId="134" priority="41">
      <formula>$J5&lt;0</formula>
    </cfRule>
  </conditionalFormatting>
  <conditionalFormatting sqref="L207">
    <cfRule type="cellIs" dxfId="133" priority="39" operator="lessThan">
      <formula>0</formula>
    </cfRule>
  </conditionalFormatting>
  <conditionalFormatting sqref="H207">
    <cfRule type="cellIs" dxfId="132" priority="38" operator="lessThan">
      <formula>0</formula>
    </cfRule>
  </conditionalFormatting>
  <conditionalFormatting sqref="F207">
    <cfRule type="cellIs" dxfId="131" priority="37" operator="lessThan">
      <formula>0</formula>
    </cfRule>
  </conditionalFormatting>
  <conditionalFormatting sqref="F192">
    <cfRule type="cellIs" dxfId="130" priority="36" operator="lessThan">
      <formula>0</formula>
    </cfRule>
  </conditionalFormatting>
  <conditionalFormatting sqref="H192">
    <cfRule type="cellIs" dxfId="129" priority="35" operator="lessThan">
      <formula>0</formula>
    </cfRule>
  </conditionalFormatting>
  <conditionalFormatting sqref="L192">
    <cfRule type="cellIs" dxfId="128" priority="34" operator="lessThan">
      <formula>0</formula>
    </cfRule>
  </conditionalFormatting>
  <conditionalFormatting sqref="L177">
    <cfRule type="cellIs" dxfId="127" priority="33" operator="lessThan">
      <formula>0</formula>
    </cfRule>
  </conditionalFormatting>
  <conditionalFormatting sqref="H177">
    <cfRule type="cellIs" dxfId="126" priority="32" operator="lessThan">
      <formula>0</formula>
    </cfRule>
  </conditionalFormatting>
  <conditionalFormatting sqref="F177">
    <cfRule type="cellIs" dxfId="125" priority="31" operator="lessThan">
      <formula>0</formula>
    </cfRule>
  </conditionalFormatting>
  <conditionalFormatting sqref="F162">
    <cfRule type="cellIs" dxfId="124" priority="30" operator="lessThan">
      <formula>0</formula>
    </cfRule>
  </conditionalFormatting>
  <conditionalFormatting sqref="H162">
    <cfRule type="cellIs" dxfId="123" priority="29" operator="lessThan">
      <formula>0</formula>
    </cfRule>
  </conditionalFormatting>
  <conditionalFormatting sqref="L162">
    <cfRule type="cellIs" dxfId="122" priority="28" operator="lessThan">
      <formula>0</formula>
    </cfRule>
  </conditionalFormatting>
  <conditionalFormatting sqref="L147">
    <cfRule type="cellIs" dxfId="121" priority="27" operator="lessThan">
      <formula>0</formula>
    </cfRule>
  </conditionalFormatting>
  <conditionalFormatting sqref="H147">
    <cfRule type="cellIs" dxfId="120" priority="26" operator="lessThan">
      <formula>0</formula>
    </cfRule>
  </conditionalFormatting>
  <conditionalFormatting sqref="F147">
    <cfRule type="cellIs" dxfId="119" priority="25" operator="lessThan">
      <formula>0</formula>
    </cfRule>
  </conditionalFormatting>
  <conditionalFormatting sqref="F132">
    <cfRule type="cellIs" dxfId="118" priority="24" operator="lessThan">
      <formula>0</formula>
    </cfRule>
  </conditionalFormatting>
  <conditionalFormatting sqref="H132">
    <cfRule type="cellIs" dxfId="117" priority="23" operator="lessThan">
      <formula>0</formula>
    </cfRule>
  </conditionalFormatting>
  <conditionalFormatting sqref="L132">
    <cfRule type="cellIs" dxfId="116" priority="22" operator="lessThan">
      <formula>0</formula>
    </cfRule>
  </conditionalFormatting>
  <conditionalFormatting sqref="L117">
    <cfRule type="cellIs" dxfId="115" priority="21" operator="lessThan">
      <formula>0</formula>
    </cfRule>
  </conditionalFormatting>
  <conditionalFormatting sqref="H117">
    <cfRule type="cellIs" dxfId="114" priority="20" operator="lessThan">
      <formula>0</formula>
    </cfRule>
  </conditionalFormatting>
  <conditionalFormatting sqref="F117">
    <cfRule type="cellIs" dxfId="113" priority="19" operator="lessThan">
      <formula>0</formula>
    </cfRule>
  </conditionalFormatting>
  <conditionalFormatting sqref="F102">
    <cfRule type="cellIs" dxfId="112" priority="18" operator="lessThan">
      <formula>0</formula>
    </cfRule>
  </conditionalFormatting>
  <conditionalFormatting sqref="H102">
    <cfRule type="cellIs" dxfId="111" priority="17" operator="lessThan">
      <formula>0</formula>
    </cfRule>
  </conditionalFormatting>
  <conditionalFormatting sqref="L102">
    <cfRule type="cellIs" dxfId="110" priority="16" operator="lessThan">
      <formula>0</formula>
    </cfRule>
  </conditionalFormatting>
  <conditionalFormatting sqref="L87">
    <cfRule type="cellIs" dxfId="109" priority="15" operator="lessThan">
      <formula>0</formula>
    </cfRule>
  </conditionalFormatting>
  <conditionalFormatting sqref="H87">
    <cfRule type="cellIs" dxfId="108" priority="14" operator="lessThan">
      <formula>0</formula>
    </cfRule>
  </conditionalFormatting>
  <conditionalFormatting sqref="F87">
    <cfRule type="cellIs" dxfId="107" priority="13" operator="lessThan">
      <formula>0</formula>
    </cfRule>
  </conditionalFormatting>
  <conditionalFormatting sqref="F72">
    <cfRule type="cellIs" dxfId="106" priority="12" operator="lessThan">
      <formula>0</formula>
    </cfRule>
  </conditionalFormatting>
  <conditionalFormatting sqref="H72">
    <cfRule type="cellIs" dxfId="105" priority="11" operator="lessThan">
      <formula>0</formula>
    </cfRule>
  </conditionalFormatting>
  <conditionalFormatting sqref="L72">
    <cfRule type="cellIs" dxfId="104" priority="10" operator="lessThan">
      <formula>0</formula>
    </cfRule>
  </conditionalFormatting>
  <conditionalFormatting sqref="L57">
    <cfRule type="cellIs" dxfId="103" priority="9" operator="lessThan">
      <formula>0</formula>
    </cfRule>
  </conditionalFormatting>
  <conditionalFormatting sqref="H57">
    <cfRule type="cellIs" dxfId="102" priority="8" operator="lessThan">
      <formula>0</formula>
    </cfRule>
  </conditionalFormatting>
  <conditionalFormatting sqref="F57">
    <cfRule type="cellIs" dxfId="101" priority="7" operator="lessThan">
      <formula>0</formula>
    </cfRule>
  </conditionalFormatting>
  <conditionalFormatting sqref="F42">
    <cfRule type="cellIs" dxfId="100" priority="6" operator="lessThan">
      <formula>0</formula>
    </cfRule>
  </conditionalFormatting>
  <conditionalFormatting sqref="H42">
    <cfRule type="cellIs" dxfId="99" priority="5" operator="lessThan">
      <formula>0</formula>
    </cfRule>
  </conditionalFormatting>
  <conditionalFormatting sqref="L42">
    <cfRule type="cellIs" dxfId="98" priority="4" operator="lessThan">
      <formula>0</formula>
    </cfRule>
  </conditionalFormatting>
  <conditionalFormatting sqref="L27">
    <cfRule type="cellIs" dxfId="97" priority="3" operator="lessThan">
      <formula>0</formula>
    </cfRule>
  </conditionalFormatting>
  <conditionalFormatting sqref="H27">
    <cfRule type="cellIs" dxfId="96" priority="2" operator="lessThan">
      <formula>0</formula>
    </cfRule>
  </conditionalFormatting>
  <conditionalFormatting sqref="F27">
    <cfRule type="cellIs" dxfId="95" priority="1" operator="lessThan">
      <formula>0</formula>
    </cfRule>
  </conditionalFormatting>
  <dataValidations count="2">
    <dataValidation type="list" allowBlank="1" showInputMessage="1" showErrorMessage="1" sqref="B5" xr:uid="{C92DC6C5-8978-4829-920C-AAD537B18B23}">
      <formula1>"Januar,Februar,März,April,Mai,Juni,Juli,August,September,Oktober,November,Dezember"</formula1>
    </dataValidation>
    <dataValidation type="list" allowBlank="1" showInputMessage="1" showErrorMessage="1" sqref="B3:B4" xr:uid="{64B1C033-C9F4-4983-95EB-F8759D22EDD6}">
      <formula1>region_list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6BBAA-49FE-4D24-AA18-289944DDA38D}">
  <sheetPr codeName="Tabelle81">
    <tabColor rgb="FF66FF99"/>
    <outlinePr summaryBelow="0" summaryRight="0"/>
    <pageSetUpPr fitToPage="1"/>
  </sheetPr>
  <dimension ref="A1:P214"/>
  <sheetViews>
    <sheetView showGridLines="0" showRowColHeaders="0" zoomScale="85" zoomScaleNormal="85" zoomScaleSheetLayoutView="85" workbookViewId="0">
      <pane ySplit="19" topLeftCell="A170" activePane="bottomLeft" state="frozen"/>
      <selection activeCell="B5" sqref="B5"/>
      <selection pane="bottomLeft"/>
    </sheetView>
  </sheetViews>
  <sheetFormatPr baseColWidth="10" defaultColWidth="11.42578125" defaultRowHeight="15" x14ac:dyDescent="0.25"/>
  <cols>
    <col min="1" max="1" width="4.85546875" style="70" bestFit="1" customWidth="1"/>
    <col min="2" max="2" width="20.42578125" style="70" bestFit="1" customWidth="1"/>
    <col min="3" max="5" width="13.7109375" style="70" customWidth="1"/>
    <col min="6" max="6" width="13.7109375" style="71" customWidth="1"/>
    <col min="7" max="7" width="13.7109375" style="70" customWidth="1"/>
    <col min="8" max="8" width="13.7109375" style="71" customWidth="1"/>
    <col min="9" max="11" width="13.7109375" style="70" customWidth="1"/>
    <col min="12" max="12" width="13.7109375" style="71" customWidth="1"/>
    <col min="13" max="13" width="7.85546875" style="70" customWidth="1"/>
    <col min="14" max="14" width="23.7109375" style="70" customWidth="1"/>
    <col min="15" max="15" width="11.42578125" style="74"/>
    <col min="16" max="16" width="13.7109375" style="74" bestFit="1" customWidth="1"/>
    <col min="17" max="16384" width="11.42578125" style="74"/>
  </cols>
  <sheetData>
    <row r="1" spans="1:16" x14ac:dyDescent="0.25">
      <c r="M1" s="72">
        <v>157</v>
      </c>
      <c r="N1" s="73" t="s">
        <v>28</v>
      </c>
    </row>
    <row r="2" spans="1:16" ht="15.75" thickBot="1" x14ac:dyDescent="0.3">
      <c r="M2" s="72">
        <v>386</v>
      </c>
      <c r="N2" s="73" t="s">
        <v>29</v>
      </c>
    </row>
    <row r="3" spans="1:16" s="70" customFormat="1" ht="13.5" customHeight="1" thickBot="1" x14ac:dyDescent="0.25">
      <c r="A3" s="144"/>
      <c r="B3" s="146" t="s">
        <v>178</v>
      </c>
      <c r="C3" s="148">
        <v>2021</v>
      </c>
      <c r="D3" s="149"/>
      <c r="E3" s="150"/>
      <c r="F3" s="75"/>
      <c r="G3" s="75"/>
      <c r="H3" s="75"/>
      <c r="I3" s="75"/>
      <c r="J3" s="75"/>
      <c r="K3" s="76"/>
      <c r="L3" s="76"/>
      <c r="M3" s="151" t="s">
        <v>30</v>
      </c>
      <c r="N3" s="152"/>
    </row>
    <row r="4" spans="1:16" s="70" customFormat="1" ht="13.5" thickBot="1" x14ac:dyDescent="0.3">
      <c r="A4" s="145"/>
      <c r="B4" s="147"/>
      <c r="C4" s="77" t="s">
        <v>0</v>
      </c>
      <c r="D4" s="78" t="s">
        <v>1</v>
      </c>
      <c r="E4" s="78" t="s">
        <v>31</v>
      </c>
      <c r="F4" s="79" t="s">
        <v>2</v>
      </c>
      <c r="G4" s="78" t="s">
        <v>39</v>
      </c>
      <c r="H4" s="80" t="s">
        <v>38</v>
      </c>
      <c r="I4" s="78" t="s">
        <v>3</v>
      </c>
      <c r="J4" s="78" t="s">
        <v>4</v>
      </c>
      <c r="K4" s="77" t="s">
        <v>37</v>
      </c>
      <c r="L4" s="81" t="s">
        <v>32</v>
      </c>
      <c r="M4" s="153">
        <v>0</v>
      </c>
      <c r="N4" s="154"/>
    </row>
    <row r="5" spans="1:16" s="70" customFormat="1" ht="15" customHeight="1" thickBot="1" x14ac:dyDescent="0.3">
      <c r="A5" s="82" t="s">
        <v>27</v>
      </c>
      <c r="B5" s="117" t="s">
        <v>20</v>
      </c>
      <c r="C5" s="84">
        <v>823924039</v>
      </c>
      <c r="D5" s="84">
        <v>570081028</v>
      </c>
      <c r="E5" s="84">
        <v>679940942</v>
      </c>
      <c r="F5" s="85">
        <v>-143983097</v>
      </c>
      <c r="G5" s="84">
        <v>0</v>
      </c>
      <c r="H5" s="85">
        <v>679940942</v>
      </c>
      <c r="I5" s="20">
        <v>-0.17475287791669836</v>
      </c>
      <c r="J5" s="86">
        <v>0</v>
      </c>
      <c r="K5" s="87">
        <v>627438675</v>
      </c>
      <c r="L5" s="85">
        <v>52502267</v>
      </c>
      <c r="M5" s="142"/>
      <c r="N5" s="143"/>
      <c r="P5" s="90"/>
    </row>
    <row r="6" spans="1:16" s="70" customFormat="1" ht="15" customHeight="1" thickBot="1" x14ac:dyDescent="0.3">
      <c r="A6" s="88"/>
      <c r="B6" s="89" t="s">
        <v>5</v>
      </c>
      <c r="C6" s="90">
        <v>648835035</v>
      </c>
      <c r="D6" s="90">
        <v>484917130</v>
      </c>
      <c r="E6" s="90">
        <v>554111988</v>
      </c>
      <c r="F6" s="91">
        <v>-94723047</v>
      </c>
      <c r="G6" s="90">
        <v>0</v>
      </c>
      <c r="H6" s="91">
        <v>554111988</v>
      </c>
      <c r="I6" s="21">
        <v>-0.14598941470538807</v>
      </c>
      <c r="J6" s="92">
        <v>0</v>
      </c>
      <c r="K6" s="93">
        <v>502908486</v>
      </c>
      <c r="L6" s="91">
        <v>51203502</v>
      </c>
      <c r="M6" s="142"/>
      <c r="N6" s="143"/>
    </row>
    <row r="7" spans="1:16" s="70" customFormat="1" ht="15" customHeight="1" thickBot="1" x14ac:dyDescent="0.3">
      <c r="A7" s="88"/>
      <c r="B7" s="89" t="s">
        <v>6</v>
      </c>
      <c r="C7" s="90">
        <v>127664534</v>
      </c>
      <c r="D7" s="90">
        <v>60281600</v>
      </c>
      <c r="E7" s="90">
        <v>94408865</v>
      </c>
      <c r="F7" s="91">
        <v>-33255669</v>
      </c>
      <c r="G7" s="90">
        <v>0</v>
      </c>
      <c r="H7" s="91">
        <v>94408865</v>
      </c>
      <c r="I7" s="21">
        <v>-0.2604926204485265</v>
      </c>
      <c r="J7" s="92">
        <v>0</v>
      </c>
      <c r="K7" s="93">
        <v>89379063</v>
      </c>
      <c r="L7" s="91">
        <v>5029802</v>
      </c>
      <c r="M7" s="142"/>
      <c r="N7" s="143"/>
    </row>
    <row r="8" spans="1:16" s="70" customFormat="1" ht="15" customHeight="1" thickBot="1" x14ac:dyDescent="0.3">
      <c r="A8" s="88"/>
      <c r="B8" s="89" t="s">
        <v>7</v>
      </c>
      <c r="C8" s="90">
        <v>47424470</v>
      </c>
      <c r="D8" s="90">
        <v>24882298</v>
      </c>
      <c r="E8" s="90">
        <v>31420089</v>
      </c>
      <c r="F8" s="91">
        <v>-16004381</v>
      </c>
      <c r="G8" s="90">
        <v>0</v>
      </c>
      <c r="H8" s="91">
        <v>31420089</v>
      </c>
      <c r="I8" s="21">
        <v>-0.33747095117773585</v>
      </c>
      <c r="J8" s="92">
        <v>0</v>
      </c>
      <c r="K8" s="93">
        <v>35151126</v>
      </c>
      <c r="L8" s="91">
        <v>-3731037</v>
      </c>
      <c r="M8" s="142"/>
      <c r="N8" s="143"/>
    </row>
    <row r="9" spans="1:16" s="70" customFormat="1" ht="5.0999999999999996" customHeight="1" thickBot="1" x14ac:dyDescent="0.3">
      <c r="A9" s="88"/>
      <c r="B9" s="89"/>
      <c r="C9" s="94"/>
      <c r="D9" s="94"/>
      <c r="E9" s="94"/>
      <c r="F9" s="91"/>
      <c r="G9" s="94"/>
      <c r="H9" s="91"/>
      <c r="I9" s="21"/>
      <c r="J9" s="21"/>
      <c r="K9" s="95"/>
      <c r="L9" s="91"/>
      <c r="M9" s="142"/>
      <c r="N9" s="143"/>
    </row>
    <row r="10" spans="1:16" s="70" customFormat="1" ht="15" customHeight="1" thickBot="1" x14ac:dyDescent="0.3">
      <c r="A10" s="88"/>
      <c r="B10" s="89" t="s">
        <v>8</v>
      </c>
      <c r="C10" s="90">
        <v>57305</v>
      </c>
      <c r="D10" s="90">
        <v>57305</v>
      </c>
      <c r="E10" s="90">
        <v>57305</v>
      </c>
      <c r="F10" s="91">
        <v>0</v>
      </c>
      <c r="G10" s="90">
        <v>57462</v>
      </c>
      <c r="H10" s="91">
        <v>-157</v>
      </c>
      <c r="I10" s="96"/>
      <c r="J10" s="97"/>
      <c r="K10" s="93">
        <v>57305</v>
      </c>
      <c r="L10" s="91">
        <v>0</v>
      </c>
      <c r="M10" s="142"/>
      <c r="N10" s="143"/>
    </row>
    <row r="11" spans="1:16" s="70" customFormat="1" ht="15" customHeight="1" thickBot="1" x14ac:dyDescent="0.3">
      <c r="A11" s="88"/>
      <c r="B11" s="89" t="s">
        <v>9</v>
      </c>
      <c r="C11" s="90">
        <v>25180</v>
      </c>
      <c r="D11" s="90">
        <v>23241</v>
      </c>
      <c r="E11" s="90">
        <v>26376</v>
      </c>
      <c r="F11" s="91">
        <v>1196</v>
      </c>
      <c r="G11" s="90">
        <v>0</v>
      </c>
      <c r="H11" s="91">
        <v>26376</v>
      </c>
      <c r="I11" s="96"/>
      <c r="J11" s="97"/>
      <c r="K11" s="93">
        <v>24786</v>
      </c>
      <c r="L11" s="91">
        <v>1590</v>
      </c>
      <c r="M11" s="142"/>
      <c r="N11" s="143"/>
    </row>
    <row r="12" spans="1:16" s="102" customFormat="1" ht="15" customHeight="1" thickBot="1" x14ac:dyDescent="0.3">
      <c r="A12" s="98"/>
      <c r="B12" s="99" t="s">
        <v>10</v>
      </c>
      <c r="C12" s="86">
        <v>0.43940319343861794</v>
      </c>
      <c r="D12" s="86">
        <v>0.4055667044760492</v>
      </c>
      <c r="E12" s="86">
        <v>0.46027397260273972</v>
      </c>
      <c r="F12" s="100">
        <v>2.0870779164121778E-2</v>
      </c>
      <c r="G12" s="86">
        <v>0</v>
      </c>
      <c r="H12" s="100">
        <v>0.46027397260273972</v>
      </c>
      <c r="I12" s="20">
        <v>4.7498014297061131E-2</v>
      </c>
      <c r="J12" s="86">
        <v>0</v>
      </c>
      <c r="K12" s="101">
        <v>0.43252770264374835</v>
      </c>
      <c r="L12" s="100">
        <v>2.7746269958991376E-2</v>
      </c>
      <c r="M12" s="142"/>
      <c r="N12" s="143"/>
    </row>
    <row r="13" spans="1:16" s="70" customFormat="1" ht="5.0999999999999996" customHeight="1" thickBot="1" x14ac:dyDescent="0.3">
      <c r="A13" s="88"/>
      <c r="B13" s="89"/>
      <c r="C13" s="94"/>
      <c r="D13" s="103"/>
      <c r="E13" s="103"/>
      <c r="F13" s="91"/>
      <c r="G13" s="103"/>
      <c r="H13" s="91"/>
      <c r="I13" s="21"/>
      <c r="J13" s="92"/>
      <c r="K13" s="104"/>
      <c r="L13" s="91"/>
      <c r="M13" s="142"/>
      <c r="N13" s="143"/>
    </row>
    <row r="14" spans="1:16" s="70" customFormat="1" ht="15" customHeight="1" thickBot="1" x14ac:dyDescent="0.3">
      <c r="A14" s="88"/>
      <c r="B14" s="89" t="s">
        <v>11</v>
      </c>
      <c r="C14" s="90">
        <v>57175</v>
      </c>
      <c r="D14" s="90">
        <v>43851</v>
      </c>
      <c r="E14" s="90">
        <v>52091</v>
      </c>
      <c r="F14" s="91">
        <v>-5084</v>
      </c>
      <c r="G14" s="90">
        <v>0</v>
      </c>
      <c r="H14" s="91">
        <v>52091</v>
      </c>
      <c r="I14" s="21">
        <v>-8.8919982509838236E-2</v>
      </c>
      <c r="J14" s="92">
        <v>0</v>
      </c>
      <c r="K14" s="93">
        <v>49930</v>
      </c>
      <c r="L14" s="91">
        <v>2161</v>
      </c>
      <c r="M14" s="142"/>
      <c r="N14" s="143"/>
    </row>
    <row r="15" spans="1:16" s="70" customFormat="1" ht="15" customHeight="1" thickBot="1" x14ac:dyDescent="0.3">
      <c r="A15" s="88"/>
      <c r="B15" s="89" t="s">
        <v>12</v>
      </c>
      <c r="C15" s="105">
        <v>2.2706513105639394</v>
      </c>
      <c r="D15" s="105">
        <v>1.886794888343875</v>
      </c>
      <c r="E15" s="105">
        <v>1.974939338792842</v>
      </c>
      <c r="F15" s="106">
        <v>-0.29571197177109743</v>
      </c>
      <c r="G15" s="105">
        <v>0</v>
      </c>
      <c r="H15" s="106">
        <v>1.974939338792842</v>
      </c>
      <c r="I15" s="21"/>
      <c r="J15" s="92"/>
      <c r="K15" s="107">
        <v>2.0144436375373194</v>
      </c>
      <c r="L15" s="106">
        <v>-3.9504298744477362E-2</v>
      </c>
      <c r="M15" s="142"/>
      <c r="N15" s="143"/>
    </row>
    <row r="16" spans="1:16" s="70" customFormat="1" ht="5.0999999999999996" customHeight="1" thickBot="1" x14ac:dyDescent="0.3">
      <c r="A16" s="88"/>
      <c r="B16" s="89"/>
      <c r="C16" s="94"/>
      <c r="D16" s="94"/>
      <c r="E16" s="94"/>
      <c r="F16" s="106"/>
      <c r="G16" s="94"/>
      <c r="H16" s="106"/>
      <c r="I16" s="21"/>
      <c r="J16" s="92"/>
      <c r="K16" s="95"/>
      <c r="L16" s="106"/>
      <c r="M16" s="142"/>
      <c r="N16" s="143"/>
    </row>
    <row r="17" spans="1:14" s="70" customFormat="1" ht="15" customHeight="1" thickBot="1" x14ac:dyDescent="0.3">
      <c r="A17" s="88"/>
      <c r="B17" s="89" t="s">
        <v>13</v>
      </c>
      <c r="C17" s="105">
        <v>25767.87271644162</v>
      </c>
      <c r="D17" s="105">
        <v>20864.72742136741</v>
      </c>
      <c r="E17" s="105">
        <v>21008.188808007279</v>
      </c>
      <c r="F17" s="106">
        <v>-4759.683908434341</v>
      </c>
      <c r="G17" s="105">
        <v>0</v>
      </c>
      <c r="H17" s="106">
        <v>21008.188808007279</v>
      </c>
      <c r="I17" s="20">
        <v>-0.18471388619508922</v>
      </c>
      <c r="J17" s="86">
        <v>0</v>
      </c>
      <c r="K17" s="107">
        <v>20290.022028564512</v>
      </c>
      <c r="L17" s="106">
        <v>718.16677944276671</v>
      </c>
      <c r="M17" s="142"/>
      <c r="N17" s="143"/>
    </row>
    <row r="18" spans="1:14" s="102" customFormat="1" ht="15" customHeight="1" thickBot="1" x14ac:dyDescent="0.3">
      <c r="A18" s="98"/>
      <c r="B18" s="99" t="s">
        <v>14</v>
      </c>
      <c r="C18" s="108">
        <v>11322.485559724282</v>
      </c>
      <c r="D18" s="108">
        <v>8462.0387400750369</v>
      </c>
      <c r="E18" s="108">
        <v>9669.5225198499265</v>
      </c>
      <c r="F18" s="109">
        <v>-1652.9630398743557</v>
      </c>
      <c r="G18" s="108">
        <v>0</v>
      </c>
      <c r="H18" s="109">
        <v>9669.5225198499265</v>
      </c>
      <c r="I18" s="20">
        <v>-0.14598941470538807</v>
      </c>
      <c r="J18" s="86">
        <v>0</v>
      </c>
      <c r="K18" s="110">
        <v>8775.996614606056</v>
      </c>
      <c r="L18" s="109">
        <v>893.52590524387051</v>
      </c>
      <c r="M18" s="142"/>
      <c r="N18" s="143"/>
    </row>
    <row r="19" spans="1:14" ht="15" customHeight="1" thickBot="1" x14ac:dyDescent="0.3">
      <c r="A19" s="111"/>
      <c r="B19" s="112" t="s">
        <v>34</v>
      </c>
      <c r="C19" s="113">
        <v>32721.367712470215</v>
      </c>
      <c r="D19" s="113">
        <v>24529.109246590077</v>
      </c>
      <c r="E19" s="113">
        <v>25778.773961176827</v>
      </c>
      <c r="F19" s="106">
        <v>-6942.5937512933888</v>
      </c>
      <c r="G19" s="113">
        <v>0</v>
      </c>
      <c r="H19" s="106">
        <v>25778.773961176827</v>
      </c>
      <c r="I19" s="38">
        <v>-0.21217309167206799</v>
      </c>
      <c r="J19" s="114">
        <v>0</v>
      </c>
      <c r="K19" s="115">
        <v>25314.23686758654</v>
      </c>
      <c r="L19" s="106">
        <v>464.53709359028653</v>
      </c>
      <c r="M19" s="142"/>
      <c r="N19" s="143"/>
    </row>
    <row r="20" spans="1:14" s="70" customFormat="1" ht="15" customHeight="1" thickBot="1" x14ac:dyDescent="0.3">
      <c r="A20" s="116"/>
      <c r="B20" s="117" t="s">
        <v>21</v>
      </c>
      <c r="C20" s="84">
        <v>0</v>
      </c>
      <c r="D20" s="84">
        <v>0</v>
      </c>
      <c r="E20" s="84">
        <v>0</v>
      </c>
      <c r="F20" s="118">
        <v>0</v>
      </c>
      <c r="G20" s="84">
        <v>0</v>
      </c>
      <c r="H20" s="118">
        <v>0</v>
      </c>
      <c r="I20" s="20">
        <v>0</v>
      </c>
      <c r="J20" s="86">
        <v>0</v>
      </c>
      <c r="K20" s="87">
        <v>0</v>
      </c>
      <c r="L20" s="118">
        <v>0</v>
      </c>
      <c r="M20" s="142"/>
      <c r="N20" s="143"/>
    </row>
    <row r="21" spans="1:14" s="70" customFormat="1" ht="15" customHeight="1" thickBot="1" x14ac:dyDescent="0.3">
      <c r="A21" s="88"/>
      <c r="B21" s="89" t="s">
        <v>5</v>
      </c>
      <c r="C21" s="90">
        <v>0</v>
      </c>
      <c r="D21" s="90">
        <v>0</v>
      </c>
      <c r="E21" s="90">
        <v>0</v>
      </c>
      <c r="F21" s="91">
        <v>0</v>
      </c>
      <c r="G21" s="90">
        <v>0</v>
      </c>
      <c r="H21" s="91">
        <v>0</v>
      </c>
      <c r="I21" s="21">
        <v>0</v>
      </c>
      <c r="J21" s="92">
        <v>0</v>
      </c>
      <c r="K21" s="93">
        <v>0</v>
      </c>
      <c r="L21" s="91">
        <v>0</v>
      </c>
      <c r="M21" s="142"/>
      <c r="N21" s="143"/>
    </row>
    <row r="22" spans="1:14" s="70" customFormat="1" ht="15" customHeight="1" thickBot="1" x14ac:dyDescent="0.3">
      <c r="A22" s="88"/>
      <c r="B22" s="89" t="s">
        <v>6</v>
      </c>
      <c r="C22" s="90">
        <v>0</v>
      </c>
      <c r="D22" s="90">
        <v>0</v>
      </c>
      <c r="E22" s="90">
        <v>0</v>
      </c>
      <c r="F22" s="91">
        <v>0</v>
      </c>
      <c r="G22" s="90">
        <v>0</v>
      </c>
      <c r="H22" s="91">
        <v>0</v>
      </c>
      <c r="I22" s="21">
        <v>0</v>
      </c>
      <c r="J22" s="92">
        <v>0</v>
      </c>
      <c r="K22" s="93">
        <v>0</v>
      </c>
      <c r="L22" s="91">
        <v>0</v>
      </c>
      <c r="M22" s="142"/>
      <c r="N22" s="143"/>
    </row>
    <row r="23" spans="1:14" s="70" customFormat="1" ht="15" customHeight="1" thickBot="1" x14ac:dyDescent="0.3">
      <c r="A23" s="88"/>
      <c r="B23" s="89" t="s">
        <v>7</v>
      </c>
      <c r="C23" s="90">
        <v>0</v>
      </c>
      <c r="D23" s="90">
        <v>0</v>
      </c>
      <c r="E23" s="90">
        <v>0</v>
      </c>
      <c r="F23" s="91">
        <v>0</v>
      </c>
      <c r="G23" s="90">
        <v>0</v>
      </c>
      <c r="H23" s="91">
        <v>0</v>
      </c>
      <c r="I23" s="21">
        <v>0</v>
      </c>
      <c r="J23" s="92">
        <v>0</v>
      </c>
      <c r="K23" s="93">
        <v>0</v>
      </c>
      <c r="L23" s="91">
        <v>0</v>
      </c>
      <c r="M23" s="142"/>
      <c r="N23" s="143"/>
    </row>
    <row r="24" spans="1:14" s="70" customFormat="1" ht="5.0999999999999996" customHeight="1" thickBot="1" x14ac:dyDescent="0.3">
      <c r="A24" s="88"/>
      <c r="B24" s="89"/>
      <c r="C24" s="94"/>
      <c r="D24" s="94"/>
      <c r="E24" s="94"/>
      <c r="F24" s="91"/>
      <c r="G24" s="94"/>
      <c r="H24" s="91"/>
      <c r="I24" s="21"/>
      <c r="J24" s="21"/>
      <c r="K24" s="95"/>
      <c r="L24" s="91"/>
      <c r="M24" s="142"/>
      <c r="N24" s="143"/>
    </row>
    <row r="25" spans="1:14" s="70" customFormat="1" ht="15" customHeight="1" thickBot="1" x14ac:dyDescent="0.3">
      <c r="A25" s="88"/>
      <c r="B25" s="89" t="s">
        <v>8</v>
      </c>
      <c r="C25" s="90">
        <v>4867</v>
      </c>
      <c r="D25" s="90">
        <v>4867</v>
      </c>
      <c r="E25" s="90">
        <v>4867</v>
      </c>
      <c r="F25" s="91">
        <v>0</v>
      </c>
      <c r="G25" s="90">
        <v>4867</v>
      </c>
      <c r="H25" s="91">
        <v>0</v>
      </c>
      <c r="I25" s="96"/>
      <c r="J25" s="97"/>
      <c r="K25" s="93">
        <v>4867</v>
      </c>
      <c r="L25" s="91">
        <v>0</v>
      </c>
      <c r="M25" s="142"/>
      <c r="N25" s="143"/>
    </row>
    <row r="26" spans="1:14" s="70" customFormat="1" ht="15" customHeight="1" thickBot="1" x14ac:dyDescent="0.3">
      <c r="A26" s="88"/>
      <c r="B26" s="89" t="s">
        <v>9</v>
      </c>
      <c r="C26" s="90">
        <v>0</v>
      </c>
      <c r="D26" s="90">
        <v>0</v>
      </c>
      <c r="E26" s="90">
        <v>0</v>
      </c>
      <c r="F26" s="91">
        <v>0</v>
      </c>
      <c r="G26" s="90">
        <v>0</v>
      </c>
      <c r="H26" s="91">
        <v>0</v>
      </c>
      <c r="I26" s="96"/>
      <c r="J26" s="97"/>
      <c r="K26" s="93">
        <v>0</v>
      </c>
      <c r="L26" s="91">
        <v>0</v>
      </c>
      <c r="M26" s="142"/>
      <c r="N26" s="143"/>
    </row>
    <row r="27" spans="1:14" s="102" customFormat="1" ht="15" customHeight="1" thickBot="1" x14ac:dyDescent="0.3">
      <c r="A27" s="98"/>
      <c r="B27" s="99" t="s">
        <v>10</v>
      </c>
      <c r="C27" s="86">
        <v>0</v>
      </c>
      <c r="D27" s="86">
        <v>0</v>
      </c>
      <c r="E27" s="86">
        <v>0</v>
      </c>
      <c r="F27" s="100">
        <v>0</v>
      </c>
      <c r="G27" s="86">
        <v>0</v>
      </c>
      <c r="H27" s="100">
        <v>0</v>
      </c>
      <c r="I27" s="20">
        <v>0</v>
      </c>
      <c r="J27" s="86">
        <v>0</v>
      </c>
      <c r="K27" s="101">
        <v>0</v>
      </c>
      <c r="L27" s="100">
        <v>0</v>
      </c>
      <c r="M27" s="142"/>
      <c r="N27" s="143"/>
    </row>
    <row r="28" spans="1:14" s="70" customFormat="1" ht="5.0999999999999996" customHeight="1" thickBot="1" x14ac:dyDescent="0.3">
      <c r="A28" s="88"/>
      <c r="B28" s="89"/>
      <c r="C28" s="94"/>
      <c r="D28" s="103"/>
      <c r="E28" s="103"/>
      <c r="F28" s="91"/>
      <c r="G28" s="103"/>
      <c r="H28" s="91"/>
      <c r="I28" s="21"/>
      <c r="J28" s="92"/>
      <c r="K28" s="104"/>
      <c r="L28" s="91"/>
      <c r="M28" s="142"/>
      <c r="N28" s="143"/>
    </row>
    <row r="29" spans="1:14" s="70" customFormat="1" ht="15" customHeight="1" thickBot="1" x14ac:dyDescent="0.3">
      <c r="A29" s="88"/>
      <c r="B29" s="89" t="s">
        <v>11</v>
      </c>
      <c r="C29" s="90">
        <v>0</v>
      </c>
      <c r="D29" s="90">
        <v>0</v>
      </c>
      <c r="E29" s="90">
        <v>0</v>
      </c>
      <c r="F29" s="91">
        <v>0</v>
      </c>
      <c r="G29" s="90">
        <v>0</v>
      </c>
      <c r="H29" s="91">
        <v>0</v>
      </c>
      <c r="I29" s="21"/>
      <c r="J29" s="92"/>
      <c r="K29" s="93">
        <v>0</v>
      </c>
      <c r="L29" s="91">
        <v>0</v>
      </c>
      <c r="M29" s="142"/>
      <c r="N29" s="143"/>
    </row>
    <row r="30" spans="1:14" s="70" customFormat="1" ht="15" customHeight="1" thickBot="1" x14ac:dyDescent="0.3">
      <c r="A30" s="88"/>
      <c r="B30" s="89" t="s">
        <v>12</v>
      </c>
      <c r="C30" s="105">
        <v>0</v>
      </c>
      <c r="D30" s="105">
        <v>0</v>
      </c>
      <c r="E30" s="105">
        <v>0</v>
      </c>
      <c r="F30" s="106">
        <v>0</v>
      </c>
      <c r="G30" s="105">
        <v>0</v>
      </c>
      <c r="H30" s="106">
        <v>0</v>
      </c>
      <c r="I30" s="21"/>
      <c r="J30" s="92"/>
      <c r="K30" s="107">
        <v>0</v>
      </c>
      <c r="L30" s="106">
        <v>0</v>
      </c>
      <c r="M30" s="142"/>
      <c r="N30" s="143"/>
    </row>
    <row r="31" spans="1:14" s="70" customFormat="1" ht="5.0999999999999996" customHeight="1" thickBot="1" x14ac:dyDescent="0.3">
      <c r="A31" s="88"/>
      <c r="B31" s="89"/>
      <c r="C31" s="94"/>
      <c r="D31" s="103"/>
      <c r="E31" s="103"/>
      <c r="F31" s="106"/>
      <c r="G31" s="103"/>
      <c r="H31" s="106"/>
      <c r="I31" s="21"/>
      <c r="J31" s="92"/>
      <c r="K31" s="104"/>
      <c r="L31" s="106"/>
      <c r="M31" s="142"/>
      <c r="N31" s="143"/>
    </row>
    <row r="32" spans="1:14" s="70" customFormat="1" ht="15" customHeight="1" thickBot="1" x14ac:dyDescent="0.3">
      <c r="A32" s="88"/>
      <c r="B32" s="89" t="s">
        <v>13</v>
      </c>
      <c r="C32" s="105">
        <v>0</v>
      </c>
      <c r="D32" s="105">
        <v>0</v>
      </c>
      <c r="E32" s="105">
        <v>0</v>
      </c>
      <c r="F32" s="106">
        <v>0</v>
      </c>
      <c r="G32" s="105">
        <v>0</v>
      </c>
      <c r="H32" s="106">
        <v>0</v>
      </c>
      <c r="I32" s="21">
        <v>0</v>
      </c>
      <c r="J32" s="92">
        <v>0</v>
      </c>
      <c r="K32" s="107">
        <v>0</v>
      </c>
      <c r="L32" s="106">
        <v>0</v>
      </c>
      <c r="M32" s="142"/>
      <c r="N32" s="143"/>
    </row>
    <row r="33" spans="1:14" s="102" customFormat="1" ht="15" customHeight="1" thickBot="1" x14ac:dyDescent="0.3">
      <c r="A33" s="98"/>
      <c r="B33" s="99" t="s">
        <v>14</v>
      </c>
      <c r="C33" s="108">
        <v>0</v>
      </c>
      <c r="D33" s="108">
        <v>0</v>
      </c>
      <c r="E33" s="108">
        <v>0</v>
      </c>
      <c r="F33" s="109">
        <v>0</v>
      </c>
      <c r="G33" s="108">
        <v>0</v>
      </c>
      <c r="H33" s="109">
        <v>0</v>
      </c>
      <c r="I33" s="20">
        <v>0</v>
      </c>
      <c r="J33" s="86">
        <v>0</v>
      </c>
      <c r="K33" s="110">
        <v>0</v>
      </c>
      <c r="L33" s="109">
        <v>0</v>
      </c>
      <c r="M33" s="142"/>
      <c r="N33" s="143"/>
    </row>
    <row r="34" spans="1:14" ht="15" customHeight="1" thickBot="1" x14ac:dyDescent="0.3">
      <c r="A34" s="111"/>
      <c r="B34" s="112" t="s">
        <v>34</v>
      </c>
      <c r="C34" s="113">
        <v>0</v>
      </c>
      <c r="D34" s="113">
        <v>0</v>
      </c>
      <c r="E34" s="113">
        <v>0</v>
      </c>
      <c r="F34" s="119">
        <v>0</v>
      </c>
      <c r="G34" s="113">
        <v>0</v>
      </c>
      <c r="H34" s="119">
        <v>0</v>
      </c>
      <c r="I34" s="25">
        <v>0</v>
      </c>
      <c r="J34" s="120">
        <v>0</v>
      </c>
      <c r="K34" s="115">
        <v>0</v>
      </c>
      <c r="L34" s="119">
        <v>0</v>
      </c>
      <c r="M34" s="142"/>
      <c r="N34" s="143"/>
    </row>
    <row r="35" spans="1:14" s="70" customFormat="1" ht="15" customHeight="1" thickBot="1" x14ac:dyDescent="0.3">
      <c r="A35" s="116"/>
      <c r="B35" s="117" t="s">
        <v>22</v>
      </c>
      <c r="C35" s="84">
        <v>0</v>
      </c>
      <c r="D35" s="84">
        <v>0</v>
      </c>
      <c r="E35" s="84">
        <v>0</v>
      </c>
      <c r="F35" s="118">
        <v>0</v>
      </c>
      <c r="G35" s="84">
        <v>0</v>
      </c>
      <c r="H35" s="118">
        <v>0</v>
      </c>
      <c r="I35" s="20">
        <v>0</v>
      </c>
      <c r="J35" s="86">
        <v>0</v>
      </c>
      <c r="K35" s="87">
        <v>0</v>
      </c>
      <c r="L35" s="118">
        <v>0</v>
      </c>
      <c r="M35" s="142"/>
      <c r="N35" s="143"/>
    </row>
    <row r="36" spans="1:14" s="70" customFormat="1" ht="15" customHeight="1" thickBot="1" x14ac:dyDescent="0.3">
      <c r="A36" s="88"/>
      <c r="B36" s="89" t="s">
        <v>5</v>
      </c>
      <c r="C36" s="90">
        <v>0</v>
      </c>
      <c r="D36" s="90">
        <v>0</v>
      </c>
      <c r="E36" s="90">
        <v>0</v>
      </c>
      <c r="F36" s="91">
        <v>0</v>
      </c>
      <c r="G36" s="90">
        <v>0</v>
      </c>
      <c r="H36" s="91">
        <v>0</v>
      </c>
      <c r="I36" s="21">
        <v>0</v>
      </c>
      <c r="J36" s="92">
        <v>0</v>
      </c>
      <c r="K36" s="93">
        <v>0</v>
      </c>
      <c r="L36" s="91">
        <v>0</v>
      </c>
      <c r="M36" s="142"/>
      <c r="N36" s="143"/>
    </row>
    <row r="37" spans="1:14" s="70" customFormat="1" ht="15" customHeight="1" thickBot="1" x14ac:dyDescent="0.3">
      <c r="A37" s="88"/>
      <c r="B37" s="89" t="s">
        <v>6</v>
      </c>
      <c r="C37" s="90">
        <v>0</v>
      </c>
      <c r="D37" s="90">
        <v>0</v>
      </c>
      <c r="E37" s="90">
        <v>0</v>
      </c>
      <c r="F37" s="91">
        <v>0</v>
      </c>
      <c r="G37" s="90">
        <v>0</v>
      </c>
      <c r="H37" s="91">
        <v>0</v>
      </c>
      <c r="I37" s="21">
        <v>0</v>
      </c>
      <c r="J37" s="92">
        <v>0</v>
      </c>
      <c r="K37" s="93">
        <v>0</v>
      </c>
      <c r="L37" s="91">
        <v>0</v>
      </c>
      <c r="M37" s="142"/>
      <c r="N37" s="143"/>
    </row>
    <row r="38" spans="1:14" s="70" customFormat="1" ht="15" customHeight="1" thickBot="1" x14ac:dyDescent="0.3">
      <c r="A38" s="88"/>
      <c r="B38" s="89" t="s">
        <v>7</v>
      </c>
      <c r="C38" s="90">
        <v>0</v>
      </c>
      <c r="D38" s="90">
        <v>0</v>
      </c>
      <c r="E38" s="90">
        <v>0</v>
      </c>
      <c r="F38" s="91">
        <v>0</v>
      </c>
      <c r="G38" s="90">
        <v>0</v>
      </c>
      <c r="H38" s="91">
        <v>0</v>
      </c>
      <c r="I38" s="21">
        <v>0</v>
      </c>
      <c r="J38" s="92">
        <v>0</v>
      </c>
      <c r="K38" s="93">
        <v>0</v>
      </c>
      <c r="L38" s="91">
        <v>0</v>
      </c>
      <c r="M38" s="142"/>
      <c r="N38" s="143"/>
    </row>
    <row r="39" spans="1:14" s="70" customFormat="1" ht="5.0999999999999996" customHeight="1" thickBot="1" x14ac:dyDescent="0.3">
      <c r="A39" s="88"/>
      <c r="B39" s="89"/>
      <c r="C39" s="94"/>
      <c r="D39" s="94"/>
      <c r="E39" s="94"/>
      <c r="F39" s="91"/>
      <c r="G39" s="94"/>
      <c r="H39" s="91"/>
      <c r="I39" s="21"/>
      <c r="J39" s="21"/>
      <c r="K39" s="95"/>
      <c r="L39" s="91"/>
      <c r="M39" s="142"/>
      <c r="N39" s="143"/>
    </row>
    <row r="40" spans="1:14" s="70" customFormat="1" ht="15" customHeight="1" thickBot="1" x14ac:dyDescent="0.3">
      <c r="A40" s="88"/>
      <c r="B40" s="89" t="s">
        <v>8</v>
      </c>
      <c r="C40" s="90">
        <v>4396</v>
      </c>
      <c r="D40" s="90">
        <v>4396</v>
      </c>
      <c r="E40" s="90">
        <v>4396</v>
      </c>
      <c r="F40" s="91">
        <v>0</v>
      </c>
      <c r="G40" s="90">
        <v>4553</v>
      </c>
      <c r="H40" s="91">
        <v>-157</v>
      </c>
      <c r="I40" s="96"/>
      <c r="J40" s="97"/>
      <c r="K40" s="93">
        <v>4396</v>
      </c>
      <c r="L40" s="91">
        <v>0</v>
      </c>
      <c r="M40" s="142"/>
      <c r="N40" s="143"/>
    </row>
    <row r="41" spans="1:14" s="70" customFormat="1" ht="15" customHeight="1" thickBot="1" x14ac:dyDescent="0.3">
      <c r="A41" s="88"/>
      <c r="B41" s="89" t="s">
        <v>9</v>
      </c>
      <c r="C41" s="90">
        <v>0</v>
      </c>
      <c r="D41" s="90">
        <v>0</v>
      </c>
      <c r="E41" s="90">
        <v>0</v>
      </c>
      <c r="F41" s="91">
        <v>0</v>
      </c>
      <c r="G41" s="90">
        <v>0</v>
      </c>
      <c r="H41" s="91">
        <v>0</v>
      </c>
      <c r="I41" s="96"/>
      <c r="J41" s="97"/>
      <c r="K41" s="93">
        <v>0</v>
      </c>
      <c r="L41" s="91">
        <v>0</v>
      </c>
      <c r="M41" s="142"/>
      <c r="N41" s="143"/>
    </row>
    <row r="42" spans="1:14" s="102" customFormat="1" ht="15" customHeight="1" thickBot="1" x14ac:dyDescent="0.3">
      <c r="A42" s="98"/>
      <c r="B42" s="99" t="s">
        <v>10</v>
      </c>
      <c r="C42" s="86">
        <v>0</v>
      </c>
      <c r="D42" s="86">
        <v>0</v>
      </c>
      <c r="E42" s="86">
        <v>0</v>
      </c>
      <c r="F42" s="100">
        <v>0</v>
      </c>
      <c r="G42" s="86">
        <v>0</v>
      </c>
      <c r="H42" s="100">
        <v>0</v>
      </c>
      <c r="I42" s="20">
        <v>0</v>
      </c>
      <c r="J42" s="86">
        <v>0</v>
      </c>
      <c r="K42" s="101">
        <v>0</v>
      </c>
      <c r="L42" s="100">
        <v>0</v>
      </c>
      <c r="M42" s="142"/>
      <c r="N42" s="143"/>
    </row>
    <row r="43" spans="1:14" s="70" customFormat="1" ht="5.0999999999999996" customHeight="1" thickBot="1" x14ac:dyDescent="0.3">
      <c r="A43" s="88"/>
      <c r="B43" s="89"/>
      <c r="C43" s="94"/>
      <c r="D43" s="103"/>
      <c r="E43" s="103"/>
      <c r="F43" s="91"/>
      <c r="G43" s="103"/>
      <c r="H43" s="91"/>
      <c r="I43" s="21"/>
      <c r="J43" s="92"/>
      <c r="K43" s="104"/>
      <c r="L43" s="91"/>
      <c r="M43" s="142"/>
      <c r="N43" s="143"/>
    </row>
    <row r="44" spans="1:14" s="70" customFormat="1" ht="15" customHeight="1" thickBot="1" x14ac:dyDescent="0.3">
      <c r="A44" s="88"/>
      <c r="B44" s="89" t="s">
        <v>11</v>
      </c>
      <c r="C44" s="90">
        <v>0</v>
      </c>
      <c r="D44" s="90">
        <v>0</v>
      </c>
      <c r="E44" s="90">
        <v>0</v>
      </c>
      <c r="F44" s="91">
        <v>0</v>
      </c>
      <c r="G44" s="90">
        <v>0</v>
      </c>
      <c r="H44" s="91">
        <v>0</v>
      </c>
      <c r="I44" s="21"/>
      <c r="J44" s="92"/>
      <c r="K44" s="93">
        <v>0</v>
      </c>
      <c r="L44" s="91">
        <v>0</v>
      </c>
      <c r="M44" s="142"/>
      <c r="N44" s="143"/>
    </row>
    <row r="45" spans="1:14" s="70" customFormat="1" ht="15" customHeight="1" thickBot="1" x14ac:dyDescent="0.3">
      <c r="A45" s="88"/>
      <c r="B45" s="89" t="s">
        <v>12</v>
      </c>
      <c r="C45" s="105">
        <v>0</v>
      </c>
      <c r="D45" s="105">
        <v>0</v>
      </c>
      <c r="E45" s="105">
        <v>0</v>
      </c>
      <c r="F45" s="106">
        <v>0</v>
      </c>
      <c r="G45" s="105">
        <v>0</v>
      </c>
      <c r="H45" s="106">
        <v>0</v>
      </c>
      <c r="I45" s="21"/>
      <c r="J45" s="92"/>
      <c r="K45" s="107">
        <v>0</v>
      </c>
      <c r="L45" s="106">
        <v>0</v>
      </c>
      <c r="M45" s="142"/>
      <c r="N45" s="143"/>
    </row>
    <row r="46" spans="1:14" s="70" customFormat="1" ht="5.0999999999999996" customHeight="1" thickBot="1" x14ac:dyDescent="0.3">
      <c r="A46" s="88"/>
      <c r="B46" s="89"/>
      <c r="C46" s="94"/>
      <c r="D46" s="103"/>
      <c r="E46" s="103"/>
      <c r="F46" s="106"/>
      <c r="G46" s="103"/>
      <c r="H46" s="106"/>
      <c r="I46" s="21"/>
      <c r="J46" s="92"/>
      <c r="K46" s="104"/>
      <c r="L46" s="106"/>
      <c r="M46" s="142"/>
      <c r="N46" s="143"/>
    </row>
    <row r="47" spans="1:14" s="70" customFormat="1" ht="15" customHeight="1" thickBot="1" x14ac:dyDescent="0.3">
      <c r="A47" s="88"/>
      <c r="B47" s="89" t="s">
        <v>13</v>
      </c>
      <c r="C47" s="105">
        <v>0</v>
      </c>
      <c r="D47" s="105">
        <v>0</v>
      </c>
      <c r="E47" s="105">
        <v>0</v>
      </c>
      <c r="F47" s="106">
        <v>0</v>
      </c>
      <c r="G47" s="105">
        <v>0</v>
      </c>
      <c r="H47" s="106">
        <v>0</v>
      </c>
      <c r="I47" s="21">
        <v>0</v>
      </c>
      <c r="J47" s="92">
        <v>0</v>
      </c>
      <c r="K47" s="107">
        <v>0</v>
      </c>
      <c r="L47" s="106">
        <v>0</v>
      </c>
      <c r="M47" s="142"/>
      <c r="N47" s="143"/>
    </row>
    <row r="48" spans="1:14" s="102" customFormat="1" ht="15" customHeight="1" thickBot="1" x14ac:dyDescent="0.3">
      <c r="A48" s="98"/>
      <c r="B48" s="99" t="s">
        <v>14</v>
      </c>
      <c r="C48" s="108">
        <v>0</v>
      </c>
      <c r="D48" s="108">
        <v>0</v>
      </c>
      <c r="E48" s="108">
        <v>0</v>
      </c>
      <c r="F48" s="109">
        <v>0</v>
      </c>
      <c r="G48" s="108">
        <v>0</v>
      </c>
      <c r="H48" s="109">
        <v>0</v>
      </c>
      <c r="I48" s="20">
        <v>0</v>
      </c>
      <c r="J48" s="86">
        <v>0</v>
      </c>
      <c r="K48" s="110">
        <v>0</v>
      </c>
      <c r="L48" s="109">
        <v>0</v>
      </c>
      <c r="M48" s="142"/>
      <c r="N48" s="143"/>
    </row>
    <row r="49" spans="1:14" ht="15" customHeight="1" thickBot="1" x14ac:dyDescent="0.3">
      <c r="A49" s="111"/>
      <c r="B49" s="112" t="s">
        <v>34</v>
      </c>
      <c r="C49" s="113">
        <v>0</v>
      </c>
      <c r="D49" s="113">
        <v>0</v>
      </c>
      <c r="E49" s="113">
        <v>0</v>
      </c>
      <c r="F49" s="119">
        <v>0</v>
      </c>
      <c r="G49" s="113">
        <v>0</v>
      </c>
      <c r="H49" s="119">
        <v>0</v>
      </c>
      <c r="I49" s="25">
        <v>0</v>
      </c>
      <c r="J49" s="120">
        <v>0</v>
      </c>
      <c r="K49" s="115">
        <v>0</v>
      </c>
      <c r="L49" s="119">
        <v>0</v>
      </c>
      <c r="M49" s="142"/>
      <c r="N49" s="143"/>
    </row>
    <row r="50" spans="1:14" s="70" customFormat="1" ht="15" customHeight="1" thickBot="1" x14ac:dyDescent="0.3">
      <c r="A50" s="116"/>
      <c r="B50" s="117" t="s">
        <v>23</v>
      </c>
      <c r="C50" s="84">
        <v>0</v>
      </c>
      <c r="D50" s="84">
        <v>0</v>
      </c>
      <c r="E50" s="84">
        <v>0</v>
      </c>
      <c r="F50" s="118">
        <v>0</v>
      </c>
      <c r="G50" s="84">
        <v>0</v>
      </c>
      <c r="H50" s="118">
        <v>0</v>
      </c>
      <c r="I50" s="20">
        <v>0</v>
      </c>
      <c r="J50" s="86">
        <v>0</v>
      </c>
      <c r="K50" s="87">
        <v>0</v>
      </c>
      <c r="L50" s="118">
        <v>0</v>
      </c>
      <c r="M50" s="142"/>
      <c r="N50" s="143"/>
    </row>
    <row r="51" spans="1:14" s="70" customFormat="1" ht="15" customHeight="1" thickBot="1" x14ac:dyDescent="0.3">
      <c r="A51" s="88"/>
      <c r="B51" s="89" t="s">
        <v>5</v>
      </c>
      <c r="C51" s="90">
        <v>0</v>
      </c>
      <c r="D51" s="90">
        <v>0</v>
      </c>
      <c r="E51" s="90">
        <v>0</v>
      </c>
      <c r="F51" s="91">
        <v>0</v>
      </c>
      <c r="G51" s="90">
        <v>0</v>
      </c>
      <c r="H51" s="91">
        <v>0</v>
      </c>
      <c r="I51" s="21">
        <v>0</v>
      </c>
      <c r="J51" s="92">
        <v>0</v>
      </c>
      <c r="K51" s="93">
        <v>0</v>
      </c>
      <c r="L51" s="91">
        <v>0</v>
      </c>
      <c r="M51" s="142"/>
      <c r="N51" s="143"/>
    </row>
    <row r="52" spans="1:14" s="70" customFormat="1" ht="15" customHeight="1" thickBot="1" x14ac:dyDescent="0.3">
      <c r="A52" s="88"/>
      <c r="B52" s="89" t="s">
        <v>6</v>
      </c>
      <c r="C52" s="90">
        <v>0</v>
      </c>
      <c r="D52" s="90">
        <v>0</v>
      </c>
      <c r="E52" s="90">
        <v>0</v>
      </c>
      <c r="F52" s="91">
        <v>0</v>
      </c>
      <c r="G52" s="90">
        <v>0</v>
      </c>
      <c r="H52" s="91">
        <v>0</v>
      </c>
      <c r="I52" s="21">
        <v>0</v>
      </c>
      <c r="J52" s="92">
        <v>0</v>
      </c>
      <c r="K52" s="93">
        <v>0</v>
      </c>
      <c r="L52" s="91">
        <v>0</v>
      </c>
      <c r="M52" s="142"/>
      <c r="N52" s="143"/>
    </row>
    <row r="53" spans="1:14" s="70" customFormat="1" ht="15" customHeight="1" thickBot="1" x14ac:dyDescent="0.3">
      <c r="A53" s="88"/>
      <c r="B53" s="89" t="s">
        <v>7</v>
      </c>
      <c r="C53" s="90">
        <v>0</v>
      </c>
      <c r="D53" s="90">
        <v>0</v>
      </c>
      <c r="E53" s="90">
        <v>0</v>
      </c>
      <c r="F53" s="91">
        <v>0</v>
      </c>
      <c r="G53" s="90">
        <v>0</v>
      </c>
      <c r="H53" s="91">
        <v>0</v>
      </c>
      <c r="I53" s="21">
        <v>0</v>
      </c>
      <c r="J53" s="92">
        <v>0</v>
      </c>
      <c r="K53" s="93">
        <v>0</v>
      </c>
      <c r="L53" s="91">
        <v>0</v>
      </c>
      <c r="M53" s="142"/>
      <c r="N53" s="143"/>
    </row>
    <row r="54" spans="1:14" s="70" customFormat="1" ht="5.0999999999999996" customHeight="1" thickBot="1" x14ac:dyDescent="0.3">
      <c r="A54" s="88"/>
      <c r="B54" s="89"/>
      <c r="C54" s="94"/>
      <c r="D54" s="94"/>
      <c r="E54" s="94"/>
      <c r="F54" s="91"/>
      <c r="G54" s="94"/>
      <c r="H54" s="91"/>
      <c r="I54" s="21"/>
      <c r="J54" s="21"/>
      <c r="K54" s="95"/>
      <c r="L54" s="91"/>
      <c r="M54" s="142"/>
      <c r="N54" s="143"/>
    </row>
    <row r="55" spans="1:14" s="70" customFormat="1" ht="15" customHeight="1" thickBot="1" x14ac:dyDescent="0.3">
      <c r="A55" s="88"/>
      <c r="B55" s="89" t="s">
        <v>8</v>
      </c>
      <c r="C55" s="90">
        <v>4867</v>
      </c>
      <c r="D55" s="90">
        <v>4867</v>
      </c>
      <c r="E55" s="90">
        <v>4867</v>
      </c>
      <c r="F55" s="91">
        <v>0</v>
      </c>
      <c r="G55" s="90">
        <v>4867</v>
      </c>
      <c r="H55" s="91">
        <v>0</v>
      </c>
      <c r="I55" s="96"/>
      <c r="J55" s="97"/>
      <c r="K55" s="93">
        <v>4867</v>
      </c>
      <c r="L55" s="91">
        <v>0</v>
      </c>
      <c r="M55" s="142"/>
      <c r="N55" s="143"/>
    </row>
    <row r="56" spans="1:14" s="70" customFormat="1" ht="15" customHeight="1" thickBot="1" x14ac:dyDescent="0.3">
      <c r="A56" s="88"/>
      <c r="B56" s="89" t="s">
        <v>9</v>
      </c>
      <c r="C56" s="90">
        <v>0</v>
      </c>
      <c r="D56" s="90">
        <v>0</v>
      </c>
      <c r="E56" s="90">
        <v>0</v>
      </c>
      <c r="F56" s="91">
        <v>0</v>
      </c>
      <c r="G56" s="90">
        <v>0</v>
      </c>
      <c r="H56" s="91">
        <v>0</v>
      </c>
      <c r="I56" s="96"/>
      <c r="J56" s="97"/>
      <c r="K56" s="93">
        <v>0</v>
      </c>
      <c r="L56" s="91">
        <v>0</v>
      </c>
      <c r="M56" s="142"/>
      <c r="N56" s="143"/>
    </row>
    <row r="57" spans="1:14" s="102" customFormat="1" ht="15" customHeight="1" thickBot="1" x14ac:dyDescent="0.3">
      <c r="A57" s="98"/>
      <c r="B57" s="99" t="s">
        <v>10</v>
      </c>
      <c r="C57" s="86">
        <v>0</v>
      </c>
      <c r="D57" s="86">
        <v>0</v>
      </c>
      <c r="E57" s="86">
        <v>0</v>
      </c>
      <c r="F57" s="100">
        <v>0</v>
      </c>
      <c r="G57" s="86">
        <v>0</v>
      </c>
      <c r="H57" s="100">
        <v>0</v>
      </c>
      <c r="I57" s="20">
        <v>0</v>
      </c>
      <c r="J57" s="86">
        <v>0</v>
      </c>
      <c r="K57" s="101">
        <v>0</v>
      </c>
      <c r="L57" s="100">
        <v>0</v>
      </c>
      <c r="M57" s="142"/>
      <c r="N57" s="143"/>
    </row>
    <row r="58" spans="1:14" s="70" customFormat="1" ht="5.0999999999999996" customHeight="1" thickBot="1" x14ac:dyDescent="0.3">
      <c r="A58" s="88"/>
      <c r="B58" s="89"/>
      <c r="C58" s="94"/>
      <c r="D58" s="103"/>
      <c r="E58" s="103"/>
      <c r="F58" s="91"/>
      <c r="G58" s="103"/>
      <c r="H58" s="91"/>
      <c r="I58" s="21"/>
      <c r="J58" s="92"/>
      <c r="K58" s="104"/>
      <c r="L58" s="91"/>
      <c r="M58" s="142"/>
      <c r="N58" s="143"/>
    </row>
    <row r="59" spans="1:14" s="70" customFormat="1" ht="15" customHeight="1" thickBot="1" x14ac:dyDescent="0.3">
      <c r="A59" s="88"/>
      <c r="B59" s="89" t="s">
        <v>11</v>
      </c>
      <c r="C59" s="90">
        <v>0</v>
      </c>
      <c r="D59" s="90">
        <v>0</v>
      </c>
      <c r="E59" s="90">
        <v>0</v>
      </c>
      <c r="F59" s="91">
        <v>0</v>
      </c>
      <c r="G59" s="90">
        <v>0</v>
      </c>
      <c r="H59" s="91">
        <v>0</v>
      </c>
      <c r="I59" s="21"/>
      <c r="J59" s="92"/>
      <c r="K59" s="93">
        <v>0</v>
      </c>
      <c r="L59" s="91">
        <v>0</v>
      </c>
      <c r="M59" s="142"/>
      <c r="N59" s="143"/>
    </row>
    <row r="60" spans="1:14" s="70" customFormat="1" ht="15" customHeight="1" thickBot="1" x14ac:dyDescent="0.3">
      <c r="A60" s="88"/>
      <c r="B60" s="89" t="s">
        <v>12</v>
      </c>
      <c r="C60" s="105">
        <v>0</v>
      </c>
      <c r="D60" s="105">
        <v>0</v>
      </c>
      <c r="E60" s="105">
        <v>0</v>
      </c>
      <c r="F60" s="106">
        <v>0</v>
      </c>
      <c r="G60" s="105">
        <v>0</v>
      </c>
      <c r="H60" s="106">
        <v>0</v>
      </c>
      <c r="I60" s="21"/>
      <c r="J60" s="92"/>
      <c r="K60" s="107">
        <v>0</v>
      </c>
      <c r="L60" s="106">
        <v>0</v>
      </c>
      <c r="M60" s="142"/>
      <c r="N60" s="143"/>
    </row>
    <row r="61" spans="1:14" s="70" customFormat="1" ht="5.0999999999999996" customHeight="1" thickBot="1" x14ac:dyDescent="0.3">
      <c r="A61" s="88"/>
      <c r="B61" s="89"/>
      <c r="C61" s="94"/>
      <c r="D61" s="103"/>
      <c r="E61" s="103"/>
      <c r="F61" s="106"/>
      <c r="G61" s="103"/>
      <c r="H61" s="106"/>
      <c r="I61" s="21"/>
      <c r="J61" s="92"/>
      <c r="K61" s="104"/>
      <c r="L61" s="106"/>
      <c r="M61" s="142"/>
      <c r="N61" s="143"/>
    </row>
    <row r="62" spans="1:14" s="70" customFormat="1" ht="15" customHeight="1" thickBot="1" x14ac:dyDescent="0.3">
      <c r="A62" s="88"/>
      <c r="B62" s="89" t="s">
        <v>13</v>
      </c>
      <c r="C62" s="105">
        <v>0</v>
      </c>
      <c r="D62" s="105">
        <v>0</v>
      </c>
      <c r="E62" s="105">
        <v>0</v>
      </c>
      <c r="F62" s="106">
        <v>0</v>
      </c>
      <c r="G62" s="105">
        <v>0</v>
      </c>
      <c r="H62" s="106">
        <v>0</v>
      </c>
      <c r="I62" s="21">
        <v>0</v>
      </c>
      <c r="J62" s="92">
        <v>0</v>
      </c>
      <c r="K62" s="107">
        <v>0</v>
      </c>
      <c r="L62" s="106">
        <v>0</v>
      </c>
      <c r="M62" s="142"/>
      <c r="N62" s="143"/>
    </row>
    <row r="63" spans="1:14" s="102" customFormat="1" ht="15" customHeight="1" thickBot="1" x14ac:dyDescent="0.3">
      <c r="A63" s="98"/>
      <c r="B63" s="99" t="s">
        <v>14</v>
      </c>
      <c r="C63" s="108">
        <v>0</v>
      </c>
      <c r="D63" s="108">
        <v>0</v>
      </c>
      <c r="E63" s="108">
        <v>0</v>
      </c>
      <c r="F63" s="109">
        <v>0</v>
      </c>
      <c r="G63" s="108">
        <v>0</v>
      </c>
      <c r="H63" s="109">
        <v>0</v>
      </c>
      <c r="I63" s="20">
        <v>0</v>
      </c>
      <c r="J63" s="86">
        <v>0</v>
      </c>
      <c r="K63" s="110">
        <v>0</v>
      </c>
      <c r="L63" s="109">
        <v>0</v>
      </c>
      <c r="M63" s="142"/>
      <c r="N63" s="143"/>
    </row>
    <row r="64" spans="1:14" ht="15" customHeight="1" thickBot="1" x14ac:dyDescent="0.3">
      <c r="A64" s="111"/>
      <c r="B64" s="112" t="s">
        <v>34</v>
      </c>
      <c r="C64" s="113">
        <v>0</v>
      </c>
      <c r="D64" s="113">
        <v>0</v>
      </c>
      <c r="E64" s="113">
        <v>0</v>
      </c>
      <c r="F64" s="119">
        <v>0</v>
      </c>
      <c r="G64" s="113">
        <v>0</v>
      </c>
      <c r="H64" s="119">
        <v>0</v>
      </c>
      <c r="I64" s="25">
        <v>0</v>
      </c>
      <c r="J64" s="120">
        <v>0</v>
      </c>
      <c r="K64" s="115">
        <v>0</v>
      </c>
      <c r="L64" s="119">
        <v>0</v>
      </c>
      <c r="M64" s="142"/>
      <c r="N64" s="143"/>
    </row>
    <row r="65" spans="1:14" s="70" customFormat="1" ht="15" customHeight="1" thickBot="1" x14ac:dyDescent="0.3">
      <c r="A65" s="116"/>
      <c r="B65" s="117" t="s">
        <v>24</v>
      </c>
      <c r="C65" s="84">
        <v>40580305.199931867</v>
      </c>
      <c r="D65" s="84">
        <v>147316.90663667029</v>
      </c>
      <c r="E65" s="84">
        <v>147316.90663667029</v>
      </c>
      <c r="F65" s="118">
        <v>-40432988.293295205</v>
      </c>
      <c r="G65" s="84">
        <v>0</v>
      </c>
      <c r="H65" s="118">
        <v>147316.90663667029</v>
      </c>
      <c r="I65" s="20">
        <v>-0.9963697437485779</v>
      </c>
      <c r="J65" s="86">
        <v>0</v>
      </c>
      <c r="K65" s="87">
        <v>147316.90663667029</v>
      </c>
      <c r="L65" s="118">
        <v>0</v>
      </c>
      <c r="M65" s="142"/>
      <c r="N65" s="143"/>
    </row>
    <row r="66" spans="1:14" s="70" customFormat="1" ht="15" customHeight="1" thickBot="1" x14ac:dyDescent="0.3">
      <c r="A66" s="88"/>
      <c r="B66" s="89" t="s">
        <v>5</v>
      </c>
      <c r="C66" s="90">
        <v>30522770.877858881</v>
      </c>
      <c r="D66" s="90">
        <v>99540.952380952309</v>
      </c>
      <c r="E66" s="90">
        <v>99540.952380952309</v>
      </c>
      <c r="F66" s="91">
        <v>-30423229.925477929</v>
      </c>
      <c r="G66" s="90">
        <v>0</v>
      </c>
      <c r="H66" s="91">
        <v>99540.952380952309</v>
      </c>
      <c r="I66" s="21">
        <v>-0.99673879698605083</v>
      </c>
      <c r="J66" s="92">
        <v>0</v>
      </c>
      <c r="K66" s="93">
        <v>99540.952380952309</v>
      </c>
      <c r="L66" s="91">
        <v>0</v>
      </c>
      <c r="M66" s="142"/>
      <c r="N66" s="143"/>
    </row>
    <row r="67" spans="1:14" s="70" customFormat="1" ht="15" customHeight="1" thickBot="1" x14ac:dyDescent="0.3">
      <c r="A67" s="88"/>
      <c r="B67" s="89" t="s">
        <v>6</v>
      </c>
      <c r="C67" s="90">
        <v>7270027.7319999998</v>
      </c>
      <c r="D67" s="90">
        <v>35790.000000000015</v>
      </c>
      <c r="E67" s="90">
        <v>35790.000000000015</v>
      </c>
      <c r="F67" s="91">
        <v>-7234237.7319999998</v>
      </c>
      <c r="G67" s="90">
        <v>0</v>
      </c>
      <c r="H67" s="91">
        <v>35790.000000000015</v>
      </c>
      <c r="I67" s="21">
        <v>-0.99507704766482996</v>
      </c>
      <c r="J67" s="92">
        <v>0</v>
      </c>
      <c r="K67" s="93">
        <v>35790.000000000015</v>
      </c>
      <c r="L67" s="91">
        <v>0</v>
      </c>
      <c r="M67" s="142"/>
      <c r="N67" s="143"/>
    </row>
    <row r="68" spans="1:14" s="70" customFormat="1" ht="15" customHeight="1" thickBot="1" x14ac:dyDescent="0.3">
      <c r="A68" s="88"/>
      <c r="B68" s="89" t="s">
        <v>7</v>
      </c>
      <c r="C68" s="90">
        <v>2787506.5900729899</v>
      </c>
      <c r="D68" s="90">
        <v>11985.95425571799</v>
      </c>
      <c r="E68" s="90">
        <v>11985.95425571799</v>
      </c>
      <c r="F68" s="91">
        <v>-2775520.6358172721</v>
      </c>
      <c r="G68" s="90">
        <v>0</v>
      </c>
      <c r="H68" s="91">
        <v>11985.95425571799</v>
      </c>
      <c r="I68" s="21">
        <v>-0.99570011626218102</v>
      </c>
      <c r="J68" s="92">
        <v>0</v>
      </c>
      <c r="K68" s="93">
        <v>11985.95425571799</v>
      </c>
      <c r="L68" s="91">
        <v>0</v>
      </c>
      <c r="M68" s="142"/>
      <c r="N68" s="143"/>
    </row>
    <row r="69" spans="1:14" s="70" customFormat="1" ht="5.0999999999999996" customHeight="1" thickBot="1" x14ac:dyDescent="0.3">
      <c r="A69" s="88"/>
      <c r="B69" s="89"/>
      <c r="C69" s="94"/>
      <c r="D69" s="94"/>
      <c r="E69" s="94"/>
      <c r="F69" s="91"/>
      <c r="G69" s="94"/>
      <c r="H69" s="91"/>
      <c r="I69" s="21"/>
      <c r="J69" s="21"/>
      <c r="K69" s="95"/>
      <c r="L69" s="91"/>
      <c r="M69" s="142"/>
      <c r="N69" s="143"/>
    </row>
    <row r="70" spans="1:14" s="70" customFormat="1" ht="15" customHeight="1" thickBot="1" x14ac:dyDescent="0.3">
      <c r="A70" s="88"/>
      <c r="B70" s="89" t="s">
        <v>8</v>
      </c>
      <c r="C70" s="90">
        <v>4710</v>
      </c>
      <c r="D70" s="90">
        <v>4710</v>
      </c>
      <c r="E70" s="90">
        <v>4710</v>
      </c>
      <c r="F70" s="91">
        <v>0</v>
      </c>
      <c r="G70" s="90">
        <v>4710</v>
      </c>
      <c r="H70" s="91">
        <v>0</v>
      </c>
      <c r="I70" s="96"/>
      <c r="J70" s="97"/>
      <c r="K70" s="93">
        <v>4710</v>
      </c>
      <c r="L70" s="91">
        <v>0</v>
      </c>
      <c r="M70" s="142"/>
      <c r="N70" s="143"/>
    </row>
    <row r="71" spans="1:14" s="70" customFormat="1" ht="15" customHeight="1" thickBot="1" x14ac:dyDescent="0.3">
      <c r="A71" s="88"/>
      <c r="B71" s="89" t="s">
        <v>9</v>
      </c>
      <c r="C71" s="90">
        <v>1480</v>
      </c>
      <c r="D71" s="90">
        <v>7</v>
      </c>
      <c r="E71" s="90">
        <v>7</v>
      </c>
      <c r="F71" s="91">
        <v>-1473</v>
      </c>
      <c r="G71" s="90">
        <v>0</v>
      </c>
      <c r="H71" s="91">
        <v>7</v>
      </c>
      <c r="I71" s="96"/>
      <c r="J71" s="97"/>
      <c r="K71" s="93">
        <v>7</v>
      </c>
      <c r="L71" s="91">
        <v>0</v>
      </c>
      <c r="M71" s="142"/>
      <c r="N71" s="143"/>
    </row>
    <row r="72" spans="1:14" s="102" customFormat="1" ht="15" customHeight="1" thickBot="1" x14ac:dyDescent="0.3">
      <c r="A72" s="98"/>
      <c r="B72" s="99" t="s">
        <v>10</v>
      </c>
      <c r="C72" s="86">
        <v>0.31422505307855625</v>
      </c>
      <c r="D72" s="86">
        <v>1.48619957537155E-3</v>
      </c>
      <c r="E72" s="86">
        <v>1.48619957537155E-3</v>
      </c>
      <c r="F72" s="100">
        <v>-0.3127388535031847</v>
      </c>
      <c r="G72" s="86">
        <v>0</v>
      </c>
      <c r="H72" s="100">
        <v>1.48619957537155E-3</v>
      </c>
      <c r="I72" s="20">
        <v>-0.99527027027027026</v>
      </c>
      <c r="J72" s="86">
        <v>0</v>
      </c>
      <c r="K72" s="101">
        <v>1.48619957537155E-3</v>
      </c>
      <c r="L72" s="100">
        <v>0</v>
      </c>
      <c r="M72" s="142"/>
      <c r="N72" s="143"/>
    </row>
    <row r="73" spans="1:14" s="70" customFormat="1" ht="5.0999999999999996" customHeight="1" thickBot="1" x14ac:dyDescent="0.3">
      <c r="A73" s="88"/>
      <c r="B73" s="89"/>
      <c r="C73" s="94"/>
      <c r="D73" s="103"/>
      <c r="E73" s="103"/>
      <c r="F73" s="91"/>
      <c r="G73" s="103"/>
      <c r="H73" s="91"/>
      <c r="I73" s="21"/>
      <c r="J73" s="92"/>
      <c r="K73" s="104"/>
      <c r="L73" s="91"/>
      <c r="M73" s="142"/>
      <c r="N73" s="143"/>
    </row>
    <row r="74" spans="1:14" s="70" customFormat="1" ht="15" customHeight="1" thickBot="1" x14ac:dyDescent="0.3">
      <c r="A74" s="88"/>
      <c r="B74" s="89" t="s">
        <v>11</v>
      </c>
      <c r="C74" s="90">
        <v>3256</v>
      </c>
      <c r="D74" s="90">
        <v>8</v>
      </c>
      <c r="E74" s="90">
        <v>8</v>
      </c>
      <c r="F74" s="91">
        <v>-3248</v>
      </c>
      <c r="G74" s="90">
        <v>0</v>
      </c>
      <c r="H74" s="91">
        <v>8</v>
      </c>
      <c r="I74" s="21"/>
      <c r="J74" s="92"/>
      <c r="K74" s="93">
        <v>8</v>
      </c>
      <c r="L74" s="91">
        <v>0</v>
      </c>
      <c r="M74" s="142"/>
      <c r="N74" s="143"/>
    </row>
    <row r="75" spans="1:14" s="70" customFormat="1" ht="15" customHeight="1" thickBot="1" x14ac:dyDescent="0.3">
      <c r="A75" s="88"/>
      <c r="B75" s="89" t="s">
        <v>12</v>
      </c>
      <c r="C75" s="105">
        <v>2.2000000000000002</v>
      </c>
      <c r="D75" s="105">
        <v>1.1428571428571428</v>
      </c>
      <c r="E75" s="105">
        <v>1.1428571428571428</v>
      </c>
      <c r="F75" s="106">
        <v>-1.0571428571428574</v>
      </c>
      <c r="G75" s="105">
        <v>0</v>
      </c>
      <c r="H75" s="106">
        <v>1.1428571428571428</v>
      </c>
      <c r="I75" s="21"/>
      <c r="J75" s="92"/>
      <c r="K75" s="107">
        <v>1.1428571428571428</v>
      </c>
      <c r="L75" s="106">
        <v>0</v>
      </c>
      <c r="M75" s="142"/>
      <c r="N75" s="143"/>
    </row>
    <row r="76" spans="1:14" s="70" customFormat="1" ht="5.0999999999999996" customHeight="1" thickBot="1" x14ac:dyDescent="0.3">
      <c r="A76" s="88"/>
      <c r="B76" s="89"/>
      <c r="C76" s="94"/>
      <c r="D76" s="103"/>
      <c r="E76" s="103"/>
      <c r="F76" s="106"/>
      <c r="G76" s="103"/>
      <c r="H76" s="106"/>
      <c r="I76" s="21"/>
      <c r="J76" s="92"/>
      <c r="K76" s="104"/>
      <c r="L76" s="106"/>
      <c r="M76" s="142"/>
      <c r="N76" s="143"/>
    </row>
    <row r="77" spans="1:14" s="70" customFormat="1" ht="15" customHeight="1" thickBot="1" x14ac:dyDescent="0.3">
      <c r="A77" s="88"/>
      <c r="B77" s="89" t="s">
        <v>13</v>
      </c>
      <c r="C77" s="105">
        <v>20623.493836391135</v>
      </c>
      <c r="D77" s="105">
        <v>14220.136054421759</v>
      </c>
      <c r="E77" s="105">
        <v>14220.136054421759</v>
      </c>
      <c r="F77" s="106">
        <v>-6403.3577819693764</v>
      </c>
      <c r="G77" s="105">
        <v>0</v>
      </c>
      <c r="H77" s="106">
        <v>14220.136054421759</v>
      </c>
      <c r="I77" s="21">
        <v>-0.31048850562218255</v>
      </c>
      <c r="J77" s="92">
        <v>0</v>
      </c>
      <c r="K77" s="107">
        <v>14220.136054421759</v>
      </c>
      <c r="L77" s="106">
        <v>0</v>
      </c>
      <c r="M77" s="142"/>
      <c r="N77" s="143"/>
    </row>
    <row r="78" spans="1:14" s="102" customFormat="1" ht="15" customHeight="1" thickBot="1" x14ac:dyDescent="0.3">
      <c r="A78" s="98"/>
      <c r="B78" s="99" t="s">
        <v>14</v>
      </c>
      <c r="C78" s="108">
        <v>6480.4184454052829</v>
      </c>
      <c r="D78" s="108">
        <v>21.133960165807284</v>
      </c>
      <c r="E78" s="108">
        <v>21.133960165807284</v>
      </c>
      <c r="F78" s="109">
        <v>-6459.2844852394755</v>
      </c>
      <c r="G78" s="108">
        <v>0</v>
      </c>
      <c r="H78" s="109">
        <v>21.133960165807284</v>
      </c>
      <c r="I78" s="20">
        <v>-0.99673879698605083</v>
      </c>
      <c r="J78" s="86">
        <v>0</v>
      </c>
      <c r="K78" s="110">
        <v>21.133960165807284</v>
      </c>
      <c r="L78" s="109">
        <v>0</v>
      </c>
      <c r="M78" s="142"/>
      <c r="N78" s="143"/>
    </row>
    <row r="79" spans="1:14" ht="15" customHeight="1" thickBot="1" x14ac:dyDescent="0.3">
      <c r="A79" s="111"/>
      <c r="B79" s="112" t="s">
        <v>34</v>
      </c>
      <c r="C79" s="113">
        <v>27419.1251350891</v>
      </c>
      <c r="D79" s="113">
        <v>21045.272376667184</v>
      </c>
      <c r="E79" s="113">
        <v>21045.272376667184</v>
      </c>
      <c r="F79" s="119">
        <v>-6373.8527584219155</v>
      </c>
      <c r="G79" s="113">
        <v>0</v>
      </c>
      <c r="H79" s="119">
        <v>21045.272376667184</v>
      </c>
      <c r="I79" s="25">
        <v>-0.23246010684217999</v>
      </c>
      <c r="J79" s="120">
        <v>0</v>
      </c>
      <c r="K79" s="115">
        <v>21045.272376667184</v>
      </c>
      <c r="L79" s="119">
        <v>0</v>
      </c>
      <c r="M79" s="142"/>
      <c r="N79" s="143"/>
    </row>
    <row r="80" spans="1:14" s="70" customFormat="1" ht="15" customHeight="1" thickBot="1" x14ac:dyDescent="0.3">
      <c r="A80" s="116"/>
      <c r="B80" s="117" t="s">
        <v>25</v>
      </c>
      <c r="C80" s="84">
        <v>50304575.121227562</v>
      </c>
      <c r="D80" s="84">
        <v>4872708.6351706032</v>
      </c>
      <c r="E80" s="84">
        <v>4872708.6351706032</v>
      </c>
      <c r="F80" s="118">
        <v>-45431866.486056961</v>
      </c>
      <c r="G80" s="84">
        <v>0</v>
      </c>
      <c r="H80" s="118">
        <v>4872708.6351706032</v>
      </c>
      <c r="I80" s="20">
        <v>-0.90313587534676509</v>
      </c>
      <c r="J80" s="86">
        <v>0</v>
      </c>
      <c r="K80" s="87">
        <v>4872708.6351706032</v>
      </c>
      <c r="L80" s="118">
        <v>0</v>
      </c>
      <c r="M80" s="142"/>
      <c r="N80" s="143"/>
    </row>
    <row r="81" spans="1:14" s="70" customFormat="1" ht="15" customHeight="1" thickBot="1" x14ac:dyDescent="0.3">
      <c r="A81" s="88"/>
      <c r="B81" s="89" t="s">
        <v>5</v>
      </c>
      <c r="C81" s="90">
        <v>38749465.243803978</v>
      </c>
      <c r="D81" s="90">
        <v>3484466.666666667</v>
      </c>
      <c r="E81" s="90">
        <v>3484466.666666667</v>
      </c>
      <c r="F81" s="91">
        <v>-35264998.577137314</v>
      </c>
      <c r="G81" s="90">
        <v>0</v>
      </c>
      <c r="H81" s="91">
        <v>3484466.666666667</v>
      </c>
      <c r="I81" s="21">
        <v>-0.91007703861864697</v>
      </c>
      <c r="J81" s="92">
        <v>0</v>
      </c>
      <c r="K81" s="93">
        <v>3484466.666666667</v>
      </c>
      <c r="L81" s="91">
        <v>0</v>
      </c>
      <c r="M81" s="142"/>
      <c r="N81" s="143"/>
    </row>
    <row r="82" spans="1:14" s="70" customFormat="1" ht="15" customHeight="1" thickBot="1" x14ac:dyDescent="0.3">
      <c r="A82" s="88"/>
      <c r="B82" s="89" t="s">
        <v>6</v>
      </c>
      <c r="C82" s="90">
        <v>8405712.9580000006</v>
      </c>
      <c r="D82" s="90">
        <v>1056105.4855643031</v>
      </c>
      <c r="E82" s="90">
        <v>1056105.4855643031</v>
      </c>
      <c r="F82" s="91">
        <v>-7349607.4724356979</v>
      </c>
      <c r="G82" s="90">
        <v>0</v>
      </c>
      <c r="H82" s="91">
        <v>1056105.4855643031</v>
      </c>
      <c r="I82" s="21">
        <v>-0.87435860695681122</v>
      </c>
      <c r="J82" s="92">
        <v>0</v>
      </c>
      <c r="K82" s="93">
        <v>1056105.4855643031</v>
      </c>
      <c r="L82" s="91">
        <v>0</v>
      </c>
      <c r="M82" s="142"/>
      <c r="N82" s="143"/>
    </row>
    <row r="83" spans="1:14" s="70" customFormat="1" ht="15" customHeight="1" thickBot="1" x14ac:dyDescent="0.3">
      <c r="A83" s="88"/>
      <c r="B83" s="89" t="s">
        <v>7</v>
      </c>
      <c r="C83" s="90">
        <v>3149396.9194235802</v>
      </c>
      <c r="D83" s="90">
        <v>332136.48293963238</v>
      </c>
      <c r="E83" s="90">
        <v>332136.48293963238</v>
      </c>
      <c r="F83" s="91">
        <v>-2817260.4364839476</v>
      </c>
      <c r="G83" s="90">
        <v>0</v>
      </c>
      <c r="H83" s="91">
        <v>332136.48293963238</v>
      </c>
      <c r="I83" s="21">
        <v>-0.89453965586515471</v>
      </c>
      <c r="J83" s="92">
        <v>0</v>
      </c>
      <c r="K83" s="93">
        <v>332136.48293963238</v>
      </c>
      <c r="L83" s="91">
        <v>0</v>
      </c>
      <c r="M83" s="142"/>
      <c r="N83" s="143"/>
    </row>
    <row r="84" spans="1:14" s="70" customFormat="1" ht="5.0999999999999996" customHeight="1" thickBot="1" x14ac:dyDescent="0.3">
      <c r="A84" s="88"/>
      <c r="B84" s="89"/>
      <c r="C84" s="94"/>
      <c r="D84" s="94"/>
      <c r="E84" s="94"/>
      <c r="F84" s="91"/>
      <c r="G84" s="94"/>
      <c r="H84" s="91"/>
      <c r="I84" s="21"/>
      <c r="J84" s="21"/>
      <c r="K84" s="95"/>
      <c r="L84" s="91"/>
      <c r="M84" s="142"/>
      <c r="N84" s="143"/>
    </row>
    <row r="85" spans="1:14" s="70" customFormat="1" ht="15" customHeight="1" thickBot="1" x14ac:dyDescent="0.3">
      <c r="A85" s="88"/>
      <c r="B85" s="89" t="s">
        <v>8</v>
      </c>
      <c r="C85" s="90">
        <v>4867</v>
      </c>
      <c r="D85" s="90">
        <v>4867</v>
      </c>
      <c r="E85" s="90">
        <v>4867</v>
      </c>
      <c r="F85" s="91">
        <v>0</v>
      </c>
      <c r="G85" s="90">
        <v>4867</v>
      </c>
      <c r="H85" s="91">
        <v>0</v>
      </c>
      <c r="I85" s="96"/>
      <c r="J85" s="97"/>
      <c r="K85" s="93">
        <v>4867</v>
      </c>
      <c r="L85" s="91">
        <v>0</v>
      </c>
      <c r="M85" s="142"/>
      <c r="N85" s="143"/>
    </row>
    <row r="86" spans="1:14" s="70" customFormat="1" ht="15" customHeight="1" thickBot="1" x14ac:dyDescent="0.3">
      <c r="A86" s="88"/>
      <c r="B86" s="89" t="s">
        <v>9</v>
      </c>
      <c r="C86" s="90">
        <v>1672</v>
      </c>
      <c r="D86" s="90">
        <v>223</v>
      </c>
      <c r="E86" s="90">
        <v>223</v>
      </c>
      <c r="F86" s="91">
        <v>-1449</v>
      </c>
      <c r="G86" s="90">
        <v>0</v>
      </c>
      <c r="H86" s="91">
        <v>223</v>
      </c>
      <c r="I86" s="96"/>
      <c r="J86" s="97"/>
      <c r="K86" s="93">
        <v>223</v>
      </c>
      <c r="L86" s="91">
        <v>0</v>
      </c>
      <c r="M86" s="142"/>
      <c r="N86" s="143"/>
    </row>
    <row r="87" spans="1:14" s="102" customFormat="1" ht="15" customHeight="1" thickBot="1" x14ac:dyDescent="0.3">
      <c r="A87" s="98"/>
      <c r="B87" s="99" t="s">
        <v>10</v>
      </c>
      <c r="C87" s="86">
        <v>0.34353811382782001</v>
      </c>
      <c r="D87" s="86">
        <v>4.5818779535648245E-2</v>
      </c>
      <c r="E87" s="86">
        <v>4.5818779535648245E-2</v>
      </c>
      <c r="F87" s="100">
        <v>-0.29771933429217179</v>
      </c>
      <c r="G87" s="86">
        <v>0</v>
      </c>
      <c r="H87" s="100">
        <v>4.5818779535648245E-2</v>
      </c>
      <c r="I87" s="20">
        <v>-0.86662679425837319</v>
      </c>
      <c r="J87" s="86">
        <v>0</v>
      </c>
      <c r="K87" s="101">
        <v>4.5818779535648245E-2</v>
      </c>
      <c r="L87" s="100">
        <v>0</v>
      </c>
      <c r="M87" s="142"/>
      <c r="N87" s="143"/>
    </row>
    <row r="88" spans="1:14" s="70" customFormat="1" ht="5.0999999999999996" customHeight="1" thickBot="1" x14ac:dyDescent="0.3">
      <c r="A88" s="88"/>
      <c r="B88" s="89"/>
      <c r="C88" s="94"/>
      <c r="D88" s="103"/>
      <c r="E88" s="103"/>
      <c r="F88" s="91"/>
      <c r="G88" s="103"/>
      <c r="H88" s="91"/>
      <c r="I88" s="21"/>
      <c r="J88" s="92"/>
      <c r="K88" s="104"/>
      <c r="L88" s="91"/>
      <c r="M88" s="142"/>
      <c r="N88" s="143"/>
    </row>
    <row r="89" spans="1:14" s="70" customFormat="1" ht="15" customHeight="1" thickBot="1" x14ac:dyDescent="0.3">
      <c r="A89" s="88"/>
      <c r="B89" s="89" t="s">
        <v>11</v>
      </c>
      <c r="C89" s="90">
        <v>3763.5</v>
      </c>
      <c r="D89" s="90">
        <v>382</v>
      </c>
      <c r="E89" s="90">
        <v>382</v>
      </c>
      <c r="F89" s="91">
        <v>-3381.5</v>
      </c>
      <c r="G89" s="90">
        <v>0</v>
      </c>
      <c r="H89" s="91">
        <v>382</v>
      </c>
      <c r="I89" s="21"/>
      <c r="J89" s="92"/>
      <c r="K89" s="93">
        <v>382</v>
      </c>
      <c r="L89" s="91">
        <v>0</v>
      </c>
      <c r="M89" s="142"/>
      <c r="N89" s="143"/>
    </row>
    <row r="90" spans="1:14" s="70" customFormat="1" ht="15" customHeight="1" thickBot="1" x14ac:dyDescent="0.3">
      <c r="A90" s="88"/>
      <c r="B90" s="89" t="s">
        <v>12</v>
      </c>
      <c r="C90" s="105">
        <v>2.2508971291866029</v>
      </c>
      <c r="D90" s="105">
        <v>1.7130044843049328</v>
      </c>
      <c r="E90" s="105">
        <v>1.7130044843049328</v>
      </c>
      <c r="F90" s="106">
        <v>-0.5378926448816701</v>
      </c>
      <c r="G90" s="105">
        <v>0</v>
      </c>
      <c r="H90" s="106">
        <v>1.7130044843049328</v>
      </c>
      <c r="I90" s="21"/>
      <c r="J90" s="92"/>
      <c r="K90" s="107">
        <v>1.7130044843049328</v>
      </c>
      <c r="L90" s="106">
        <v>0</v>
      </c>
      <c r="M90" s="142"/>
      <c r="N90" s="143"/>
    </row>
    <row r="91" spans="1:14" s="70" customFormat="1" ht="5.0999999999999996" customHeight="1" thickBot="1" x14ac:dyDescent="0.3">
      <c r="A91" s="88"/>
      <c r="B91" s="89"/>
      <c r="C91" s="94"/>
      <c r="D91" s="103"/>
      <c r="E91" s="103"/>
      <c r="F91" s="106"/>
      <c r="G91" s="103"/>
      <c r="H91" s="106"/>
      <c r="I91" s="21"/>
      <c r="J91" s="92"/>
      <c r="K91" s="104"/>
      <c r="L91" s="106"/>
      <c r="M91" s="142"/>
      <c r="N91" s="143"/>
    </row>
    <row r="92" spans="1:14" s="70" customFormat="1" ht="15" customHeight="1" thickBot="1" x14ac:dyDescent="0.3">
      <c r="A92" s="88"/>
      <c r="B92" s="89" t="s">
        <v>13</v>
      </c>
      <c r="C92" s="105">
        <v>23175.517490313385</v>
      </c>
      <c r="D92" s="105">
        <v>15625.411061285502</v>
      </c>
      <c r="E92" s="105">
        <v>15625.411061285502</v>
      </c>
      <c r="F92" s="106">
        <v>-7550.1064290278828</v>
      </c>
      <c r="G92" s="105">
        <v>0</v>
      </c>
      <c r="H92" s="106">
        <v>15625.411061285502</v>
      </c>
      <c r="I92" s="21">
        <v>-0.32577941062949656</v>
      </c>
      <c r="J92" s="92">
        <v>0</v>
      </c>
      <c r="K92" s="107">
        <v>15625.411061285502</v>
      </c>
      <c r="L92" s="106">
        <v>0</v>
      </c>
      <c r="M92" s="142"/>
      <c r="N92" s="143"/>
    </row>
    <row r="93" spans="1:14" s="102" customFormat="1" ht="15" customHeight="1" thickBot="1" x14ac:dyDescent="0.3">
      <c r="A93" s="98"/>
      <c r="B93" s="99" t="s">
        <v>14</v>
      </c>
      <c r="C93" s="108">
        <v>7961.6735656059127</v>
      </c>
      <c r="D93" s="108">
        <v>715.93726457091987</v>
      </c>
      <c r="E93" s="108">
        <v>715.93726457091987</v>
      </c>
      <c r="F93" s="109">
        <v>-7245.7363010349927</v>
      </c>
      <c r="G93" s="108">
        <v>0</v>
      </c>
      <c r="H93" s="109">
        <v>715.93726457091987</v>
      </c>
      <c r="I93" s="20">
        <v>-0.91007703861864697</v>
      </c>
      <c r="J93" s="86">
        <v>0</v>
      </c>
      <c r="K93" s="110">
        <v>715.93726457091987</v>
      </c>
      <c r="L93" s="109">
        <v>0</v>
      </c>
      <c r="M93" s="142"/>
      <c r="N93" s="143"/>
    </row>
    <row r="94" spans="1:14" ht="15" customHeight="1" thickBot="1" x14ac:dyDescent="0.3">
      <c r="A94" s="111"/>
      <c r="B94" s="112" t="s">
        <v>34</v>
      </c>
      <c r="C94" s="113">
        <v>30086.46837393993</v>
      </c>
      <c r="D94" s="113">
        <v>21850.711368478042</v>
      </c>
      <c r="E94" s="113">
        <v>21850.711368478042</v>
      </c>
      <c r="F94" s="119">
        <v>-8235.7570054618882</v>
      </c>
      <c r="G94" s="113">
        <v>0</v>
      </c>
      <c r="H94" s="119">
        <v>21850.711368478042</v>
      </c>
      <c r="I94" s="25">
        <v>-0.27373624923673245</v>
      </c>
      <c r="J94" s="120">
        <v>0</v>
      </c>
      <c r="K94" s="115">
        <v>21850.711368478042</v>
      </c>
      <c r="L94" s="119">
        <v>0</v>
      </c>
      <c r="M94" s="142"/>
      <c r="N94" s="143"/>
    </row>
    <row r="95" spans="1:14" s="70" customFormat="1" ht="15" customHeight="1" thickBot="1" x14ac:dyDescent="0.3">
      <c r="A95" s="116"/>
      <c r="B95" s="117" t="s">
        <v>26</v>
      </c>
      <c r="C95" s="84">
        <v>74345968.038335919</v>
      </c>
      <c r="D95" s="84">
        <v>30626791.727783993</v>
      </c>
      <c r="E95" s="84">
        <v>30626791.727783993</v>
      </c>
      <c r="F95" s="118">
        <v>-43719176.310551919</v>
      </c>
      <c r="G95" s="84">
        <v>0</v>
      </c>
      <c r="H95" s="118">
        <v>30626791.727783993</v>
      </c>
      <c r="I95" s="20">
        <v>-0.58805040090416838</v>
      </c>
      <c r="J95" s="86">
        <v>0</v>
      </c>
      <c r="K95" s="87">
        <v>30626791.727783993</v>
      </c>
      <c r="L95" s="118">
        <v>0</v>
      </c>
      <c r="M95" s="142"/>
      <c r="N95" s="143"/>
    </row>
    <row r="96" spans="1:14" s="70" customFormat="1" ht="15" customHeight="1" thickBot="1" x14ac:dyDescent="0.3">
      <c r="A96" s="88"/>
      <c r="B96" s="89" t="s">
        <v>5</v>
      </c>
      <c r="C96" s="90">
        <v>59854179.309913643</v>
      </c>
      <c r="D96" s="90">
        <v>23775079.571428537</v>
      </c>
      <c r="E96" s="90">
        <v>23775079.571428537</v>
      </c>
      <c r="F96" s="91">
        <v>-36079099.738485105</v>
      </c>
      <c r="G96" s="90">
        <v>0</v>
      </c>
      <c r="H96" s="91">
        <v>23775079.571428537</v>
      </c>
      <c r="I96" s="21">
        <v>-0.6027833002550137</v>
      </c>
      <c r="J96" s="92">
        <v>0</v>
      </c>
      <c r="K96" s="93">
        <v>23775079.571428537</v>
      </c>
      <c r="L96" s="91">
        <v>0</v>
      </c>
      <c r="M96" s="142"/>
      <c r="N96" s="143"/>
    </row>
    <row r="97" spans="1:14" s="70" customFormat="1" ht="15" customHeight="1" thickBot="1" x14ac:dyDescent="0.3">
      <c r="A97" s="88"/>
      <c r="B97" s="89" t="s">
        <v>6</v>
      </c>
      <c r="C97" s="90">
        <v>10540384.649500001</v>
      </c>
      <c r="D97" s="90">
        <v>5057766.4904386969</v>
      </c>
      <c r="E97" s="90">
        <v>5057766.4904386969</v>
      </c>
      <c r="F97" s="91">
        <v>-5482618.1590613043</v>
      </c>
      <c r="G97" s="90">
        <v>0</v>
      </c>
      <c r="H97" s="91">
        <v>5057766.4904386969</v>
      </c>
      <c r="I97" s="21">
        <v>-0.52015351824199141</v>
      </c>
      <c r="J97" s="92">
        <v>0</v>
      </c>
      <c r="K97" s="93">
        <v>5057766.4904386969</v>
      </c>
      <c r="L97" s="91">
        <v>0</v>
      </c>
      <c r="M97" s="142"/>
      <c r="N97" s="143"/>
    </row>
    <row r="98" spans="1:14" s="70" customFormat="1" ht="15" customHeight="1" thickBot="1" x14ac:dyDescent="0.3">
      <c r="A98" s="88"/>
      <c r="B98" s="89" t="s">
        <v>7</v>
      </c>
      <c r="C98" s="90">
        <v>3951404.0789222699</v>
      </c>
      <c r="D98" s="90">
        <v>1793945.6659167581</v>
      </c>
      <c r="E98" s="90">
        <v>1793945.6659167581</v>
      </c>
      <c r="F98" s="91">
        <v>-2157458.4130055117</v>
      </c>
      <c r="G98" s="90">
        <v>0</v>
      </c>
      <c r="H98" s="91">
        <v>1793945.6659167581</v>
      </c>
      <c r="I98" s="21">
        <v>-0.54599792122347313</v>
      </c>
      <c r="J98" s="92">
        <v>0</v>
      </c>
      <c r="K98" s="93">
        <v>1793945.6659167581</v>
      </c>
      <c r="L98" s="91">
        <v>0</v>
      </c>
      <c r="M98" s="142"/>
      <c r="N98" s="143"/>
    </row>
    <row r="99" spans="1:14" s="70" customFormat="1" ht="5.0999999999999996" customHeight="1" thickBot="1" x14ac:dyDescent="0.3">
      <c r="A99" s="88"/>
      <c r="B99" s="89"/>
      <c r="C99" s="94"/>
      <c r="D99" s="94"/>
      <c r="E99" s="94"/>
      <c r="F99" s="91"/>
      <c r="G99" s="94"/>
      <c r="H99" s="91"/>
      <c r="I99" s="21"/>
      <c r="J99" s="21"/>
      <c r="K99" s="95"/>
      <c r="L99" s="91"/>
      <c r="M99" s="142"/>
      <c r="N99" s="143"/>
    </row>
    <row r="100" spans="1:14" s="70" customFormat="1" ht="15" customHeight="1" thickBot="1" x14ac:dyDescent="0.3">
      <c r="A100" s="88"/>
      <c r="B100" s="89" t="s">
        <v>8</v>
      </c>
      <c r="C100" s="90">
        <v>4710</v>
      </c>
      <c r="D100" s="90">
        <v>4710</v>
      </c>
      <c r="E100" s="90">
        <v>4710</v>
      </c>
      <c r="F100" s="91">
        <v>0</v>
      </c>
      <c r="G100" s="90">
        <v>4710</v>
      </c>
      <c r="H100" s="91">
        <v>0</v>
      </c>
      <c r="I100" s="96"/>
      <c r="J100" s="97"/>
      <c r="K100" s="93">
        <v>4710</v>
      </c>
      <c r="L100" s="91">
        <v>0</v>
      </c>
      <c r="M100" s="142"/>
      <c r="N100" s="143"/>
    </row>
    <row r="101" spans="1:14" s="70" customFormat="1" ht="15" customHeight="1" thickBot="1" x14ac:dyDescent="0.3">
      <c r="A101" s="88"/>
      <c r="B101" s="89" t="s">
        <v>9</v>
      </c>
      <c r="C101" s="90">
        <v>2098</v>
      </c>
      <c r="D101" s="90">
        <v>1444</v>
      </c>
      <c r="E101" s="90">
        <v>1444</v>
      </c>
      <c r="F101" s="91">
        <v>-654</v>
      </c>
      <c r="G101" s="90">
        <v>0</v>
      </c>
      <c r="H101" s="91">
        <v>1444</v>
      </c>
      <c r="I101" s="96"/>
      <c r="J101" s="97"/>
      <c r="K101" s="93">
        <v>1444</v>
      </c>
      <c r="L101" s="91">
        <v>0</v>
      </c>
      <c r="M101" s="142"/>
      <c r="N101" s="143"/>
    </row>
    <row r="102" spans="1:14" s="102" customFormat="1" ht="15" customHeight="1" thickBot="1" x14ac:dyDescent="0.3">
      <c r="A102" s="98"/>
      <c r="B102" s="99" t="s">
        <v>10</v>
      </c>
      <c r="C102" s="86">
        <v>0.44543524416135882</v>
      </c>
      <c r="D102" s="86">
        <v>0.30658174097664542</v>
      </c>
      <c r="E102" s="86">
        <v>0.30658174097664542</v>
      </c>
      <c r="F102" s="100">
        <v>-0.1388535031847134</v>
      </c>
      <c r="G102" s="86">
        <v>0</v>
      </c>
      <c r="H102" s="100">
        <v>0.30658174097664542</v>
      </c>
      <c r="I102" s="20">
        <v>-0.3117254528122021</v>
      </c>
      <c r="J102" s="86">
        <v>0</v>
      </c>
      <c r="K102" s="101">
        <v>0.30658174097664542</v>
      </c>
      <c r="L102" s="100">
        <v>0</v>
      </c>
      <c r="M102" s="142"/>
      <c r="N102" s="143"/>
    </row>
    <row r="103" spans="1:14" s="70" customFormat="1" ht="5.0999999999999996" customHeight="1" thickBot="1" x14ac:dyDescent="0.3">
      <c r="A103" s="88"/>
      <c r="B103" s="89"/>
      <c r="C103" s="94"/>
      <c r="D103" s="103"/>
      <c r="E103" s="103"/>
      <c r="F103" s="91"/>
      <c r="G103" s="103"/>
      <c r="H103" s="91"/>
      <c r="I103" s="21"/>
      <c r="J103" s="92"/>
      <c r="K103" s="104"/>
      <c r="L103" s="91"/>
      <c r="M103" s="142"/>
      <c r="N103" s="143"/>
    </row>
    <row r="104" spans="1:14" s="70" customFormat="1" ht="15" customHeight="1" thickBot="1" x14ac:dyDescent="0.3">
      <c r="A104" s="88"/>
      <c r="B104" s="89" t="s">
        <v>11</v>
      </c>
      <c r="C104" s="90">
        <v>4720.5</v>
      </c>
      <c r="D104" s="90">
        <v>2538</v>
      </c>
      <c r="E104" s="90">
        <v>2538</v>
      </c>
      <c r="F104" s="91">
        <v>-2182.5</v>
      </c>
      <c r="G104" s="90">
        <v>0</v>
      </c>
      <c r="H104" s="91">
        <v>2538</v>
      </c>
      <c r="I104" s="21"/>
      <c r="J104" s="92"/>
      <c r="K104" s="93">
        <v>2538</v>
      </c>
      <c r="L104" s="91">
        <v>0</v>
      </c>
      <c r="M104" s="142"/>
      <c r="N104" s="143"/>
    </row>
    <row r="105" spans="1:14" s="70" customFormat="1" ht="15" customHeight="1" thickBot="1" x14ac:dyDescent="0.3">
      <c r="A105" s="88"/>
      <c r="B105" s="89" t="s">
        <v>12</v>
      </c>
      <c r="C105" s="105">
        <v>2.25</v>
      </c>
      <c r="D105" s="105">
        <v>1.7576177285318559</v>
      </c>
      <c r="E105" s="105">
        <v>1.7576177285318559</v>
      </c>
      <c r="F105" s="106">
        <v>-0.49238227146814406</v>
      </c>
      <c r="G105" s="105">
        <v>0</v>
      </c>
      <c r="H105" s="106">
        <v>1.7576177285318559</v>
      </c>
      <c r="I105" s="21"/>
      <c r="J105" s="92"/>
      <c r="K105" s="107">
        <v>1.7576177285318559</v>
      </c>
      <c r="L105" s="106">
        <v>0</v>
      </c>
      <c r="M105" s="142"/>
      <c r="N105" s="143"/>
    </row>
    <row r="106" spans="1:14" s="70" customFormat="1" ht="5.0999999999999996" customHeight="1" thickBot="1" x14ac:dyDescent="0.3">
      <c r="A106" s="88"/>
      <c r="B106" s="89"/>
      <c r="C106" s="94"/>
      <c r="D106" s="103"/>
      <c r="E106" s="103"/>
      <c r="F106" s="106"/>
      <c r="G106" s="103"/>
      <c r="H106" s="106"/>
      <c r="I106" s="21"/>
      <c r="J106" s="92"/>
      <c r="K106" s="104"/>
      <c r="L106" s="106"/>
      <c r="M106" s="142"/>
      <c r="N106" s="143"/>
    </row>
    <row r="107" spans="1:14" s="70" customFormat="1" ht="15" customHeight="1" thickBot="1" x14ac:dyDescent="0.3">
      <c r="A107" s="88"/>
      <c r="B107" s="89" t="s">
        <v>13</v>
      </c>
      <c r="C107" s="105">
        <v>28529.16077688925</v>
      </c>
      <c r="D107" s="105">
        <v>16464.736545310621</v>
      </c>
      <c r="E107" s="105">
        <v>16464.736545310621</v>
      </c>
      <c r="F107" s="106">
        <v>-12064.424231578629</v>
      </c>
      <c r="G107" s="105">
        <v>0</v>
      </c>
      <c r="H107" s="106">
        <v>16464.736545310621</v>
      </c>
      <c r="I107" s="21">
        <v>-0.4228804459383787</v>
      </c>
      <c r="J107" s="92">
        <v>0</v>
      </c>
      <c r="K107" s="107">
        <v>16464.736545310621</v>
      </c>
      <c r="L107" s="106">
        <v>0</v>
      </c>
      <c r="M107" s="142"/>
      <c r="N107" s="143"/>
    </row>
    <row r="108" spans="1:14" s="102" customFormat="1" ht="15" customHeight="1" thickBot="1" x14ac:dyDescent="0.3">
      <c r="A108" s="98"/>
      <c r="B108" s="99" t="s">
        <v>14</v>
      </c>
      <c r="C108" s="108">
        <v>12707.893696372323</v>
      </c>
      <c r="D108" s="108">
        <v>5047.787594783129</v>
      </c>
      <c r="E108" s="108">
        <v>5047.787594783129</v>
      </c>
      <c r="F108" s="109">
        <v>-7660.1061015891937</v>
      </c>
      <c r="G108" s="108">
        <v>0</v>
      </c>
      <c r="H108" s="109">
        <v>5047.787594783129</v>
      </c>
      <c r="I108" s="20">
        <v>-0.6027833002550137</v>
      </c>
      <c r="J108" s="86">
        <v>0</v>
      </c>
      <c r="K108" s="110">
        <v>5047.787594783129</v>
      </c>
      <c r="L108" s="109">
        <v>0</v>
      </c>
      <c r="M108" s="142"/>
      <c r="N108" s="143"/>
    </row>
    <row r="109" spans="1:14" ht="15" customHeight="1" thickBot="1" x14ac:dyDescent="0.3">
      <c r="A109" s="111"/>
      <c r="B109" s="112" t="s">
        <v>34</v>
      </c>
      <c r="C109" s="113">
        <v>35436.591057357444</v>
      </c>
      <c r="D109" s="113">
        <v>21209.689562177282</v>
      </c>
      <c r="E109" s="113">
        <v>21209.689562177282</v>
      </c>
      <c r="F109" s="119">
        <v>-14226.901495180162</v>
      </c>
      <c r="G109" s="113">
        <v>0</v>
      </c>
      <c r="H109" s="119">
        <v>21209.689562177282</v>
      </c>
      <c r="I109" s="25">
        <v>-0.40147488995633318</v>
      </c>
      <c r="J109" s="120">
        <v>0</v>
      </c>
      <c r="K109" s="115">
        <v>21209.689562177282</v>
      </c>
      <c r="L109" s="119">
        <v>0</v>
      </c>
      <c r="M109" s="142"/>
      <c r="N109" s="143"/>
    </row>
    <row r="110" spans="1:14" s="70" customFormat="1" ht="15" customHeight="1" thickBot="1" x14ac:dyDescent="0.3">
      <c r="A110" s="82"/>
      <c r="B110" s="121" t="s">
        <v>15</v>
      </c>
      <c r="C110" s="122">
        <v>151160425.01499999</v>
      </c>
      <c r="D110" s="123">
        <v>74996918.749754906</v>
      </c>
      <c r="E110" s="123">
        <v>74996918.749754906</v>
      </c>
      <c r="F110" s="118">
        <v>-76163506.265245095</v>
      </c>
      <c r="G110" s="123">
        <v>0</v>
      </c>
      <c r="H110" s="118">
        <v>74996918.749754906</v>
      </c>
      <c r="I110" s="59">
        <v>-0.50385877294065029</v>
      </c>
      <c r="J110" s="124">
        <v>0</v>
      </c>
      <c r="K110" s="125">
        <v>74996918.749754906</v>
      </c>
      <c r="L110" s="118">
        <v>0</v>
      </c>
      <c r="M110" s="142"/>
      <c r="N110" s="143"/>
    </row>
    <row r="111" spans="1:14" s="70" customFormat="1" ht="15" customHeight="1" thickBot="1" x14ac:dyDescent="0.3">
      <c r="A111" s="88"/>
      <c r="B111" s="89" t="s">
        <v>5</v>
      </c>
      <c r="C111" s="90">
        <v>122705400</v>
      </c>
      <c r="D111" s="90">
        <v>57480764.972477086</v>
      </c>
      <c r="E111" s="90">
        <v>57480764.972477086</v>
      </c>
      <c r="F111" s="91">
        <v>-65224635.027522914</v>
      </c>
      <c r="G111" s="90">
        <v>0</v>
      </c>
      <c r="H111" s="91">
        <v>57480764.972477086</v>
      </c>
      <c r="I111" s="21">
        <v>-0.53155472397728964</v>
      </c>
      <c r="J111" s="92">
        <v>0</v>
      </c>
      <c r="K111" s="93">
        <v>57480764.972477086</v>
      </c>
      <c r="L111" s="91">
        <v>0</v>
      </c>
      <c r="M111" s="142"/>
      <c r="N111" s="143"/>
    </row>
    <row r="112" spans="1:14" s="70" customFormat="1" ht="15" customHeight="1" thickBot="1" x14ac:dyDescent="0.3">
      <c r="A112" s="88"/>
      <c r="B112" s="89" t="s">
        <v>6</v>
      </c>
      <c r="C112" s="90">
        <v>20921425.015000001</v>
      </c>
      <c r="D112" s="90">
        <v>11583985.298087725</v>
      </c>
      <c r="E112" s="90">
        <v>11583985.298087725</v>
      </c>
      <c r="F112" s="91">
        <v>-9337439.7169122752</v>
      </c>
      <c r="G112" s="90">
        <v>0</v>
      </c>
      <c r="H112" s="91">
        <v>11583985.298087725</v>
      </c>
      <c r="I112" s="21">
        <v>-0.44630992918587653</v>
      </c>
      <c r="J112" s="92">
        <v>0</v>
      </c>
      <c r="K112" s="93">
        <v>11583985.298087725</v>
      </c>
      <c r="L112" s="91">
        <v>0</v>
      </c>
      <c r="M112" s="142"/>
      <c r="N112" s="143"/>
    </row>
    <row r="113" spans="1:14" s="70" customFormat="1" ht="15" customHeight="1" thickBot="1" x14ac:dyDescent="0.3">
      <c r="A113" s="88"/>
      <c r="B113" s="89" t="s">
        <v>7</v>
      </c>
      <c r="C113" s="90">
        <v>7533600</v>
      </c>
      <c r="D113" s="90">
        <v>5932168.4791901018</v>
      </c>
      <c r="E113" s="90">
        <v>5932168.4791901018</v>
      </c>
      <c r="F113" s="91">
        <v>-1601431.5208098982</v>
      </c>
      <c r="G113" s="90">
        <v>0</v>
      </c>
      <c r="H113" s="91">
        <v>5932168.4791901018</v>
      </c>
      <c r="I113" s="21">
        <v>-0.21257188074889799</v>
      </c>
      <c r="J113" s="92">
        <v>0</v>
      </c>
      <c r="K113" s="93">
        <v>5932168.4791901018</v>
      </c>
      <c r="L113" s="91">
        <v>0</v>
      </c>
      <c r="M113" s="142"/>
      <c r="N113" s="143"/>
    </row>
    <row r="114" spans="1:14" s="70" customFormat="1" ht="5.0999999999999996" customHeight="1" thickBot="1" x14ac:dyDescent="0.3">
      <c r="A114" s="88"/>
      <c r="B114" s="89"/>
      <c r="C114" s="94"/>
      <c r="D114" s="94"/>
      <c r="E114" s="94"/>
      <c r="F114" s="91"/>
      <c r="G114" s="94"/>
      <c r="H114" s="91"/>
      <c r="I114" s="21"/>
      <c r="J114" s="21"/>
      <c r="K114" s="95"/>
      <c r="L114" s="91"/>
      <c r="M114" s="142"/>
      <c r="N114" s="143"/>
    </row>
    <row r="115" spans="1:14" s="70" customFormat="1" ht="15" customHeight="1" thickBot="1" x14ac:dyDescent="0.3">
      <c r="A115" s="88"/>
      <c r="B115" s="89" t="s">
        <v>8</v>
      </c>
      <c r="C115" s="90">
        <v>4867</v>
      </c>
      <c r="D115" s="90">
        <v>4867</v>
      </c>
      <c r="E115" s="90">
        <v>4867</v>
      </c>
      <c r="F115" s="91">
        <v>0</v>
      </c>
      <c r="G115" s="90">
        <v>4867</v>
      </c>
      <c r="H115" s="91">
        <v>0</v>
      </c>
      <c r="I115" s="96"/>
      <c r="J115" s="97"/>
      <c r="K115" s="93">
        <v>4867</v>
      </c>
      <c r="L115" s="91">
        <v>0</v>
      </c>
      <c r="M115" s="142"/>
      <c r="N115" s="143"/>
    </row>
    <row r="116" spans="1:14" s="70" customFormat="1" ht="15" customHeight="1" thickBot="1" x14ac:dyDescent="0.3">
      <c r="A116" s="88"/>
      <c r="B116" s="89" t="s">
        <v>9</v>
      </c>
      <c r="C116" s="90">
        <v>4000</v>
      </c>
      <c r="D116" s="90">
        <v>3636</v>
      </c>
      <c r="E116" s="90">
        <v>3636</v>
      </c>
      <c r="F116" s="91">
        <v>-364</v>
      </c>
      <c r="G116" s="90">
        <v>0</v>
      </c>
      <c r="H116" s="91">
        <v>3636</v>
      </c>
      <c r="I116" s="96"/>
      <c r="J116" s="97"/>
      <c r="K116" s="93">
        <v>3636</v>
      </c>
      <c r="L116" s="91">
        <v>0</v>
      </c>
      <c r="M116" s="142"/>
      <c r="N116" s="143"/>
    </row>
    <row r="117" spans="1:14" s="102" customFormat="1" ht="15" customHeight="1" thickBot="1" x14ac:dyDescent="0.3">
      <c r="A117" s="98"/>
      <c r="B117" s="99" t="s">
        <v>10</v>
      </c>
      <c r="C117" s="86">
        <v>0.82186151633449767</v>
      </c>
      <c r="D117" s="86">
        <v>0.74707211834805831</v>
      </c>
      <c r="E117" s="86">
        <v>0.74707211834805831</v>
      </c>
      <c r="F117" s="100">
        <v>-7.4789397986439354E-2</v>
      </c>
      <c r="G117" s="86">
        <v>0</v>
      </c>
      <c r="H117" s="100">
        <v>0.74707211834805831</v>
      </c>
      <c r="I117" s="20">
        <v>-9.1000000000000081E-2</v>
      </c>
      <c r="J117" s="86">
        <v>0</v>
      </c>
      <c r="K117" s="101">
        <v>0.74707211834805831</v>
      </c>
      <c r="L117" s="100">
        <v>0</v>
      </c>
      <c r="M117" s="142"/>
      <c r="N117" s="143"/>
    </row>
    <row r="118" spans="1:14" s="70" customFormat="1" ht="5.0999999999999996" customHeight="1" thickBot="1" x14ac:dyDescent="0.3">
      <c r="A118" s="88"/>
      <c r="B118" s="89"/>
      <c r="C118" s="94"/>
      <c r="D118" s="103"/>
      <c r="E118" s="103"/>
      <c r="F118" s="91"/>
      <c r="G118" s="103"/>
      <c r="H118" s="91"/>
      <c r="I118" s="21"/>
      <c r="J118" s="92"/>
      <c r="K118" s="104"/>
      <c r="L118" s="91"/>
      <c r="M118" s="142"/>
      <c r="N118" s="143"/>
    </row>
    <row r="119" spans="1:14" s="70" customFormat="1" ht="15" customHeight="1" thickBot="1" x14ac:dyDescent="0.3">
      <c r="A119" s="88"/>
      <c r="B119" s="89" t="s">
        <v>11</v>
      </c>
      <c r="C119" s="90">
        <v>9370</v>
      </c>
      <c r="D119" s="90">
        <v>6572</v>
      </c>
      <c r="E119" s="90">
        <v>6572</v>
      </c>
      <c r="F119" s="91">
        <v>-2798</v>
      </c>
      <c r="G119" s="90">
        <v>0</v>
      </c>
      <c r="H119" s="91">
        <v>6572</v>
      </c>
      <c r="I119" s="21"/>
      <c r="J119" s="92"/>
      <c r="K119" s="93">
        <v>6572</v>
      </c>
      <c r="L119" s="91">
        <v>0</v>
      </c>
      <c r="M119" s="142"/>
      <c r="N119" s="143"/>
    </row>
    <row r="120" spans="1:14" s="70" customFormat="1" ht="15" customHeight="1" thickBot="1" x14ac:dyDescent="0.3">
      <c r="A120" s="88"/>
      <c r="B120" s="89" t="s">
        <v>12</v>
      </c>
      <c r="C120" s="105">
        <v>2.3424999999999998</v>
      </c>
      <c r="D120" s="105">
        <v>1.8074807480748074</v>
      </c>
      <c r="E120" s="105">
        <v>1.8074807480748074</v>
      </c>
      <c r="F120" s="106">
        <v>-0.5350192519251924</v>
      </c>
      <c r="G120" s="105">
        <v>0</v>
      </c>
      <c r="H120" s="106">
        <v>1.8074807480748074</v>
      </c>
      <c r="I120" s="21"/>
      <c r="J120" s="92"/>
      <c r="K120" s="107">
        <v>1.8074807480748074</v>
      </c>
      <c r="L120" s="106">
        <v>0</v>
      </c>
      <c r="M120" s="142"/>
      <c r="N120" s="143"/>
    </row>
    <row r="121" spans="1:14" s="70" customFormat="1" ht="5.0999999999999996" customHeight="1" thickBot="1" x14ac:dyDescent="0.3">
      <c r="A121" s="88"/>
      <c r="B121" s="89"/>
      <c r="C121" s="94"/>
      <c r="D121" s="103"/>
      <c r="E121" s="103"/>
      <c r="F121" s="106"/>
      <c r="G121" s="103"/>
      <c r="H121" s="106"/>
      <c r="I121" s="21"/>
      <c r="J121" s="92"/>
      <c r="K121" s="104"/>
      <c r="L121" s="106"/>
      <c r="M121" s="142"/>
      <c r="N121" s="143"/>
    </row>
    <row r="122" spans="1:14" s="70" customFormat="1" ht="15" customHeight="1" thickBot="1" x14ac:dyDescent="0.3">
      <c r="A122" s="88"/>
      <c r="B122" s="89" t="s">
        <v>13</v>
      </c>
      <c r="C122" s="105">
        <v>30676.35</v>
      </c>
      <c r="D122" s="105">
        <v>15808.791246555855</v>
      </c>
      <c r="E122" s="105">
        <v>15808.791246555855</v>
      </c>
      <c r="F122" s="106">
        <v>-14867.558753444144</v>
      </c>
      <c r="G122" s="105">
        <v>0</v>
      </c>
      <c r="H122" s="106">
        <v>15808.791246555855</v>
      </c>
      <c r="I122" s="21">
        <v>-0.48465866224124265</v>
      </c>
      <c r="J122" s="92">
        <v>0</v>
      </c>
      <c r="K122" s="107">
        <v>15808.791246555855</v>
      </c>
      <c r="L122" s="106">
        <v>0</v>
      </c>
      <c r="M122" s="142"/>
      <c r="N122" s="143"/>
    </row>
    <row r="123" spans="1:14" s="102" customFormat="1" ht="15" customHeight="1" thickBot="1" x14ac:dyDescent="0.3">
      <c r="A123" s="98"/>
      <c r="B123" s="99" t="s">
        <v>14</v>
      </c>
      <c r="C123" s="108">
        <v>25211.711526607767</v>
      </c>
      <c r="D123" s="108">
        <v>11810.307165086724</v>
      </c>
      <c r="E123" s="108">
        <v>11810.307165086724</v>
      </c>
      <c r="F123" s="109">
        <v>-13401.404361521043</v>
      </c>
      <c r="G123" s="108">
        <v>0</v>
      </c>
      <c r="H123" s="109">
        <v>11810.307165086724</v>
      </c>
      <c r="I123" s="20">
        <v>-0.53155472397728964</v>
      </c>
      <c r="J123" s="86">
        <v>0</v>
      </c>
      <c r="K123" s="110">
        <v>11810.307165086724</v>
      </c>
      <c r="L123" s="109">
        <v>0</v>
      </c>
      <c r="M123" s="142"/>
      <c r="N123" s="143"/>
    </row>
    <row r="124" spans="1:14" ht="15" customHeight="1" thickBot="1" x14ac:dyDescent="0.3">
      <c r="A124" s="111"/>
      <c r="B124" s="112" t="s">
        <v>34</v>
      </c>
      <c r="C124" s="113">
        <v>37790.106253749997</v>
      </c>
      <c r="D124" s="113">
        <v>20626.215277710369</v>
      </c>
      <c r="E124" s="113">
        <v>20626.215277710369</v>
      </c>
      <c r="F124" s="119">
        <v>-17163.890976039627</v>
      </c>
      <c r="G124" s="113">
        <v>0</v>
      </c>
      <c r="H124" s="119">
        <v>20626.215277710369</v>
      </c>
      <c r="I124" s="25">
        <v>-0.45419006924163952</v>
      </c>
      <c r="J124" s="120">
        <v>0</v>
      </c>
      <c r="K124" s="115">
        <v>20626.215277710369</v>
      </c>
      <c r="L124" s="119">
        <v>0</v>
      </c>
      <c r="M124" s="142"/>
      <c r="N124" s="143"/>
    </row>
    <row r="125" spans="1:14" s="70" customFormat="1" ht="15" customHeight="1" thickBot="1" x14ac:dyDescent="0.3">
      <c r="A125" s="116"/>
      <c r="B125" s="117" t="s">
        <v>16</v>
      </c>
      <c r="C125" s="84">
        <v>140687427.40600002</v>
      </c>
      <c r="D125" s="84">
        <v>113580329.53953685</v>
      </c>
      <c r="E125" s="84">
        <v>113580329.53953685</v>
      </c>
      <c r="F125" s="118">
        <v>-27107097.86646314</v>
      </c>
      <c r="G125" s="84">
        <v>0</v>
      </c>
      <c r="H125" s="118">
        <v>113580329.53953685</v>
      </c>
      <c r="I125" s="20">
        <v>-0.19267605049196534</v>
      </c>
      <c r="J125" s="86">
        <v>0</v>
      </c>
      <c r="K125" s="87">
        <v>113580329.53953685</v>
      </c>
      <c r="L125" s="118">
        <v>0</v>
      </c>
      <c r="M125" s="142"/>
      <c r="N125" s="143"/>
    </row>
    <row r="126" spans="1:14" s="70" customFormat="1" ht="15" customHeight="1" thickBot="1" x14ac:dyDescent="0.3">
      <c r="A126" s="88"/>
      <c r="B126" s="89" t="s">
        <v>5</v>
      </c>
      <c r="C126" s="90">
        <v>113513660</v>
      </c>
      <c r="D126" s="90">
        <v>91090804.587155908</v>
      </c>
      <c r="E126" s="90">
        <v>91090804.587155908</v>
      </c>
      <c r="F126" s="91">
        <v>-22422855.412844092</v>
      </c>
      <c r="G126" s="90">
        <v>0</v>
      </c>
      <c r="H126" s="91">
        <v>91090804.587155908</v>
      </c>
      <c r="I126" s="21">
        <v>-0.19753442372348928</v>
      </c>
      <c r="J126" s="92">
        <v>0</v>
      </c>
      <c r="K126" s="93">
        <v>91090804.587155908</v>
      </c>
      <c r="L126" s="91">
        <v>0</v>
      </c>
      <c r="M126" s="142"/>
      <c r="N126" s="143"/>
    </row>
    <row r="127" spans="1:14" s="70" customFormat="1" ht="15" customHeight="1" thickBot="1" x14ac:dyDescent="0.3">
      <c r="A127" s="88"/>
      <c r="B127" s="89" t="s">
        <v>6</v>
      </c>
      <c r="C127" s="90">
        <v>19979179.405999999</v>
      </c>
      <c r="D127" s="90">
        <v>15116108.244469436</v>
      </c>
      <c r="E127" s="90">
        <v>15116108.244469436</v>
      </c>
      <c r="F127" s="91">
        <v>-4863071.1615305636</v>
      </c>
      <c r="G127" s="90">
        <v>0</v>
      </c>
      <c r="H127" s="91">
        <v>15116108.244469436</v>
      </c>
      <c r="I127" s="21">
        <v>-0.24340695194268702</v>
      </c>
      <c r="J127" s="92">
        <v>0</v>
      </c>
      <c r="K127" s="93">
        <v>15116108.244469436</v>
      </c>
      <c r="L127" s="91">
        <v>0</v>
      </c>
      <c r="M127" s="142"/>
      <c r="N127" s="143"/>
    </row>
    <row r="128" spans="1:14" s="70" customFormat="1" ht="15" customHeight="1" thickBot="1" x14ac:dyDescent="0.3">
      <c r="A128" s="88"/>
      <c r="B128" s="89" t="s">
        <v>7</v>
      </c>
      <c r="C128" s="90">
        <v>7194588</v>
      </c>
      <c r="D128" s="90">
        <v>7373416.7079115119</v>
      </c>
      <c r="E128" s="90">
        <v>7373416.7079115119</v>
      </c>
      <c r="F128" s="91">
        <v>178828.70791151188</v>
      </c>
      <c r="G128" s="90">
        <v>0</v>
      </c>
      <c r="H128" s="91">
        <v>7373416.7079115119</v>
      </c>
      <c r="I128" s="21">
        <v>2.4856003972918428E-2</v>
      </c>
      <c r="J128" s="92">
        <v>0</v>
      </c>
      <c r="K128" s="93">
        <v>7373416.7079115119</v>
      </c>
      <c r="L128" s="91">
        <v>0</v>
      </c>
      <c r="M128" s="142"/>
      <c r="N128" s="143"/>
    </row>
    <row r="129" spans="1:14" s="70" customFormat="1" ht="5.0999999999999996" customHeight="1" thickBot="1" x14ac:dyDescent="0.3">
      <c r="A129" s="88"/>
      <c r="B129" s="89"/>
      <c r="C129" s="94"/>
      <c r="D129" s="94"/>
      <c r="E129" s="94"/>
      <c r="F129" s="91"/>
      <c r="G129" s="94"/>
      <c r="H129" s="91"/>
      <c r="I129" s="21"/>
      <c r="J129" s="21"/>
      <c r="K129" s="95"/>
      <c r="L129" s="91"/>
      <c r="M129" s="142"/>
      <c r="N129" s="143"/>
    </row>
    <row r="130" spans="1:14" s="70" customFormat="1" ht="15" customHeight="1" thickBot="1" x14ac:dyDescent="0.3">
      <c r="A130" s="88"/>
      <c r="B130" s="89" t="s">
        <v>8</v>
      </c>
      <c r="C130" s="90">
        <v>4867</v>
      </c>
      <c r="D130" s="90">
        <v>4867</v>
      </c>
      <c r="E130" s="90">
        <v>4867</v>
      </c>
      <c r="F130" s="91">
        <v>0</v>
      </c>
      <c r="G130" s="90">
        <v>4867</v>
      </c>
      <c r="H130" s="91">
        <v>0</v>
      </c>
      <c r="I130" s="96"/>
      <c r="J130" s="97"/>
      <c r="K130" s="93">
        <v>4867</v>
      </c>
      <c r="L130" s="91">
        <v>0</v>
      </c>
      <c r="M130" s="142"/>
      <c r="N130" s="143"/>
    </row>
    <row r="131" spans="1:14" s="70" customFormat="1" ht="15" customHeight="1" thickBot="1" x14ac:dyDescent="0.3">
      <c r="A131" s="88"/>
      <c r="B131" s="89" t="s">
        <v>9</v>
      </c>
      <c r="C131" s="90">
        <v>3820</v>
      </c>
      <c r="D131" s="90">
        <v>4558</v>
      </c>
      <c r="E131" s="90">
        <v>4558</v>
      </c>
      <c r="F131" s="91">
        <v>738</v>
      </c>
      <c r="G131" s="90">
        <v>0</v>
      </c>
      <c r="H131" s="91">
        <v>4558</v>
      </c>
      <c r="I131" s="96"/>
      <c r="J131" s="97"/>
      <c r="K131" s="93">
        <v>4558</v>
      </c>
      <c r="L131" s="91">
        <v>0</v>
      </c>
      <c r="M131" s="142"/>
      <c r="N131" s="143"/>
    </row>
    <row r="132" spans="1:14" s="102" customFormat="1" ht="15" customHeight="1" thickBot="1" x14ac:dyDescent="0.3">
      <c r="A132" s="98"/>
      <c r="B132" s="99" t="s">
        <v>10</v>
      </c>
      <c r="C132" s="86">
        <v>0.78487774809944522</v>
      </c>
      <c r="D132" s="86">
        <v>0.93651119786316006</v>
      </c>
      <c r="E132" s="86">
        <v>0.93651119786316006</v>
      </c>
      <c r="F132" s="100">
        <v>0.15163344976371484</v>
      </c>
      <c r="G132" s="86">
        <v>0</v>
      </c>
      <c r="H132" s="100">
        <v>0.93651119786316006</v>
      </c>
      <c r="I132" s="20">
        <v>0.19319371727748691</v>
      </c>
      <c r="J132" s="86">
        <v>0</v>
      </c>
      <c r="K132" s="101">
        <v>0.93651119786316006</v>
      </c>
      <c r="L132" s="100">
        <v>0</v>
      </c>
      <c r="M132" s="142"/>
      <c r="N132" s="143"/>
    </row>
    <row r="133" spans="1:14" s="70" customFormat="1" ht="5.0999999999999996" customHeight="1" thickBot="1" x14ac:dyDescent="0.3">
      <c r="A133" s="88"/>
      <c r="B133" s="89"/>
      <c r="C133" s="94"/>
      <c r="D133" s="103"/>
      <c r="E133" s="103"/>
      <c r="F133" s="91"/>
      <c r="G133" s="103"/>
      <c r="H133" s="91"/>
      <c r="I133" s="21"/>
      <c r="J133" s="92"/>
      <c r="K133" s="104"/>
      <c r="L133" s="91"/>
      <c r="M133" s="142"/>
      <c r="N133" s="143"/>
    </row>
    <row r="134" spans="1:14" s="70" customFormat="1" ht="15" customHeight="1" thickBot="1" x14ac:dyDescent="0.3">
      <c r="A134" s="88"/>
      <c r="B134" s="89" t="s">
        <v>11</v>
      </c>
      <c r="C134" s="90">
        <v>8948</v>
      </c>
      <c r="D134" s="90">
        <v>8651</v>
      </c>
      <c r="E134" s="90">
        <v>8651</v>
      </c>
      <c r="F134" s="91">
        <v>-297</v>
      </c>
      <c r="G134" s="90">
        <v>0</v>
      </c>
      <c r="H134" s="91">
        <v>8651</v>
      </c>
      <c r="I134" s="21"/>
      <c r="J134" s="92"/>
      <c r="K134" s="93">
        <v>8651</v>
      </c>
      <c r="L134" s="91">
        <v>0</v>
      </c>
      <c r="M134" s="142"/>
      <c r="N134" s="143"/>
    </row>
    <row r="135" spans="1:14" s="70" customFormat="1" ht="15" customHeight="1" thickBot="1" x14ac:dyDescent="0.3">
      <c r="A135" s="88"/>
      <c r="B135" s="89" t="s">
        <v>12</v>
      </c>
      <c r="C135" s="105">
        <v>2.3424083769633506</v>
      </c>
      <c r="D135" s="105">
        <v>1.8979815708644143</v>
      </c>
      <c r="E135" s="105">
        <v>1.8979815708644143</v>
      </c>
      <c r="F135" s="106">
        <v>-0.44442680609893626</v>
      </c>
      <c r="G135" s="105">
        <v>0</v>
      </c>
      <c r="H135" s="106">
        <v>1.8979815708644143</v>
      </c>
      <c r="I135" s="21"/>
      <c r="J135" s="92"/>
      <c r="K135" s="107">
        <v>1.8979815708644143</v>
      </c>
      <c r="L135" s="106">
        <v>0</v>
      </c>
      <c r="M135" s="142"/>
      <c r="N135" s="143"/>
    </row>
    <row r="136" spans="1:14" s="70" customFormat="1" ht="5.0999999999999996" customHeight="1" thickBot="1" x14ac:dyDescent="0.3">
      <c r="A136" s="88"/>
      <c r="B136" s="89"/>
      <c r="C136" s="94"/>
      <c r="D136" s="103"/>
      <c r="E136" s="103"/>
      <c r="F136" s="106"/>
      <c r="G136" s="103"/>
      <c r="H136" s="106"/>
      <c r="I136" s="21"/>
      <c r="J136" s="92"/>
      <c r="K136" s="104"/>
      <c r="L136" s="106"/>
      <c r="M136" s="142"/>
      <c r="N136" s="143"/>
    </row>
    <row r="137" spans="1:14" s="70" customFormat="1" ht="15" customHeight="1" thickBot="1" x14ac:dyDescent="0.3">
      <c r="A137" s="88"/>
      <c r="B137" s="89" t="s">
        <v>13</v>
      </c>
      <c r="C137" s="105">
        <v>29715.617801047119</v>
      </c>
      <c r="D137" s="105">
        <v>19984.8189089855</v>
      </c>
      <c r="E137" s="105">
        <v>19984.8189089855</v>
      </c>
      <c r="F137" s="106">
        <v>-9730.798892061619</v>
      </c>
      <c r="G137" s="105">
        <v>0</v>
      </c>
      <c r="H137" s="106">
        <v>19984.8189089855</v>
      </c>
      <c r="I137" s="21">
        <v>-0.32746412870200281</v>
      </c>
      <c r="J137" s="92">
        <v>0</v>
      </c>
      <c r="K137" s="107">
        <v>19984.8189089855</v>
      </c>
      <c r="L137" s="106">
        <v>0</v>
      </c>
      <c r="M137" s="142"/>
      <c r="N137" s="143"/>
    </row>
    <row r="138" spans="1:14" s="102" customFormat="1" ht="15" customHeight="1" thickBot="1" x14ac:dyDescent="0.3">
      <c r="A138" s="98"/>
      <c r="B138" s="99" t="s">
        <v>14</v>
      </c>
      <c r="C138" s="108">
        <v>23323.127183069653</v>
      </c>
      <c r="D138" s="108">
        <v>18716.006695532342</v>
      </c>
      <c r="E138" s="108">
        <v>18716.006695532342</v>
      </c>
      <c r="F138" s="109">
        <v>-4607.1204875373114</v>
      </c>
      <c r="G138" s="108">
        <v>0</v>
      </c>
      <c r="H138" s="109">
        <v>18716.006695532342</v>
      </c>
      <c r="I138" s="20">
        <v>-0.19753442372348928</v>
      </c>
      <c r="J138" s="86">
        <v>0</v>
      </c>
      <c r="K138" s="110">
        <v>18716.006695532342</v>
      </c>
      <c r="L138" s="109">
        <v>0</v>
      </c>
      <c r="M138" s="142"/>
      <c r="N138" s="143"/>
    </row>
    <row r="139" spans="1:14" ht="15" customHeight="1" thickBot="1" x14ac:dyDescent="0.3">
      <c r="A139" s="111"/>
      <c r="B139" s="112" t="s">
        <v>34</v>
      </c>
      <c r="C139" s="113">
        <v>36829.169478010474</v>
      </c>
      <c r="D139" s="113">
        <v>24918.896344786495</v>
      </c>
      <c r="E139" s="113">
        <v>24918.896344786495</v>
      </c>
      <c r="F139" s="119">
        <v>-11910.273133223978</v>
      </c>
      <c r="G139" s="113">
        <v>0</v>
      </c>
      <c r="H139" s="119">
        <v>24918.896344786495</v>
      </c>
      <c r="I139" s="25">
        <v>-0.32339238983749619</v>
      </c>
      <c r="J139" s="120">
        <v>0</v>
      </c>
      <c r="K139" s="115">
        <v>24918.896344786495</v>
      </c>
      <c r="L139" s="119">
        <v>0</v>
      </c>
      <c r="M139" s="142"/>
      <c r="N139" s="143"/>
    </row>
    <row r="140" spans="1:14" s="70" customFormat="1" ht="15" customHeight="1" thickBot="1" x14ac:dyDescent="0.3">
      <c r="A140" s="116"/>
      <c r="B140" s="117" t="s">
        <v>17</v>
      </c>
      <c r="C140" s="84">
        <v>128072085.8065</v>
      </c>
      <c r="D140" s="84">
        <v>108490118.93562159</v>
      </c>
      <c r="E140" s="84">
        <v>108490118.93562159</v>
      </c>
      <c r="F140" s="118">
        <v>-19581966.870878421</v>
      </c>
      <c r="G140" s="84">
        <v>0</v>
      </c>
      <c r="H140" s="118">
        <v>108490118.93562159</v>
      </c>
      <c r="I140" s="20">
        <v>-0.15289800855171654</v>
      </c>
      <c r="J140" s="86">
        <v>0</v>
      </c>
      <c r="K140" s="87">
        <v>108490118.93562159</v>
      </c>
      <c r="L140" s="118">
        <v>0</v>
      </c>
      <c r="M140" s="142"/>
      <c r="N140" s="143"/>
    </row>
    <row r="141" spans="1:14" s="70" customFormat="1" ht="15" customHeight="1" thickBot="1" x14ac:dyDescent="0.3">
      <c r="A141" s="88"/>
      <c r="B141" s="89" t="s">
        <v>5</v>
      </c>
      <c r="C141" s="90">
        <v>103126260</v>
      </c>
      <c r="D141" s="90">
        <v>90190118.770642206</v>
      </c>
      <c r="E141" s="90">
        <v>90190118.770642206</v>
      </c>
      <c r="F141" s="91">
        <v>-12936141.229357794</v>
      </c>
      <c r="G141" s="90">
        <v>0</v>
      </c>
      <c r="H141" s="91">
        <v>90190118.770642206</v>
      </c>
      <c r="I141" s="21">
        <v>-0.12543983685006899</v>
      </c>
      <c r="J141" s="92">
        <v>0</v>
      </c>
      <c r="K141" s="93">
        <v>90190118.770642206</v>
      </c>
      <c r="L141" s="91">
        <v>0</v>
      </c>
      <c r="M141" s="142"/>
      <c r="N141" s="143"/>
    </row>
    <row r="142" spans="1:14" s="70" customFormat="1" ht="15" customHeight="1" thickBot="1" x14ac:dyDescent="0.3">
      <c r="A142" s="88"/>
      <c r="B142" s="89" t="s">
        <v>6</v>
      </c>
      <c r="C142" s="90">
        <v>18146751.806500003</v>
      </c>
      <c r="D142" s="90">
        <v>12997167.296587922</v>
      </c>
      <c r="E142" s="90">
        <v>12997167.296587922</v>
      </c>
      <c r="F142" s="91">
        <v>-5149584.5099120811</v>
      </c>
      <c r="G142" s="90">
        <v>0</v>
      </c>
      <c r="H142" s="91">
        <v>12997167.296587922</v>
      </c>
      <c r="I142" s="21">
        <v>-0.28377444982013511</v>
      </c>
      <c r="J142" s="92">
        <v>0</v>
      </c>
      <c r="K142" s="93">
        <v>12997167.296587922</v>
      </c>
      <c r="L142" s="91">
        <v>0</v>
      </c>
      <c r="M142" s="142"/>
      <c r="N142" s="143"/>
    </row>
    <row r="143" spans="1:14" s="70" customFormat="1" ht="15" customHeight="1" thickBot="1" x14ac:dyDescent="0.3">
      <c r="A143" s="88"/>
      <c r="B143" s="89" t="s">
        <v>7</v>
      </c>
      <c r="C143" s="90">
        <v>6799074</v>
      </c>
      <c r="D143" s="90">
        <v>5302832.8683914561</v>
      </c>
      <c r="E143" s="90">
        <v>5302832.8683914561</v>
      </c>
      <c r="F143" s="91">
        <v>-1496241.1316085439</v>
      </c>
      <c r="G143" s="90">
        <v>0</v>
      </c>
      <c r="H143" s="91">
        <v>5302832.8683914561</v>
      </c>
      <c r="I143" s="21">
        <v>-0.22006542826398767</v>
      </c>
      <c r="J143" s="92">
        <v>0</v>
      </c>
      <c r="K143" s="93">
        <v>5302832.8683914561</v>
      </c>
      <c r="L143" s="91">
        <v>0</v>
      </c>
      <c r="M143" s="142"/>
      <c r="N143" s="143"/>
    </row>
    <row r="144" spans="1:14" s="70" customFormat="1" ht="5.0999999999999996" customHeight="1" thickBot="1" x14ac:dyDescent="0.3">
      <c r="A144" s="88"/>
      <c r="B144" s="89"/>
      <c r="C144" s="94"/>
      <c r="D144" s="94"/>
      <c r="E144" s="94"/>
      <c r="F144" s="91"/>
      <c r="G144" s="94"/>
      <c r="H144" s="91"/>
      <c r="I144" s="21"/>
      <c r="J144" s="21"/>
      <c r="K144" s="95"/>
      <c r="L144" s="91"/>
      <c r="M144" s="142"/>
      <c r="N144" s="143"/>
    </row>
    <row r="145" spans="1:14" s="70" customFormat="1" ht="15" customHeight="1" thickBot="1" x14ac:dyDescent="0.3">
      <c r="A145" s="88"/>
      <c r="B145" s="89" t="s">
        <v>8</v>
      </c>
      <c r="C145" s="90">
        <v>4710</v>
      </c>
      <c r="D145" s="90">
        <v>4710</v>
      </c>
      <c r="E145" s="90">
        <v>4710</v>
      </c>
      <c r="F145" s="91">
        <v>0</v>
      </c>
      <c r="G145" s="90">
        <v>4710</v>
      </c>
      <c r="H145" s="91">
        <v>0</v>
      </c>
      <c r="I145" s="96"/>
      <c r="J145" s="97"/>
      <c r="K145" s="93">
        <v>4710</v>
      </c>
      <c r="L145" s="91">
        <v>0</v>
      </c>
      <c r="M145" s="142"/>
      <c r="N145" s="143"/>
    </row>
    <row r="146" spans="1:14" s="70" customFormat="1" ht="15" customHeight="1" thickBot="1" x14ac:dyDescent="0.3">
      <c r="A146" s="88"/>
      <c r="B146" s="89" t="s">
        <v>9</v>
      </c>
      <c r="C146" s="90">
        <v>3610</v>
      </c>
      <c r="D146" s="90">
        <v>4061</v>
      </c>
      <c r="E146" s="90">
        <v>4061</v>
      </c>
      <c r="F146" s="91">
        <v>451</v>
      </c>
      <c r="G146" s="90">
        <v>0</v>
      </c>
      <c r="H146" s="91">
        <v>4061</v>
      </c>
      <c r="I146" s="96"/>
      <c r="J146" s="97"/>
      <c r="K146" s="93">
        <v>4061</v>
      </c>
      <c r="L146" s="91">
        <v>0</v>
      </c>
      <c r="M146" s="142"/>
      <c r="N146" s="143"/>
    </row>
    <row r="147" spans="1:14" s="102" customFormat="1" ht="15" customHeight="1" thickBot="1" x14ac:dyDescent="0.3">
      <c r="A147" s="98"/>
      <c r="B147" s="99" t="s">
        <v>10</v>
      </c>
      <c r="C147" s="86">
        <v>0.76645435244161364</v>
      </c>
      <c r="D147" s="86">
        <v>0.86220806794055205</v>
      </c>
      <c r="E147" s="86">
        <v>0.86220806794055205</v>
      </c>
      <c r="F147" s="100">
        <v>9.5753715498938408E-2</v>
      </c>
      <c r="G147" s="86">
        <v>0</v>
      </c>
      <c r="H147" s="100">
        <v>0.86220806794055205</v>
      </c>
      <c r="I147" s="20">
        <v>0.12493074792243775</v>
      </c>
      <c r="J147" s="86">
        <v>0</v>
      </c>
      <c r="K147" s="101">
        <v>0.86220806794055205</v>
      </c>
      <c r="L147" s="100">
        <v>0</v>
      </c>
      <c r="M147" s="142"/>
      <c r="N147" s="143"/>
    </row>
    <row r="148" spans="1:14" s="70" customFormat="1" ht="5.0999999999999996" customHeight="1" thickBot="1" x14ac:dyDescent="0.3">
      <c r="A148" s="88"/>
      <c r="B148" s="89"/>
      <c r="C148" s="94"/>
      <c r="D148" s="103"/>
      <c r="E148" s="103"/>
      <c r="F148" s="91"/>
      <c r="G148" s="103"/>
      <c r="H148" s="91"/>
      <c r="I148" s="21"/>
      <c r="J148" s="92"/>
      <c r="K148" s="104"/>
      <c r="L148" s="91"/>
      <c r="M148" s="142"/>
      <c r="N148" s="143"/>
    </row>
    <row r="149" spans="1:14" s="70" customFormat="1" ht="15" customHeight="1" thickBot="1" x14ac:dyDescent="0.3">
      <c r="A149" s="88"/>
      <c r="B149" s="89" t="s">
        <v>11</v>
      </c>
      <c r="C149" s="90">
        <v>8127</v>
      </c>
      <c r="D149" s="90">
        <v>7530</v>
      </c>
      <c r="E149" s="90">
        <v>7530</v>
      </c>
      <c r="F149" s="91">
        <v>-597</v>
      </c>
      <c r="G149" s="90">
        <v>0</v>
      </c>
      <c r="H149" s="91">
        <v>7530</v>
      </c>
      <c r="I149" s="21"/>
      <c r="J149" s="92"/>
      <c r="K149" s="93">
        <v>7530</v>
      </c>
      <c r="L149" s="91">
        <v>0</v>
      </c>
      <c r="M149" s="142"/>
      <c r="N149" s="143"/>
    </row>
    <row r="150" spans="1:14" s="70" customFormat="1" ht="15" customHeight="1" thickBot="1" x14ac:dyDescent="0.3">
      <c r="A150" s="88"/>
      <c r="B150" s="89" t="s">
        <v>12</v>
      </c>
      <c r="C150" s="105">
        <v>2.2512465373961219</v>
      </c>
      <c r="D150" s="105">
        <v>1.8542230977591727</v>
      </c>
      <c r="E150" s="105">
        <v>1.8542230977591727</v>
      </c>
      <c r="F150" s="106">
        <v>-0.39702343963694919</v>
      </c>
      <c r="G150" s="105">
        <v>0</v>
      </c>
      <c r="H150" s="106">
        <v>1.8542230977591727</v>
      </c>
      <c r="I150" s="21"/>
      <c r="J150" s="92"/>
      <c r="K150" s="107">
        <v>1.8542230977591727</v>
      </c>
      <c r="L150" s="106">
        <v>0</v>
      </c>
      <c r="M150" s="142"/>
      <c r="N150" s="143"/>
    </row>
    <row r="151" spans="1:14" s="70" customFormat="1" ht="5.0999999999999996" customHeight="1" thickBot="1" x14ac:dyDescent="0.3">
      <c r="A151" s="88"/>
      <c r="B151" s="89"/>
      <c r="C151" s="94"/>
      <c r="D151" s="103"/>
      <c r="E151" s="103"/>
      <c r="F151" s="106"/>
      <c r="G151" s="103"/>
      <c r="H151" s="106"/>
      <c r="I151" s="21"/>
      <c r="J151" s="92"/>
      <c r="K151" s="104"/>
      <c r="L151" s="106"/>
      <c r="M151" s="142"/>
      <c r="N151" s="143"/>
    </row>
    <row r="152" spans="1:14" s="70" customFormat="1" ht="15" customHeight="1" thickBot="1" x14ac:dyDescent="0.3">
      <c r="A152" s="88"/>
      <c r="B152" s="89" t="s">
        <v>13</v>
      </c>
      <c r="C152" s="105">
        <v>28566.831024930747</v>
      </c>
      <c r="D152" s="105">
        <v>22208.844809318445</v>
      </c>
      <c r="E152" s="105">
        <v>22208.844809318445</v>
      </c>
      <c r="F152" s="106">
        <v>-6357.9862156123017</v>
      </c>
      <c r="G152" s="105">
        <v>0</v>
      </c>
      <c r="H152" s="106">
        <v>22208.844809318445</v>
      </c>
      <c r="I152" s="21">
        <v>-0.2225653314525361</v>
      </c>
      <c r="J152" s="92">
        <v>0</v>
      </c>
      <c r="K152" s="107">
        <v>22208.844809318445</v>
      </c>
      <c r="L152" s="106">
        <v>0</v>
      </c>
      <c r="M152" s="142"/>
      <c r="N152" s="143"/>
    </row>
    <row r="153" spans="1:14" s="102" customFormat="1" ht="15" customHeight="1" thickBot="1" x14ac:dyDescent="0.3">
      <c r="A153" s="98"/>
      <c r="B153" s="99" t="s">
        <v>14</v>
      </c>
      <c r="C153" s="108">
        <v>21895.171974522294</v>
      </c>
      <c r="D153" s="108">
        <v>19148.645174234014</v>
      </c>
      <c r="E153" s="108">
        <v>19148.645174234014</v>
      </c>
      <c r="F153" s="109">
        <v>-2746.5268002882804</v>
      </c>
      <c r="G153" s="108">
        <v>0</v>
      </c>
      <c r="H153" s="109">
        <v>19148.645174234014</v>
      </c>
      <c r="I153" s="20">
        <v>-0.12543983685006899</v>
      </c>
      <c r="J153" s="86">
        <v>0</v>
      </c>
      <c r="K153" s="110">
        <v>19148.645174234014</v>
      </c>
      <c r="L153" s="109">
        <v>0</v>
      </c>
      <c r="M153" s="142"/>
      <c r="N153" s="143"/>
    </row>
    <row r="154" spans="1:14" ht="15" customHeight="1" thickBot="1" x14ac:dyDescent="0.3">
      <c r="A154" s="111"/>
      <c r="B154" s="112" t="s">
        <v>34</v>
      </c>
      <c r="C154" s="113">
        <v>35477.032079362885</v>
      </c>
      <c r="D154" s="113">
        <v>26715.124091509872</v>
      </c>
      <c r="E154" s="113">
        <v>26715.124091509872</v>
      </c>
      <c r="F154" s="119">
        <v>-8761.9079878530138</v>
      </c>
      <c r="G154" s="113">
        <v>0</v>
      </c>
      <c r="H154" s="119">
        <v>26715.124091509872</v>
      </c>
      <c r="I154" s="25">
        <v>-0.24697409772757872</v>
      </c>
      <c r="J154" s="120">
        <v>0</v>
      </c>
      <c r="K154" s="115">
        <v>26715.124091509872</v>
      </c>
      <c r="L154" s="119">
        <v>0</v>
      </c>
      <c r="M154" s="142"/>
      <c r="N154" s="143"/>
    </row>
    <row r="155" spans="1:14" s="70" customFormat="1" ht="15" customHeight="1" thickBot="1" x14ac:dyDescent="0.3">
      <c r="A155" s="116"/>
      <c r="B155" s="117" t="s">
        <v>18</v>
      </c>
      <c r="C155" s="84">
        <v>94838000.789999992</v>
      </c>
      <c r="D155" s="84">
        <v>118476602.52591127</v>
      </c>
      <c r="E155" s="84">
        <v>118476602.52591127</v>
      </c>
      <c r="F155" s="118">
        <v>23638601.735911269</v>
      </c>
      <c r="G155" s="84">
        <v>0</v>
      </c>
      <c r="H155" s="118">
        <v>118476602.52591127</v>
      </c>
      <c r="I155" s="20">
        <v>0.24925242559946303</v>
      </c>
      <c r="J155" s="86">
        <v>0</v>
      </c>
      <c r="K155" s="87">
        <v>118437336.99235056</v>
      </c>
      <c r="L155" s="118">
        <v>39265.533560710028</v>
      </c>
      <c r="M155" s="142"/>
      <c r="N155" s="143"/>
    </row>
    <row r="156" spans="1:14" s="70" customFormat="1" ht="15" customHeight="1" thickBot="1" x14ac:dyDescent="0.3">
      <c r="A156" s="88"/>
      <c r="B156" s="89" t="s">
        <v>5</v>
      </c>
      <c r="C156" s="90">
        <v>73771700</v>
      </c>
      <c r="D156" s="90">
        <v>99906113.541284367</v>
      </c>
      <c r="E156" s="90">
        <v>99906113.541284367</v>
      </c>
      <c r="F156" s="91">
        <v>26134413.541284367</v>
      </c>
      <c r="G156" s="90">
        <v>0</v>
      </c>
      <c r="H156" s="91">
        <v>99906113.541284367</v>
      </c>
      <c r="I156" s="21">
        <v>0.35426069266784377</v>
      </c>
      <c r="J156" s="92">
        <v>0</v>
      </c>
      <c r="K156" s="93">
        <v>98539328.340170324</v>
      </c>
      <c r="L156" s="91">
        <v>1366785.2011140436</v>
      </c>
      <c r="M156" s="142"/>
      <c r="N156" s="143"/>
    </row>
    <row r="157" spans="1:14" s="70" customFormat="1" ht="15" customHeight="1" thickBot="1" x14ac:dyDescent="0.3">
      <c r="A157" s="88"/>
      <c r="B157" s="89" t="s">
        <v>6</v>
      </c>
      <c r="C157" s="90">
        <v>15227760.789999999</v>
      </c>
      <c r="D157" s="90">
        <v>14434677.390326191</v>
      </c>
      <c r="E157" s="90">
        <v>14434677.390326191</v>
      </c>
      <c r="F157" s="91">
        <v>-793083.39967380837</v>
      </c>
      <c r="G157" s="90">
        <v>0</v>
      </c>
      <c r="H157" s="91">
        <v>14434677.390326191</v>
      </c>
      <c r="I157" s="21">
        <v>-5.2081419626359149E-2</v>
      </c>
      <c r="J157" s="92">
        <v>0</v>
      </c>
      <c r="K157" s="93">
        <v>15618088.652180234</v>
      </c>
      <c r="L157" s="91">
        <v>-1183411.2618540432</v>
      </c>
      <c r="M157" s="142"/>
      <c r="N157" s="143"/>
    </row>
    <row r="158" spans="1:14" s="70" customFormat="1" ht="15" customHeight="1" thickBot="1" x14ac:dyDescent="0.3">
      <c r="A158" s="88"/>
      <c r="B158" s="89" t="s">
        <v>7</v>
      </c>
      <c r="C158" s="90">
        <v>5838540</v>
      </c>
      <c r="D158" s="90">
        <v>4135811.5943007097</v>
      </c>
      <c r="E158" s="90">
        <v>4135811.5943007097</v>
      </c>
      <c r="F158" s="91">
        <v>-1702728.4056992903</v>
      </c>
      <c r="G158" s="90">
        <v>0</v>
      </c>
      <c r="H158" s="91">
        <v>4135811.5943007097</v>
      </c>
      <c r="I158" s="21">
        <v>-0.29163599216572811</v>
      </c>
      <c r="J158" s="92">
        <v>0</v>
      </c>
      <c r="K158" s="93">
        <v>4279920</v>
      </c>
      <c r="L158" s="91">
        <v>-144108.40569929034</v>
      </c>
      <c r="M158" s="142"/>
      <c r="N158" s="143"/>
    </row>
    <row r="159" spans="1:14" s="70" customFormat="1" ht="5.0999999999999996" customHeight="1" thickBot="1" x14ac:dyDescent="0.3">
      <c r="A159" s="88"/>
      <c r="B159" s="89"/>
      <c r="C159" s="94"/>
      <c r="D159" s="94"/>
      <c r="E159" s="94"/>
      <c r="F159" s="91"/>
      <c r="G159" s="94"/>
      <c r="H159" s="91"/>
      <c r="I159" s="21"/>
      <c r="J159" s="21"/>
      <c r="K159" s="95"/>
      <c r="L159" s="91"/>
      <c r="M159" s="142"/>
      <c r="N159" s="143"/>
    </row>
    <row r="160" spans="1:14" s="70" customFormat="1" ht="15" customHeight="1" thickBot="1" x14ac:dyDescent="0.3">
      <c r="A160" s="88"/>
      <c r="B160" s="89" t="s">
        <v>8</v>
      </c>
      <c r="C160" s="90">
        <v>4867</v>
      </c>
      <c r="D160" s="90">
        <v>4867</v>
      </c>
      <c r="E160" s="90">
        <v>4867</v>
      </c>
      <c r="F160" s="91">
        <v>0</v>
      </c>
      <c r="G160" s="90">
        <v>4867</v>
      </c>
      <c r="H160" s="91">
        <v>0</v>
      </c>
      <c r="I160" s="96"/>
      <c r="J160" s="97"/>
      <c r="K160" s="93">
        <v>4867</v>
      </c>
      <c r="L160" s="91">
        <v>0</v>
      </c>
      <c r="M160" s="142"/>
      <c r="N160" s="143"/>
    </row>
    <row r="161" spans="1:14" s="70" customFormat="1" ht="15" customHeight="1" thickBot="1" x14ac:dyDescent="0.3">
      <c r="A161" s="88"/>
      <c r="B161" s="89" t="s">
        <v>9</v>
      </c>
      <c r="C161" s="90">
        <v>3100</v>
      </c>
      <c r="D161" s="90">
        <v>4244</v>
      </c>
      <c r="E161" s="90">
        <v>4244</v>
      </c>
      <c r="F161" s="91">
        <v>1144</v>
      </c>
      <c r="G161" s="90">
        <v>0</v>
      </c>
      <c r="H161" s="91">
        <v>4244</v>
      </c>
      <c r="I161" s="96"/>
      <c r="J161" s="97"/>
      <c r="K161" s="93">
        <v>4196</v>
      </c>
      <c r="L161" s="91">
        <v>48</v>
      </c>
      <c r="M161" s="142"/>
      <c r="N161" s="143"/>
    </row>
    <row r="162" spans="1:14" s="102" customFormat="1" ht="15" customHeight="1" thickBot="1" x14ac:dyDescent="0.3">
      <c r="A162" s="98"/>
      <c r="B162" s="99" t="s">
        <v>10</v>
      </c>
      <c r="C162" s="86">
        <v>0.63694267515923564</v>
      </c>
      <c r="D162" s="86">
        <v>0.87199506883090194</v>
      </c>
      <c r="E162" s="86">
        <v>0.87199506883090194</v>
      </c>
      <c r="F162" s="100">
        <v>0.2350523936716663</v>
      </c>
      <c r="G162" s="86">
        <v>0</v>
      </c>
      <c r="H162" s="100">
        <v>0.87199506883090194</v>
      </c>
      <c r="I162" s="20">
        <v>0.36903225806451601</v>
      </c>
      <c r="J162" s="86">
        <v>0</v>
      </c>
      <c r="K162" s="101">
        <v>0.86213273063488804</v>
      </c>
      <c r="L162" s="100">
        <v>9.8623381960138978E-3</v>
      </c>
      <c r="M162" s="142"/>
      <c r="N162" s="143"/>
    </row>
    <row r="163" spans="1:14" s="70" customFormat="1" ht="5.0999999999999996" customHeight="1" thickBot="1" x14ac:dyDescent="0.3">
      <c r="A163" s="88"/>
      <c r="B163" s="89"/>
      <c r="C163" s="94"/>
      <c r="D163" s="103"/>
      <c r="E163" s="103"/>
      <c r="F163" s="91"/>
      <c r="G163" s="103"/>
      <c r="H163" s="91"/>
      <c r="I163" s="21"/>
      <c r="J163" s="92"/>
      <c r="K163" s="104"/>
      <c r="L163" s="91"/>
      <c r="M163" s="142"/>
      <c r="N163" s="143"/>
    </row>
    <row r="164" spans="1:14" s="70" customFormat="1" ht="15" customHeight="1" thickBot="1" x14ac:dyDescent="0.3">
      <c r="A164" s="88"/>
      <c r="B164" s="89" t="s">
        <v>11</v>
      </c>
      <c r="C164" s="90">
        <v>6820</v>
      </c>
      <c r="D164" s="90">
        <v>8017</v>
      </c>
      <c r="E164" s="90">
        <v>8017</v>
      </c>
      <c r="F164" s="91">
        <v>1197</v>
      </c>
      <c r="G164" s="90">
        <v>0</v>
      </c>
      <c r="H164" s="91">
        <v>8017</v>
      </c>
      <c r="I164" s="21"/>
      <c r="J164" s="92"/>
      <c r="K164" s="93">
        <v>9166.5697674418607</v>
      </c>
      <c r="L164" s="91">
        <v>-1149.5697674418607</v>
      </c>
      <c r="M164" s="142"/>
      <c r="N164" s="143"/>
    </row>
    <row r="165" spans="1:14" s="70" customFormat="1" ht="15" customHeight="1" thickBot="1" x14ac:dyDescent="0.3">
      <c r="A165" s="88"/>
      <c r="B165" s="89" t="s">
        <v>12</v>
      </c>
      <c r="C165" s="105">
        <v>2.2000000000000002</v>
      </c>
      <c r="D165" s="105">
        <v>1.8890197926484449</v>
      </c>
      <c r="E165" s="105">
        <v>1.8890197926484449</v>
      </c>
      <c r="F165" s="106">
        <v>-0.31098020735155529</v>
      </c>
      <c r="G165" s="105">
        <v>0</v>
      </c>
      <c r="H165" s="106">
        <v>1.8890197926484449</v>
      </c>
      <c r="I165" s="21"/>
      <c r="J165" s="92"/>
      <c r="K165" s="107">
        <v>2.1845971800385748</v>
      </c>
      <c r="L165" s="106">
        <v>-0.29557738739012995</v>
      </c>
      <c r="M165" s="142"/>
      <c r="N165" s="143"/>
    </row>
    <row r="166" spans="1:14" s="70" customFormat="1" ht="5.0999999999999996" customHeight="1" thickBot="1" x14ac:dyDescent="0.3">
      <c r="A166" s="88"/>
      <c r="B166" s="89"/>
      <c r="C166" s="94"/>
      <c r="D166" s="103"/>
      <c r="E166" s="103"/>
      <c r="F166" s="106"/>
      <c r="G166" s="103"/>
      <c r="H166" s="106"/>
      <c r="I166" s="21"/>
      <c r="J166" s="92"/>
      <c r="K166" s="104"/>
      <c r="L166" s="106"/>
      <c r="M166" s="142"/>
      <c r="N166" s="143"/>
    </row>
    <row r="167" spans="1:14" s="70" customFormat="1" ht="15" customHeight="1" thickBot="1" x14ac:dyDescent="0.3">
      <c r="A167" s="88"/>
      <c r="B167" s="89" t="s">
        <v>13</v>
      </c>
      <c r="C167" s="105">
        <v>23797.322580645163</v>
      </c>
      <c r="D167" s="105">
        <v>23540.554557324311</v>
      </c>
      <c r="E167" s="105">
        <v>23540.554557324311</v>
      </c>
      <c r="F167" s="106">
        <v>-256.76802332085208</v>
      </c>
      <c r="G167" s="105">
        <v>0</v>
      </c>
      <c r="H167" s="106">
        <v>23540.554557324311</v>
      </c>
      <c r="I167" s="21">
        <v>-1.0789786222828557E-2</v>
      </c>
      <c r="J167" s="92">
        <v>0</v>
      </c>
      <c r="K167" s="107">
        <v>23484.110662576339</v>
      </c>
      <c r="L167" s="106">
        <v>56.443894747972081</v>
      </c>
      <c r="M167" s="142"/>
      <c r="N167" s="143"/>
    </row>
    <row r="168" spans="1:14" s="102" customFormat="1" ht="15" customHeight="1" thickBot="1" x14ac:dyDescent="0.3">
      <c r="A168" s="98"/>
      <c r="B168" s="99" t="s">
        <v>14</v>
      </c>
      <c r="C168" s="108">
        <v>15157.530306143415</v>
      </c>
      <c r="D168" s="108">
        <v>20527.247491531616</v>
      </c>
      <c r="E168" s="108">
        <v>20527.247491531616</v>
      </c>
      <c r="F168" s="109">
        <v>5369.717185388201</v>
      </c>
      <c r="G168" s="108">
        <v>0</v>
      </c>
      <c r="H168" s="109">
        <v>20527.247491531616</v>
      </c>
      <c r="I168" s="20">
        <v>0.35426069266784377</v>
      </c>
      <c r="J168" s="86">
        <v>0</v>
      </c>
      <c r="K168" s="110">
        <v>20246.420452058828</v>
      </c>
      <c r="L168" s="109">
        <v>280.82703947278787</v>
      </c>
      <c r="M168" s="142"/>
      <c r="N168" s="143"/>
    </row>
    <row r="169" spans="1:14" ht="15" customHeight="1" thickBot="1" x14ac:dyDescent="0.3">
      <c r="A169" s="111"/>
      <c r="B169" s="112" t="s">
        <v>34</v>
      </c>
      <c r="C169" s="113">
        <v>30592.90348064516</v>
      </c>
      <c r="D169" s="113">
        <v>27916.25884210916</v>
      </c>
      <c r="E169" s="113">
        <v>27916.25884210916</v>
      </c>
      <c r="F169" s="119">
        <v>-2676.6446385359995</v>
      </c>
      <c r="G169" s="113">
        <v>0</v>
      </c>
      <c r="H169" s="119">
        <v>27916.25884210916</v>
      </c>
      <c r="I169" s="25">
        <v>-8.7492337568724099E-2</v>
      </c>
      <c r="J169" s="120">
        <v>0</v>
      </c>
      <c r="K169" s="115">
        <v>28226.248091599275</v>
      </c>
      <c r="L169" s="119">
        <v>-309.98924949011416</v>
      </c>
      <c r="M169" s="142"/>
      <c r="N169" s="143"/>
    </row>
    <row r="170" spans="1:14" s="70" customFormat="1" ht="15" customHeight="1" thickBot="1" x14ac:dyDescent="0.3">
      <c r="A170" s="116"/>
      <c r="B170" s="117" t="s">
        <v>19</v>
      </c>
      <c r="C170" s="84">
        <v>71498103.670000002</v>
      </c>
      <c r="D170" s="84">
        <v>109454067.42849235</v>
      </c>
      <c r="E170" s="84">
        <v>120699414.02326961</v>
      </c>
      <c r="F170" s="118">
        <v>49201310.353269614</v>
      </c>
      <c r="G170" s="84">
        <v>0</v>
      </c>
      <c r="H170" s="118">
        <v>120699414.02326961</v>
      </c>
      <c r="I170" s="20">
        <v>0.68814846587202649</v>
      </c>
      <c r="J170" s="86">
        <v>0</v>
      </c>
      <c r="K170" s="87">
        <v>87677423.377032891</v>
      </c>
      <c r="L170" s="118">
        <v>33021990.646236718</v>
      </c>
      <c r="M170" s="142" t="s">
        <v>225</v>
      </c>
      <c r="N170" s="143"/>
    </row>
    <row r="171" spans="1:14" s="70" customFormat="1" ht="15" customHeight="1" thickBot="1" x14ac:dyDescent="0.3">
      <c r="A171" s="88"/>
      <c r="B171" s="89" t="s">
        <v>5</v>
      </c>
      <c r="C171" s="90">
        <v>53517000</v>
      </c>
      <c r="D171" s="90">
        <v>95583227.917431191</v>
      </c>
      <c r="E171" s="90">
        <v>101610855.74459593</v>
      </c>
      <c r="F171" s="91">
        <v>48093855.74459593</v>
      </c>
      <c r="G171" s="90">
        <v>0</v>
      </c>
      <c r="H171" s="91">
        <v>101610855.74459593</v>
      </c>
      <c r="I171" s="21">
        <v>0.89866501755696193</v>
      </c>
      <c r="J171" s="92">
        <v>0</v>
      </c>
      <c r="K171" s="93">
        <v>68360541.447921783</v>
      </c>
      <c r="L171" s="91">
        <v>33250314.296674147</v>
      </c>
      <c r="M171" s="142"/>
      <c r="N171" s="143"/>
    </row>
    <row r="172" spans="1:14" s="70" customFormat="1" ht="15" customHeight="1" thickBot="1" x14ac:dyDescent="0.3">
      <c r="A172" s="88"/>
      <c r="B172" s="89" t="s">
        <v>6</v>
      </c>
      <c r="C172" s="90">
        <v>13084263.67</v>
      </c>
      <c r="D172" s="90">
        <v>11986534.495688079</v>
      </c>
      <c r="E172" s="90">
        <v>16607372.278673682</v>
      </c>
      <c r="F172" s="91">
        <v>3523108.6086736824</v>
      </c>
      <c r="G172" s="90">
        <v>0</v>
      </c>
      <c r="H172" s="91">
        <v>16607372.278673682</v>
      </c>
      <c r="I172" s="21">
        <v>0.26926303974992294</v>
      </c>
      <c r="J172" s="92">
        <v>0</v>
      </c>
      <c r="K172" s="93">
        <v>14031841.92911111</v>
      </c>
      <c r="L172" s="91">
        <v>2575530.3495625723</v>
      </c>
      <c r="M172" s="142"/>
      <c r="N172" s="143"/>
    </row>
    <row r="173" spans="1:14" s="70" customFormat="1" ht="15" customHeight="1" thickBot="1" x14ac:dyDescent="0.3">
      <c r="A173" s="88"/>
      <c r="B173" s="89" t="s">
        <v>7</v>
      </c>
      <c r="C173" s="90">
        <v>4896840</v>
      </c>
      <c r="D173" s="90">
        <v>1884305.0153730761</v>
      </c>
      <c r="E173" s="90">
        <v>2481186</v>
      </c>
      <c r="F173" s="91">
        <v>-2415654</v>
      </c>
      <c r="G173" s="90">
        <v>0</v>
      </c>
      <c r="H173" s="91">
        <v>2481186</v>
      </c>
      <c r="I173" s="21">
        <v>-0.49330874604847208</v>
      </c>
      <c r="J173" s="92">
        <v>0</v>
      </c>
      <c r="K173" s="93">
        <v>5285040</v>
      </c>
      <c r="L173" s="91">
        <v>-2803854</v>
      </c>
      <c r="M173" s="142"/>
      <c r="N173" s="143"/>
    </row>
    <row r="174" spans="1:14" s="70" customFormat="1" ht="5.0999999999999996" customHeight="1" thickBot="1" x14ac:dyDescent="0.3">
      <c r="A174" s="88"/>
      <c r="B174" s="89"/>
      <c r="C174" s="94"/>
      <c r="D174" s="94"/>
      <c r="E174" s="94"/>
      <c r="F174" s="91"/>
      <c r="G174" s="94"/>
      <c r="H174" s="91"/>
      <c r="I174" s="21"/>
      <c r="J174" s="21"/>
      <c r="K174" s="95"/>
      <c r="L174" s="91"/>
      <c r="M174" s="142"/>
      <c r="N174" s="143"/>
    </row>
    <row r="175" spans="1:14" s="70" customFormat="1" ht="15" customHeight="1" thickBot="1" x14ac:dyDescent="0.3">
      <c r="A175" s="88"/>
      <c r="B175" s="89" t="s">
        <v>8</v>
      </c>
      <c r="C175" s="90">
        <v>4710</v>
      </c>
      <c r="D175" s="90">
        <v>4710</v>
      </c>
      <c r="E175" s="90">
        <v>4710</v>
      </c>
      <c r="F175" s="91">
        <v>0</v>
      </c>
      <c r="G175" s="90">
        <v>4710</v>
      </c>
      <c r="H175" s="91">
        <v>0</v>
      </c>
      <c r="I175" s="96"/>
      <c r="J175" s="97"/>
      <c r="K175" s="93">
        <v>4710</v>
      </c>
      <c r="L175" s="91">
        <v>0</v>
      </c>
      <c r="M175" s="142"/>
      <c r="N175" s="143"/>
    </row>
    <row r="176" spans="1:14" s="70" customFormat="1" ht="15" customHeight="1" thickBot="1" x14ac:dyDescent="0.3">
      <c r="A176" s="88"/>
      <c r="B176" s="89" t="s">
        <v>9</v>
      </c>
      <c r="C176" s="90">
        <v>2600</v>
      </c>
      <c r="D176" s="90">
        <v>4156</v>
      </c>
      <c r="E176" s="90">
        <v>4202</v>
      </c>
      <c r="F176" s="91">
        <v>1602</v>
      </c>
      <c r="G176" s="90">
        <v>0</v>
      </c>
      <c r="H176" s="91">
        <v>4202</v>
      </c>
      <c r="I176" s="96"/>
      <c r="J176" s="97"/>
      <c r="K176" s="93">
        <v>3477</v>
      </c>
      <c r="L176" s="91">
        <v>725</v>
      </c>
      <c r="M176" s="142"/>
      <c r="N176" s="143"/>
    </row>
    <row r="177" spans="1:14" s="102" customFormat="1" ht="15" customHeight="1" thickBot="1" x14ac:dyDescent="0.3">
      <c r="A177" s="98"/>
      <c r="B177" s="99" t="s">
        <v>10</v>
      </c>
      <c r="C177" s="86">
        <v>0.55201698513800423</v>
      </c>
      <c r="D177" s="86">
        <v>0.88237791932059451</v>
      </c>
      <c r="E177" s="86">
        <v>0.89214437367303612</v>
      </c>
      <c r="F177" s="100">
        <v>0.34012738853503188</v>
      </c>
      <c r="G177" s="86">
        <v>0</v>
      </c>
      <c r="H177" s="100">
        <v>0.89214437367303612</v>
      </c>
      <c r="I177" s="20">
        <v>0.61615384615384627</v>
      </c>
      <c r="J177" s="86">
        <v>0</v>
      </c>
      <c r="K177" s="101">
        <v>0.73821656050955409</v>
      </c>
      <c r="L177" s="100">
        <v>0.15392781316348203</v>
      </c>
      <c r="M177" s="142"/>
      <c r="N177" s="143"/>
    </row>
    <row r="178" spans="1:14" s="70" customFormat="1" ht="5.0999999999999996" customHeight="1" thickBot="1" x14ac:dyDescent="0.3">
      <c r="A178" s="88"/>
      <c r="B178" s="89"/>
      <c r="C178" s="94"/>
      <c r="D178" s="103"/>
      <c r="E178" s="103"/>
      <c r="F178" s="91"/>
      <c r="G178" s="103"/>
      <c r="H178" s="91"/>
      <c r="I178" s="21"/>
      <c r="J178" s="92"/>
      <c r="K178" s="104"/>
      <c r="L178" s="91"/>
      <c r="M178" s="142"/>
      <c r="N178" s="143"/>
    </row>
    <row r="179" spans="1:14" s="70" customFormat="1" ht="15" customHeight="1" thickBot="1" x14ac:dyDescent="0.3">
      <c r="A179" s="88"/>
      <c r="B179" s="89" t="s">
        <v>11</v>
      </c>
      <c r="C179" s="90">
        <v>5860</v>
      </c>
      <c r="D179" s="90">
        <v>8260</v>
      </c>
      <c r="E179" s="90">
        <v>9310.0593301435401</v>
      </c>
      <c r="F179" s="91">
        <v>3450.0593301435401</v>
      </c>
      <c r="G179" s="90">
        <v>0</v>
      </c>
      <c r="H179" s="91">
        <v>9310.0593301435401</v>
      </c>
      <c r="I179" s="21"/>
      <c r="J179" s="92"/>
      <c r="K179" s="93">
        <v>7866.2222222222217</v>
      </c>
      <c r="L179" s="91">
        <v>1443.8371079213184</v>
      </c>
      <c r="M179" s="142"/>
      <c r="N179" s="143"/>
    </row>
    <row r="180" spans="1:14" s="70" customFormat="1" ht="15" customHeight="1" thickBot="1" x14ac:dyDescent="0.3">
      <c r="A180" s="88"/>
      <c r="B180" s="89" t="s">
        <v>12</v>
      </c>
      <c r="C180" s="105">
        <v>2.2538461538461538</v>
      </c>
      <c r="D180" s="105">
        <v>1.9874879692011549</v>
      </c>
      <c r="E180" s="105">
        <v>2.2156257330184532</v>
      </c>
      <c r="F180" s="106">
        <v>-3.8220420827700607E-2</v>
      </c>
      <c r="G180" s="105">
        <v>0</v>
      </c>
      <c r="H180" s="106">
        <v>2.2156257330184532</v>
      </c>
      <c r="I180" s="21"/>
      <c r="J180" s="92"/>
      <c r="K180" s="107">
        <v>2.2623589940242224</v>
      </c>
      <c r="L180" s="106">
        <v>-4.6733261005769133E-2</v>
      </c>
      <c r="M180" s="142"/>
      <c r="N180" s="143"/>
    </row>
    <row r="181" spans="1:14" s="70" customFormat="1" ht="5.0999999999999996" customHeight="1" thickBot="1" x14ac:dyDescent="0.3">
      <c r="A181" s="88"/>
      <c r="B181" s="89"/>
      <c r="C181" s="94"/>
      <c r="D181" s="103"/>
      <c r="E181" s="103"/>
      <c r="F181" s="106"/>
      <c r="G181" s="103"/>
      <c r="H181" s="106"/>
      <c r="I181" s="21"/>
      <c r="J181" s="92"/>
      <c r="K181" s="104"/>
      <c r="L181" s="106"/>
      <c r="M181" s="142"/>
      <c r="N181" s="143"/>
    </row>
    <row r="182" spans="1:14" s="70" customFormat="1" ht="15" customHeight="1" thickBot="1" x14ac:dyDescent="0.3">
      <c r="A182" s="88"/>
      <c r="B182" s="89" t="s">
        <v>13</v>
      </c>
      <c r="C182" s="105">
        <v>20583.461538461539</v>
      </c>
      <c r="D182" s="105">
        <v>22998.851760690854</v>
      </c>
      <c r="E182" s="105">
        <v>24181.545869727732</v>
      </c>
      <c r="F182" s="106">
        <v>3598.0843312661927</v>
      </c>
      <c r="G182" s="105">
        <v>0</v>
      </c>
      <c r="H182" s="106">
        <v>24181.545869727732</v>
      </c>
      <c r="I182" s="21">
        <v>0.1748046277125419</v>
      </c>
      <c r="J182" s="92">
        <v>0</v>
      </c>
      <c r="K182" s="107">
        <v>19660.782700006264</v>
      </c>
      <c r="L182" s="106">
        <v>4520.7631697214674</v>
      </c>
      <c r="M182" s="142"/>
      <c r="N182" s="143"/>
    </row>
    <row r="183" spans="1:14" s="102" customFormat="1" ht="15" customHeight="1" thickBot="1" x14ac:dyDescent="0.3">
      <c r="A183" s="98"/>
      <c r="B183" s="99" t="s">
        <v>14</v>
      </c>
      <c r="C183" s="108">
        <v>11362.420382165605</v>
      </c>
      <c r="D183" s="108">
        <v>20293.678963361188</v>
      </c>
      <c r="E183" s="108">
        <v>21573.43009439404</v>
      </c>
      <c r="F183" s="109">
        <v>10211.009712228435</v>
      </c>
      <c r="G183" s="108">
        <v>0</v>
      </c>
      <c r="H183" s="109">
        <v>21573.43009439404</v>
      </c>
      <c r="I183" s="20">
        <v>0.89866501755696193</v>
      </c>
      <c r="J183" s="86">
        <v>0</v>
      </c>
      <c r="K183" s="110">
        <v>14513.91538172437</v>
      </c>
      <c r="L183" s="109">
        <v>7059.5147126696702</v>
      </c>
      <c r="M183" s="142"/>
      <c r="N183" s="143"/>
    </row>
    <row r="184" spans="1:14" ht="15" customHeight="1" thickBot="1" x14ac:dyDescent="0.3">
      <c r="A184" s="111"/>
      <c r="B184" s="112" t="s">
        <v>34</v>
      </c>
      <c r="C184" s="113">
        <v>27499.270642307692</v>
      </c>
      <c r="D184" s="113">
        <v>26336.397360079969</v>
      </c>
      <c r="E184" s="113">
        <v>28724.277492448742</v>
      </c>
      <c r="F184" s="119">
        <v>1225.0068501410497</v>
      </c>
      <c r="G184" s="113">
        <v>0</v>
      </c>
      <c r="H184" s="119">
        <v>28724.277492448742</v>
      </c>
      <c r="I184" s="25">
        <v>4.454688511834104E-2</v>
      </c>
      <c r="J184" s="120">
        <v>0</v>
      </c>
      <c r="K184" s="115">
        <v>25216.400165957115</v>
      </c>
      <c r="L184" s="119">
        <v>3507.8773264916272</v>
      </c>
      <c r="M184" s="142"/>
      <c r="N184" s="143"/>
    </row>
    <row r="185" spans="1:14" s="70" customFormat="1" ht="15" customHeight="1" thickBot="1" x14ac:dyDescent="0.3">
      <c r="A185" s="116"/>
      <c r="B185" s="117" t="s">
        <v>20</v>
      </c>
      <c r="C185" s="84">
        <v>72437147.944999993</v>
      </c>
      <c r="D185" s="84">
        <v>72726332.424639627</v>
      </c>
      <c r="E185" s="84">
        <v>131050554.49854696</v>
      </c>
      <c r="F185" s="118">
        <v>58613406.553546965</v>
      </c>
      <c r="G185" s="84">
        <v>0</v>
      </c>
      <c r="H185" s="118">
        <v>131050554.49854696</v>
      </c>
      <c r="I185" s="20">
        <v>0.80916226296003391</v>
      </c>
      <c r="J185" s="86">
        <v>0</v>
      </c>
      <c r="K185" s="87">
        <v>88609730.388250008</v>
      </c>
      <c r="L185" s="118">
        <v>42440824.11029695</v>
      </c>
      <c r="M185" s="142" t="s">
        <v>242</v>
      </c>
      <c r="N185" s="143"/>
    </row>
    <row r="186" spans="1:14" s="70" customFormat="1" ht="15" customHeight="1" thickBot="1" x14ac:dyDescent="0.3">
      <c r="A186" s="88"/>
      <c r="B186" s="89" t="s">
        <v>5</v>
      </c>
      <c r="C186" s="90">
        <v>53074600</v>
      </c>
      <c r="D186" s="90">
        <v>72726332.424639627</v>
      </c>
      <c r="E186" s="90">
        <v>110177995.20302621</v>
      </c>
      <c r="F186" s="91">
        <v>57103395.203026205</v>
      </c>
      <c r="G186" s="90">
        <v>0</v>
      </c>
      <c r="H186" s="91">
        <v>110177995.20302621</v>
      </c>
      <c r="I186" s="21">
        <v>1.0759081595155915</v>
      </c>
      <c r="J186" s="92">
        <v>0</v>
      </c>
      <c r="K186" s="93">
        <v>69887841.03625001</v>
      </c>
      <c r="L186" s="91">
        <v>40290154.166776195</v>
      </c>
      <c r="M186" s="142"/>
      <c r="N186" s="143"/>
    </row>
    <row r="187" spans="1:14" s="70" customFormat="1" ht="15" customHeight="1" thickBot="1" x14ac:dyDescent="0.3">
      <c r="A187" s="88"/>
      <c r="B187" s="89" t="s">
        <v>6</v>
      </c>
      <c r="C187" s="90">
        <v>14089027.945</v>
      </c>
      <c r="D187" s="90">
        <v>0</v>
      </c>
      <c r="E187" s="90">
        <v>17574573.295520756</v>
      </c>
      <c r="F187" s="91">
        <v>3485545.3505207561</v>
      </c>
      <c r="G187" s="90">
        <v>0</v>
      </c>
      <c r="H187" s="91">
        <v>17574573.295520756</v>
      </c>
      <c r="I187" s="21">
        <v>0.24739431024819059</v>
      </c>
      <c r="J187" s="92">
        <v>0</v>
      </c>
      <c r="K187" s="93">
        <v>13882209.352</v>
      </c>
      <c r="L187" s="91">
        <v>3692363.9435207564</v>
      </c>
      <c r="M187" s="142"/>
      <c r="N187" s="143"/>
    </row>
    <row r="188" spans="1:14" s="70" customFormat="1" ht="15" customHeight="1" thickBot="1" x14ac:dyDescent="0.3">
      <c r="A188" s="88"/>
      <c r="B188" s="89" t="s">
        <v>7</v>
      </c>
      <c r="C188" s="90">
        <v>5273520</v>
      </c>
      <c r="D188" s="90">
        <v>0</v>
      </c>
      <c r="E188" s="90">
        <v>3297986</v>
      </c>
      <c r="F188" s="91">
        <v>-1975534</v>
      </c>
      <c r="G188" s="90">
        <v>0</v>
      </c>
      <c r="H188" s="91">
        <v>3297986</v>
      </c>
      <c r="I188" s="21">
        <v>-0.37461392011407935</v>
      </c>
      <c r="J188" s="92">
        <v>0</v>
      </c>
      <c r="K188" s="93">
        <v>4839680</v>
      </c>
      <c r="L188" s="91">
        <v>-1541694</v>
      </c>
      <c r="M188" s="142"/>
      <c r="N188" s="143"/>
    </row>
    <row r="189" spans="1:14" s="70" customFormat="1" ht="5.0999999999999996" customHeight="1" thickBot="1" x14ac:dyDescent="0.3">
      <c r="A189" s="88"/>
      <c r="B189" s="89"/>
      <c r="C189" s="94"/>
      <c r="D189" s="94"/>
      <c r="E189" s="94"/>
      <c r="F189" s="91"/>
      <c r="G189" s="94"/>
      <c r="H189" s="91"/>
      <c r="I189" s="21"/>
      <c r="J189" s="21"/>
      <c r="K189" s="95"/>
      <c r="L189" s="91"/>
      <c r="M189" s="142"/>
      <c r="N189" s="143"/>
    </row>
    <row r="190" spans="1:14" s="70" customFormat="1" ht="15" customHeight="1" thickBot="1" x14ac:dyDescent="0.3">
      <c r="A190" s="88"/>
      <c r="B190" s="89" t="s">
        <v>8</v>
      </c>
      <c r="C190" s="90">
        <v>4867</v>
      </c>
      <c r="D190" s="90">
        <v>4867</v>
      </c>
      <c r="E190" s="90">
        <v>4867</v>
      </c>
      <c r="F190" s="91">
        <v>0</v>
      </c>
      <c r="G190" s="90">
        <v>4867</v>
      </c>
      <c r="H190" s="91">
        <v>0</v>
      </c>
      <c r="I190" s="96"/>
      <c r="J190" s="97"/>
      <c r="K190" s="93">
        <v>4867</v>
      </c>
      <c r="L190" s="91">
        <v>0</v>
      </c>
      <c r="M190" s="142"/>
      <c r="N190" s="143"/>
    </row>
    <row r="191" spans="1:14" s="70" customFormat="1" ht="15" customHeight="1" thickBot="1" x14ac:dyDescent="0.3">
      <c r="A191" s="88"/>
      <c r="B191" s="89" t="s">
        <v>9</v>
      </c>
      <c r="C191" s="90">
        <v>2800</v>
      </c>
      <c r="D191" s="90">
        <v>2741</v>
      </c>
      <c r="E191" s="90">
        <v>4138</v>
      </c>
      <c r="F191" s="91">
        <v>1338</v>
      </c>
      <c r="G191" s="90">
        <v>0</v>
      </c>
      <c r="H191" s="91">
        <v>4138</v>
      </c>
      <c r="I191" s="96"/>
      <c r="J191" s="97"/>
      <c r="K191" s="93">
        <v>3184</v>
      </c>
      <c r="L191" s="91">
        <v>954</v>
      </c>
      <c r="M191" s="142"/>
      <c r="N191" s="143"/>
    </row>
    <row r="192" spans="1:14" s="102" customFormat="1" ht="15" customHeight="1" thickBot="1" x14ac:dyDescent="0.3">
      <c r="A192" s="98"/>
      <c r="B192" s="99" t="s">
        <v>10</v>
      </c>
      <c r="C192" s="86">
        <v>0.57530306143414833</v>
      </c>
      <c r="D192" s="86">
        <v>0.56318060406821446</v>
      </c>
      <c r="E192" s="86">
        <v>0.85021573864803779</v>
      </c>
      <c r="F192" s="100">
        <v>0.27491267721388946</v>
      </c>
      <c r="G192" s="86">
        <v>0</v>
      </c>
      <c r="H192" s="100">
        <v>0.85021573864803779</v>
      </c>
      <c r="I192" s="20">
        <v>0.47785714285714276</v>
      </c>
      <c r="J192" s="86">
        <v>0</v>
      </c>
      <c r="K192" s="101">
        <v>0.65420176700226007</v>
      </c>
      <c r="L192" s="100">
        <v>0.19601397164577772</v>
      </c>
      <c r="M192" s="142"/>
      <c r="N192" s="143"/>
    </row>
    <row r="193" spans="1:14" s="70" customFormat="1" ht="5.0999999999999996" customHeight="1" thickBot="1" x14ac:dyDescent="0.3">
      <c r="A193" s="88"/>
      <c r="B193" s="89"/>
      <c r="C193" s="94"/>
      <c r="D193" s="103"/>
      <c r="E193" s="103"/>
      <c r="F193" s="91"/>
      <c r="G193" s="103"/>
      <c r="H193" s="91"/>
      <c r="I193" s="21"/>
      <c r="J193" s="92"/>
      <c r="K193" s="104"/>
      <c r="L193" s="91"/>
      <c r="M193" s="142"/>
      <c r="N193" s="143"/>
    </row>
    <row r="194" spans="1:14" s="70" customFormat="1" ht="15" customHeight="1" thickBot="1" x14ac:dyDescent="0.3">
      <c r="A194" s="88"/>
      <c r="B194" s="89" t="s">
        <v>11</v>
      </c>
      <c r="C194" s="90">
        <v>6310</v>
      </c>
      <c r="D194" s="90">
        <v>5541</v>
      </c>
      <c r="E194" s="90">
        <v>9135.2981132075474</v>
      </c>
      <c r="F194" s="91">
        <v>2825.2981132075474</v>
      </c>
      <c r="G194" s="90">
        <v>0</v>
      </c>
      <c r="H194" s="91">
        <v>9135.2981132075474</v>
      </c>
      <c r="I194" s="21"/>
      <c r="J194" s="92"/>
      <c r="K194" s="93">
        <v>7216</v>
      </c>
      <c r="L194" s="91">
        <v>1919.2981132075474</v>
      </c>
      <c r="M194" s="142"/>
      <c r="N194" s="143"/>
    </row>
    <row r="195" spans="1:14" s="70" customFormat="1" ht="15" customHeight="1" thickBot="1" x14ac:dyDescent="0.3">
      <c r="A195" s="88"/>
      <c r="B195" s="89" t="s">
        <v>12</v>
      </c>
      <c r="C195" s="105">
        <v>2.2535714285714286</v>
      </c>
      <c r="D195" s="105">
        <v>2.0215249908792412</v>
      </c>
      <c r="E195" s="105">
        <v>2.2076602496876623</v>
      </c>
      <c r="F195" s="106">
        <v>-4.5911178883766279E-2</v>
      </c>
      <c r="G195" s="105">
        <v>0</v>
      </c>
      <c r="H195" s="106">
        <v>2.2076602496876623</v>
      </c>
      <c r="I195" s="21"/>
      <c r="J195" s="92"/>
      <c r="K195" s="107">
        <v>2.2663316582914574</v>
      </c>
      <c r="L195" s="106">
        <v>-5.8671408603795161E-2</v>
      </c>
      <c r="M195" s="142"/>
      <c r="N195" s="143"/>
    </row>
    <row r="196" spans="1:14" s="70" customFormat="1" ht="5.0999999999999996" customHeight="1" thickBot="1" x14ac:dyDescent="0.3">
      <c r="A196" s="88"/>
      <c r="B196" s="89"/>
      <c r="C196" s="94"/>
      <c r="D196" s="103"/>
      <c r="E196" s="103"/>
      <c r="F196" s="106"/>
      <c r="G196" s="103"/>
      <c r="H196" s="106"/>
      <c r="I196" s="21"/>
      <c r="J196" s="92"/>
      <c r="K196" s="104"/>
      <c r="L196" s="106"/>
      <c r="M196" s="142"/>
      <c r="N196" s="143"/>
    </row>
    <row r="197" spans="1:14" s="70" customFormat="1" ht="15" customHeight="1" thickBot="1" x14ac:dyDescent="0.3">
      <c r="A197" s="88"/>
      <c r="B197" s="89" t="s">
        <v>13</v>
      </c>
      <c r="C197" s="105">
        <v>18955.214285714286</v>
      </c>
      <c r="D197" s="105">
        <v>26532.773595271661</v>
      </c>
      <c r="E197" s="105">
        <v>26625.90507564674</v>
      </c>
      <c r="F197" s="106">
        <v>7670.6907899324542</v>
      </c>
      <c r="G197" s="105">
        <v>0</v>
      </c>
      <c r="H197" s="106">
        <v>26625.90507564674</v>
      </c>
      <c r="I197" s="21">
        <v>0.4046744433648275</v>
      </c>
      <c r="J197" s="92">
        <v>0</v>
      </c>
      <c r="K197" s="107">
        <v>21949.698817917717</v>
      </c>
      <c r="L197" s="106">
        <v>4676.2062577290235</v>
      </c>
      <c r="M197" s="142"/>
      <c r="N197" s="143"/>
    </row>
    <row r="198" spans="1:14" s="102" customFormat="1" ht="15" customHeight="1" thickBot="1" x14ac:dyDescent="0.3">
      <c r="A198" s="98"/>
      <c r="B198" s="99" t="s">
        <v>14</v>
      </c>
      <c r="C198" s="108">
        <v>10904.992808711731</v>
      </c>
      <c r="D198" s="108">
        <v>14942.743460990267</v>
      </c>
      <c r="E198" s="108">
        <v>22637.76355106353</v>
      </c>
      <c r="F198" s="109">
        <v>11732.770742351799</v>
      </c>
      <c r="G198" s="108">
        <v>0</v>
      </c>
      <c r="H198" s="109">
        <v>22637.76355106353</v>
      </c>
      <c r="I198" s="20">
        <v>1.0759081595155915</v>
      </c>
      <c r="J198" s="86">
        <v>0</v>
      </c>
      <c r="K198" s="110">
        <v>14359.53175184919</v>
      </c>
      <c r="L198" s="109">
        <v>8278.2317992143398</v>
      </c>
      <c r="M198" s="142"/>
      <c r="N198" s="143"/>
    </row>
    <row r="199" spans="1:14" ht="15" customHeight="1" thickBot="1" x14ac:dyDescent="0.3">
      <c r="A199" s="111"/>
      <c r="B199" s="112" t="s">
        <v>34</v>
      </c>
      <c r="C199" s="113">
        <v>25870.409980357141</v>
      </c>
      <c r="D199" s="113">
        <v>26532.773595271661</v>
      </c>
      <c r="E199" s="113">
        <v>31670.022836768236</v>
      </c>
      <c r="F199" s="119">
        <v>5799.612856411095</v>
      </c>
      <c r="G199" s="113">
        <v>0</v>
      </c>
      <c r="H199" s="119">
        <v>31670.022836768236</v>
      </c>
      <c r="I199" s="25">
        <v>0.22417939494637373</v>
      </c>
      <c r="J199" s="120">
        <v>0</v>
      </c>
      <c r="K199" s="115">
        <v>27829.689192289574</v>
      </c>
      <c r="L199" s="119">
        <v>3840.3336444786619</v>
      </c>
      <c r="M199" s="142"/>
      <c r="N199" s="143"/>
    </row>
    <row r="200" spans="1:14" s="70" customFormat="1" ht="15" customHeight="1" thickBot="1" x14ac:dyDescent="0.3">
      <c r="A200" s="126" t="s">
        <v>27</v>
      </c>
      <c r="B200" s="127" t="s">
        <v>20</v>
      </c>
      <c r="C200" s="84">
        <v>823924038.99199533</v>
      </c>
      <c r="D200" s="84">
        <v>633371186.87354791</v>
      </c>
      <c r="E200" s="84">
        <v>702940755.54223228</v>
      </c>
      <c r="F200" s="118">
        <v>-120983283.44976297</v>
      </c>
      <c r="G200" s="84">
        <v>0</v>
      </c>
      <c r="H200" s="118">
        <v>702940755.54223228</v>
      </c>
      <c r="I200" s="20">
        <v>-0.14683790947254838</v>
      </c>
      <c r="J200" s="86">
        <v>0</v>
      </c>
      <c r="K200" s="87">
        <v>627438675.25213814</v>
      </c>
      <c r="L200" s="118">
        <v>75502080.290094256</v>
      </c>
      <c r="M200" s="142"/>
      <c r="N200" s="143"/>
    </row>
    <row r="201" spans="1:14" s="70" customFormat="1" ht="15" customHeight="1" thickBot="1" x14ac:dyDescent="0.3">
      <c r="A201" s="88"/>
      <c r="B201" s="89" t="s">
        <v>5</v>
      </c>
      <c r="C201" s="90">
        <v>648835035.43157649</v>
      </c>
      <c r="D201" s="90">
        <v>534336449.40410662</v>
      </c>
      <c r="E201" s="90">
        <v>577815740.00965774</v>
      </c>
      <c r="F201" s="91">
        <v>-71019295.42191875</v>
      </c>
      <c r="G201" s="90">
        <v>0</v>
      </c>
      <c r="H201" s="91">
        <v>577815740.00965774</v>
      </c>
      <c r="I201" s="21">
        <v>-0.10945662848597537</v>
      </c>
      <c r="J201" s="92">
        <v>0</v>
      </c>
      <c r="K201" s="93">
        <v>502908486.34509349</v>
      </c>
      <c r="L201" s="91">
        <v>74907253.664564252</v>
      </c>
      <c r="M201" s="142"/>
      <c r="N201" s="143"/>
    </row>
    <row r="202" spans="1:14" s="70" customFormat="1" ht="15" customHeight="1" thickBot="1" x14ac:dyDescent="0.3">
      <c r="A202" s="88"/>
      <c r="B202" s="89" t="s">
        <v>6</v>
      </c>
      <c r="C202" s="90">
        <v>127664533.972</v>
      </c>
      <c r="D202" s="90">
        <v>72268134.701162353</v>
      </c>
      <c r="E202" s="90">
        <v>94463545.779668733</v>
      </c>
      <c r="F202" s="91">
        <v>-33200988.192331269</v>
      </c>
      <c r="G202" s="90">
        <v>0</v>
      </c>
      <c r="H202" s="91">
        <v>94463545.779668733</v>
      </c>
      <c r="I202" s="21">
        <v>-0.26006430415210746</v>
      </c>
      <c r="J202" s="92">
        <v>0</v>
      </c>
      <c r="K202" s="93">
        <v>89379062.748439446</v>
      </c>
      <c r="L202" s="91">
        <v>5084483.0312292874</v>
      </c>
      <c r="M202" s="142"/>
      <c r="N202" s="143"/>
    </row>
    <row r="203" spans="1:14" s="70" customFormat="1" ht="15" customHeight="1" thickBot="1" x14ac:dyDescent="0.3">
      <c r="A203" s="88"/>
      <c r="B203" s="89" t="s">
        <v>7</v>
      </c>
      <c r="C203" s="90">
        <v>47424469.588418841</v>
      </c>
      <c r="D203" s="90">
        <v>26766602.768278964</v>
      </c>
      <c r="E203" s="90">
        <v>30661469.75290589</v>
      </c>
      <c r="F203" s="91">
        <v>-16762999.835512951</v>
      </c>
      <c r="G203" s="90">
        <v>0</v>
      </c>
      <c r="H203" s="91">
        <v>30661469.75290589</v>
      </c>
      <c r="I203" s="21">
        <v>-0.35346731299250023</v>
      </c>
      <c r="J203" s="92">
        <v>0</v>
      </c>
      <c r="K203" s="93">
        <v>35151126.158605173</v>
      </c>
      <c r="L203" s="91">
        <v>-4489656.4056992829</v>
      </c>
      <c r="M203" s="142"/>
      <c r="N203" s="143"/>
    </row>
    <row r="204" spans="1:14" s="70" customFormat="1" ht="5.0999999999999996" customHeight="1" thickBot="1" x14ac:dyDescent="0.3">
      <c r="A204" s="88"/>
      <c r="B204" s="89"/>
      <c r="C204" s="94"/>
      <c r="D204" s="94"/>
      <c r="E204" s="94"/>
      <c r="F204" s="91"/>
      <c r="G204" s="94"/>
      <c r="H204" s="91"/>
      <c r="I204" s="21"/>
      <c r="J204" s="21"/>
      <c r="K204" s="95"/>
      <c r="L204" s="91"/>
      <c r="M204" s="142"/>
      <c r="N204" s="143"/>
    </row>
    <row r="205" spans="1:14" s="70" customFormat="1" ht="15" customHeight="1" thickBot="1" x14ac:dyDescent="0.3">
      <c r="A205" s="88"/>
      <c r="B205" s="89" t="s">
        <v>8</v>
      </c>
      <c r="C205" s="90">
        <v>57305</v>
      </c>
      <c r="D205" s="90">
        <v>57305</v>
      </c>
      <c r="E205" s="90">
        <v>57305</v>
      </c>
      <c r="F205" s="91">
        <v>0</v>
      </c>
      <c r="G205" s="90">
        <v>57462</v>
      </c>
      <c r="H205" s="91">
        <v>-157</v>
      </c>
      <c r="I205" s="96"/>
      <c r="J205" s="97"/>
      <c r="K205" s="93">
        <v>57305</v>
      </c>
      <c r="L205" s="91">
        <v>0</v>
      </c>
      <c r="M205" s="142"/>
      <c r="N205" s="143"/>
    </row>
    <row r="206" spans="1:14" s="70" customFormat="1" ht="15" customHeight="1" thickBot="1" x14ac:dyDescent="0.3">
      <c r="A206" s="88"/>
      <c r="B206" s="89" t="s">
        <v>9</v>
      </c>
      <c r="C206" s="90">
        <v>25180</v>
      </c>
      <c r="D206" s="90">
        <v>25070</v>
      </c>
      <c r="E206" s="90">
        <v>26513</v>
      </c>
      <c r="F206" s="91">
        <v>1333</v>
      </c>
      <c r="G206" s="90">
        <v>0</v>
      </c>
      <c r="H206" s="91">
        <v>26513</v>
      </c>
      <c r="I206" s="96"/>
      <c r="J206" s="97"/>
      <c r="K206" s="93">
        <v>24786</v>
      </c>
      <c r="L206" s="91">
        <v>1727</v>
      </c>
      <c r="M206" s="142"/>
      <c r="N206" s="143"/>
    </row>
    <row r="207" spans="1:14" s="102" customFormat="1" ht="15" customHeight="1" thickBot="1" x14ac:dyDescent="0.3">
      <c r="A207" s="98"/>
      <c r="B207" s="99" t="s">
        <v>10</v>
      </c>
      <c r="C207" s="86">
        <v>0.43940319343861794</v>
      </c>
      <c r="D207" s="86">
        <v>0.43748364017101476</v>
      </c>
      <c r="E207" s="86">
        <v>0.46266468894511825</v>
      </c>
      <c r="F207" s="100">
        <v>2.3261495506500307E-2</v>
      </c>
      <c r="G207" s="86">
        <v>0</v>
      </c>
      <c r="H207" s="100">
        <v>0.46266468894511825</v>
      </c>
      <c r="I207" s="20">
        <v>5.2938840349483707E-2</v>
      </c>
      <c r="J207" s="86">
        <v>0</v>
      </c>
      <c r="K207" s="101">
        <v>0.43252770264374835</v>
      </c>
      <c r="L207" s="100">
        <v>3.0136986301369906E-2</v>
      </c>
      <c r="M207" s="142"/>
      <c r="N207" s="143"/>
    </row>
    <row r="208" spans="1:14" s="70" customFormat="1" ht="5.0999999999999996" customHeight="1" thickBot="1" x14ac:dyDescent="0.3">
      <c r="A208" s="88"/>
      <c r="B208" s="89"/>
      <c r="C208" s="94"/>
      <c r="D208" s="103"/>
      <c r="E208" s="103"/>
      <c r="F208" s="91"/>
      <c r="G208" s="103"/>
      <c r="H208" s="91"/>
      <c r="I208" s="21"/>
      <c r="J208" s="92"/>
      <c r="K208" s="104"/>
      <c r="L208" s="91"/>
      <c r="M208" s="142"/>
      <c r="N208" s="143"/>
    </row>
    <row r="209" spans="1:14" s="70" customFormat="1" ht="15" customHeight="1" thickBot="1" x14ac:dyDescent="0.3">
      <c r="A209" s="88"/>
      <c r="B209" s="89" t="s">
        <v>11</v>
      </c>
      <c r="C209" s="90">
        <v>57175</v>
      </c>
      <c r="D209" s="90">
        <v>47499</v>
      </c>
      <c r="E209" s="90">
        <v>52143.357443351088</v>
      </c>
      <c r="F209" s="91">
        <v>-5031.6425566489124</v>
      </c>
      <c r="G209" s="90">
        <v>0</v>
      </c>
      <c r="H209" s="91">
        <v>52143.357443351088</v>
      </c>
      <c r="I209" s="21">
        <v>-8.8004242355031237E-2</v>
      </c>
      <c r="J209" s="92">
        <v>0</v>
      </c>
      <c r="K209" s="93">
        <v>49929.791989664081</v>
      </c>
      <c r="L209" s="91">
        <v>2213.5654536870061</v>
      </c>
      <c r="M209" s="142"/>
      <c r="N209" s="143"/>
    </row>
    <row r="210" spans="1:14" s="70" customFormat="1" ht="15" customHeight="1" thickBot="1" x14ac:dyDescent="0.3">
      <c r="A210" s="88"/>
      <c r="B210" s="89" t="s">
        <v>12</v>
      </c>
      <c r="C210" s="105">
        <v>2.2706513105639394</v>
      </c>
      <c r="D210" s="105">
        <v>1.8946549660949341</v>
      </c>
      <c r="E210" s="105">
        <v>1.9667090651133816</v>
      </c>
      <c r="F210" s="106">
        <v>-0.30394224545055781</v>
      </c>
      <c r="G210" s="105">
        <v>0</v>
      </c>
      <c r="H210" s="106">
        <v>1.9667090651133816</v>
      </c>
      <c r="I210" s="21"/>
      <c r="J210" s="92"/>
      <c r="K210" s="107">
        <v>2.0144352452862133</v>
      </c>
      <c r="L210" s="106">
        <v>-4.77261801728317E-2</v>
      </c>
      <c r="M210" s="142"/>
      <c r="N210" s="143"/>
    </row>
    <row r="211" spans="1:14" s="70" customFormat="1" ht="5.0999999999999996" customHeight="1" thickBot="1" x14ac:dyDescent="0.3">
      <c r="A211" s="88"/>
      <c r="B211" s="89"/>
      <c r="C211" s="94"/>
      <c r="D211" s="94"/>
      <c r="E211" s="94"/>
      <c r="F211" s="106"/>
      <c r="G211" s="94"/>
      <c r="H211" s="106"/>
      <c r="I211" s="21"/>
      <c r="J211" s="92"/>
      <c r="K211" s="95"/>
      <c r="L211" s="106"/>
      <c r="M211" s="142"/>
      <c r="N211" s="143"/>
    </row>
    <row r="212" spans="1:14" s="70" customFormat="1" ht="15" customHeight="1" thickBot="1" x14ac:dyDescent="0.3">
      <c r="A212" s="88"/>
      <c r="B212" s="89" t="s">
        <v>13</v>
      </c>
      <c r="C212" s="105">
        <v>25767.872733581273</v>
      </c>
      <c r="D212" s="105">
        <v>21313.779393861452</v>
      </c>
      <c r="E212" s="105">
        <v>21793.676310099112</v>
      </c>
      <c r="F212" s="106">
        <v>-3974.1964234821608</v>
      </c>
      <c r="G212" s="105">
        <v>0</v>
      </c>
      <c r="H212" s="106">
        <v>21793.676310099112</v>
      </c>
      <c r="I212" s="21">
        <v>-0.15423067571669968</v>
      </c>
      <c r="J212" s="92">
        <v>0</v>
      </c>
      <c r="K212" s="107">
        <v>20290.022042487431</v>
      </c>
      <c r="L212" s="106">
        <v>1503.6542676116806</v>
      </c>
      <c r="M212" s="142"/>
      <c r="N212" s="143"/>
    </row>
    <row r="213" spans="1:14" s="102" customFormat="1" ht="15" customHeight="1" thickBot="1" x14ac:dyDescent="0.3">
      <c r="A213" s="98"/>
      <c r="B213" s="99" t="s">
        <v>14</v>
      </c>
      <c r="C213" s="108">
        <v>11322.4855672555</v>
      </c>
      <c r="D213" s="108">
        <v>9324.4297950284727</v>
      </c>
      <c r="E213" s="108">
        <v>10083.164470982598</v>
      </c>
      <c r="F213" s="109">
        <v>-1239.3210962729027</v>
      </c>
      <c r="G213" s="108">
        <v>0</v>
      </c>
      <c r="H213" s="109">
        <v>10083.164470982598</v>
      </c>
      <c r="I213" s="20">
        <v>-0.10945662848597526</v>
      </c>
      <c r="J213" s="86">
        <v>0</v>
      </c>
      <c r="K213" s="110">
        <v>8775.9966206281042</v>
      </c>
      <c r="L213" s="109">
        <v>1307.1678503544936</v>
      </c>
      <c r="M213" s="142"/>
      <c r="N213" s="143"/>
    </row>
    <row r="214" spans="1:14" ht="15" customHeight="1" thickBot="1" x14ac:dyDescent="0.3">
      <c r="A214" s="111"/>
      <c r="B214" s="112" t="s">
        <v>34</v>
      </c>
      <c r="C214" s="113">
        <v>32721.367712152318</v>
      </c>
      <c r="D214" s="113">
        <v>25264.107972618585</v>
      </c>
      <c r="E214" s="113">
        <v>26513.059840162648</v>
      </c>
      <c r="F214" s="119">
        <v>-6208.3078719896694</v>
      </c>
      <c r="G214" s="113">
        <v>0</v>
      </c>
      <c r="H214" s="119">
        <v>26513.059840162648</v>
      </c>
      <c r="I214" s="25">
        <v>-0.18973252972197674</v>
      </c>
      <c r="J214" s="120">
        <v>0</v>
      </c>
      <c r="K214" s="115">
        <v>25314.236877759144</v>
      </c>
      <c r="L214" s="119">
        <v>1198.8229624035048</v>
      </c>
      <c r="M214" s="142"/>
      <c r="N214" s="143"/>
    </row>
  </sheetData>
  <sheetProtection algorithmName="SHA-512" hashValue="avL4cH+Cge/vDSlYR9iJJXTeqQF20V6wwqIJhZo6/Gb0dmUeB/cHcM9e6pfNx6YAmS/eu/xQvwPlFVysSb3rug==" saltValue="HQaihQ/QRDK11tCE49AdUw==" spinCount="100000" sheet="1" objects="1" scenarios="1"/>
  <mergeCells count="19">
    <mergeCell ref="M95:N109"/>
    <mergeCell ref="A3:A4"/>
    <mergeCell ref="B3:B4"/>
    <mergeCell ref="C3:E3"/>
    <mergeCell ref="M3:N3"/>
    <mergeCell ref="M4:N4"/>
    <mergeCell ref="M5:N19"/>
    <mergeCell ref="M20:N34"/>
    <mergeCell ref="M35:N49"/>
    <mergeCell ref="M50:N64"/>
    <mergeCell ref="M65:N79"/>
    <mergeCell ref="M80:N94"/>
    <mergeCell ref="M200:N214"/>
    <mergeCell ref="M110:N124"/>
    <mergeCell ref="M125:N139"/>
    <mergeCell ref="M140:N154"/>
    <mergeCell ref="M155:N169"/>
    <mergeCell ref="M170:N184"/>
    <mergeCell ref="M185:N199"/>
  </mergeCells>
  <conditionalFormatting sqref="I159">
    <cfRule type="expression" dxfId="94" priority="58">
      <formula>$I155&gt;=0</formula>
    </cfRule>
    <cfRule type="expression" dxfId="93" priority="59">
      <formula>$I155&lt;0</formula>
    </cfRule>
  </conditionalFormatting>
  <conditionalFormatting sqref="J159">
    <cfRule type="expression" dxfId="92" priority="56">
      <formula>$J155&gt;=0</formula>
    </cfRule>
    <cfRule type="expression" dxfId="91" priority="57">
      <formula>$J155&lt;0</formula>
    </cfRule>
  </conditionalFormatting>
  <conditionalFormatting sqref="I174">
    <cfRule type="expression" dxfId="90" priority="54">
      <formula>$I170&gt;=0</formula>
    </cfRule>
    <cfRule type="expression" dxfId="89" priority="55">
      <formula>$I170&lt;0</formula>
    </cfRule>
  </conditionalFormatting>
  <conditionalFormatting sqref="J174">
    <cfRule type="expression" dxfId="88" priority="52">
      <formula>$J170&gt;=0</formula>
    </cfRule>
    <cfRule type="expression" dxfId="87" priority="53">
      <formula>$J170&lt;0</formula>
    </cfRule>
  </conditionalFormatting>
  <conditionalFormatting sqref="I24">
    <cfRule type="expression" dxfId="86" priority="94">
      <formula>$I20&gt;=0</formula>
    </cfRule>
    <cfRule type="expression" dxfId="85" priority="95">
      <formula>$I20&lt;0</formula>
    </cfRule>
  </conditionalFormatting>
  <conditionalFormatting sqref="J24">
    <cfRule type="expression" dxfId="84" priority="92">
      <formula>$J20&gt;=0</formula>
    </cfRule>
    <cfRule type="expression" dxfId="83" priority="93">
      <formula>$J20&lt;0</formula>
    </cfRule>
  </conditionalFormatting>
  <conditionalFormatting sqref="I39">
    <cfRule type="expression" dxfId="82" priority="90">
      <formula>$I35&gt;=0</formula>
    </cfRule>
    <cfRule type="expression" dxfId="81" priority="91">
      <formula>$I35&lt;0</formula>
    </cfRule>
  </conditionalFormatting>
  <conditionalFormatting sqref="J39">
    <cfRule type="expression" dxfId="80" priority="88">
      <formula>$J35&gt;=0</formula>
    </cfRule>
    <cfRule type="expression" dxfId="79" priority="89">
      <formula>$J35&lt;0</formula>
    </cfRule>
  </conditionalFormatting>
  <conditionalFormatting sqref="I54">
    <cfRule type="expression" dxfId="78" priority="86">
      <formula>$I50&gt;=0</formula>
    </cfRule>
    <cfRule type="expression" dxfId="77" priority="87">
      <formula>$I50&lt;0</formula>
    </cfRule>
  </conditionalFormatting>
  <conditionalFormatting sqref="J54">
    <cfRule type="expression" dxfId="76" priority="84">
      <formula>$J50&gt;=0</formula>
    </cfRule>
    <cfRule type="expression" dxfId="75" priority="85">
      <formula>$J50&lt;0</formula>
    </cfRule>
  </conditionalFormatting>
  <conditionalFormatting sqref="I69">
    <cfRule type="expression" dxfId="74" priority="82">
      <formula>$I65&gt;=0</formula>
    </cfRule>
    <cfRule type="expression" dxfId="73" priority="83">
      <formula>$I65&lt;0</formula>
    </cfRule>
  </conditionalFormatting>
  <conditionalFormatting sqref="J69">
    <cfRule type="expression" dxfId="72" priority="80">
      <formula>$J65&gt;=0</formula>
    </cfRule>
    <cfRule type="expression" dxfId="71" priority="81">
      <formula>$J65&lt;0</formula>
    </cfRule>
  </conditionalFormatting>
  <conditionalFormatting sqref="I84">
    <cfRule type="expression" dxfId="70" priority="78">
      <formula>$I80&gt;=0</formula>
    </cfRule>
    <cfRule type="expression" dxfId="69" priority="79">
      <formula>$I80&lt;0</formula>
    </cfRule>
  </conditionalFormatting>
  <conditionalFormatting sqref="J84">
    <cfRule type="expression" dxfId="68" priority="76">
      <formula>$J80&gt;=0</formula>
    </cfRule>
    <cfRule type="expression" dxfId="67" priority="77">
      <formula>$J80&lt;0</formula>
    </cfRule>
  </conditionalFormatting>
  <conditionalFormatting sqref="I99">
    <cfRule type="expression" dxfId="66" priority="74">
      <formula>$I95&gt;=0</formula>
    </cfRule>
    <cfRule type="expression" dxfId="65" priority="75">
      <formula>$I95&lt;0</formula>
    </cfRule>
  </conditionalFormatting>
  <conditionalFormatting sqref="J99">
    <cfRule type="expression" dxfId="64" priority="72">
      <formula>$J95&gt;=0</formula>
    </cfRule>
    <cfRule type="expression" dxfId="63" priority="73">
      <formula>$J95&lt;0</formula>
    </cfRule>
  </conditionalFormatting>
  <conditionalFormatting sqref="I114">
    <cfRule type="expression" dxfId="62" priority="70">
      <formula>$I110&gt;=0</formula>
    </cfRule>
    <cfRule type="expression" dxfId="61" priority="71">
      <formula>$I110&lt;0</formula>
    </cfRule>
  </conditionalFormatting>
  <conditionalFormatting sqref="J114">
    <cfRule type="expression" dxfId="60" priority="68">
      <formula>$J110&gt;=0</formula>
    </cfRule>
    <cfRule type="expression" dxfId="59" priority="69">
      <formula>$J110&lt;0</formula>
    </cfRule>
  </conditionalFormatting>
  <conditionalFormatting sqref="I129">
    <cfRule type="expression" dxfId="58" priority="66">
      <formula>$I125&gt;=0</formula>
    </cfRule>
    <cfRule type="expression" dxfId="57" priority="67">
      <formula>$I125&lt;0</formula>
    </cfRule>
  </conditionalFormatting>
  <conditionalFormatting sqref="J129">
    <cfRule type="expression" dxfId="56" priority="64">
      <formula>$J125&gt;=0</formula>
    </cfRule>
    <cfRule type="expression" dxfId="55" priority="65">
      <formula>$J125&lt;0</formula>
    </cfRule>
  </conditionalFormatting>
  <conditionalFormatting sqref="I144">
    <cfRule type="expression" dxfId="54" priority="62">
      <formula>$I140&gt;=0</formula>
    </cfRule>
    <cfRule type="expression" dxfId="53" priority="63">
      <formula>$I140&lt;0</formula>
    </cfRule>
  </conditionalFormatting>
  <conditionalFormatting sqref="J144">
    <cfRule type="expression" dxfId="52" priority="60">
      <formula>$J140&gt;=0</formula>
    </cfRule>
    <cfRule type="expression" dxfId="51" priority="61">
      <formula>$J140&lt;0</formula>
    </cfRule>
  </conditionalFormatting>
  <conditionalFormatting sqref="I189">
    <cfRule type="expression" dxfId="50" priority="50">
      <formula>$I185&gt;=0</formula>
    </cfRule>
    <cfRule type="expression" dxfId="49" priority="51">
      <formula>$I185&lt;0</formula>
    </cfRule>
  </conditionalFormatting>
  <conditionalFormatting sqref="J189">
    <cfRule type="expression" dxfId="48" priority="48">
      <formula>$J185&gt;=0</formula>
    </cfRule>
    <cfRule type="expression" dxfId="47" priority="49">
      <formula>$J185&lt;0</formula>
    </cfRule>
  </conditionalFormatting>
  <conditionalFormatting sqref="I204">
    <cfRule type="expression" dxfId="46" priority="46">
      <formula>$I200&gt;=0</formula>
    </cfRule>
    <cfRule type="expression" dxfId="45" priority="47">
      <formula>$I200&lt;0</formula>
    </cfRule>
  </conditionalFormatting>
  <conditionalFormatting sqref="J204">
    <cfRule type="expression" dxfId="44" priority="44">
      <formula>$J200&gt;=0</formula>
    </cfRule>
    <cfRule type="expression" dxfId="43" priority="45">
      <formula>$J200&lt;0</formula>
    </cfRule>
  </conditionalFormatting>
  <conditionalFormatting sqref="I9">
    <cfRule type="expression" dxfId="42" priority="42">
      <formula>$I5&gt;=0</formula>
    </cfRule>
    <cfRule type="expression" dxfId="41" priority="43">
      <formula>$I5&lt;0</formula>
    </cfRule>
  </conditionalFormatting>
  <conditionalFormatting sqref="J9">
    <cfRule type="expression" dxfId="40" priority="40">
      <formula>$J5&gt;=0</formula>
    </cfRule>
    <cfRule type="expression" dxfId="39" priority="41">
      <formula>$J5&lt;0</formula>
    </cfRule>
  </conditionalFormatting>
  <conditionalFormatting sqref="L207">
    <cfRule type="cellIs" dxfId="38" priority="39" operator="lessThan">
      <formula>0</formula>
    </cfRule>
  </conditionalFormatting>
  <conditionalFormatting sqref="H207">
    <cfRule type="cellIs" dxfId="37" priority="38" operator="lessThan">
      <formula>0</formula>
    </cfRule>
  </conditionalFormatting>
  <conditionalFormatting sqref="F207">
    <cfRule type="cellIs" dxfId="36" priority="37" operator="lessThan">
      <formula>0</formula>
    </cfRule>
  </conditionalFormatting>
  <conditionalFormatting sqref="F192">
    <cfRule type="cellIs" dxfId="35" priority="36" operator="lessThan">
      <formula>0</formula>
    </cfRule>
  </conditionalFormatting>
  <conditionalFormatting sqref="H192">
    <cfRule type="cellIs" dxfId="34" priority="35" operator="lessThan">
      <formula>0</formula>
    </cfRule>
  </conditionalFormatting>
  <conditionalFormatting sqref="L192">
    <cfRule type="cellIs" dxfId="33" priority="34" operator="lessThan">
      <formula>0</formula>
    </cfRule>
  </conditionalFormatting>
  <conditionalFormatting sqref="L177">
    <cfRule type="cellIs" dxfId="32" priority="33" operator="lessThan">
      <formula>0</formula>
    </cfRule>
  </conditionalFormatting>
  <conditionalFormatting sqref="H177">
    <cfRule type="cellIs" dxfId="31" priority="32" operator="lessThan">
      <formula>0</formula>
    </cfRule>
  </conditionalFormatting>
  <conditionalFormatting sqref="F177">
    <cfRule type="cellIs" dxfId="30" priority="31" operator="lessThan">
      <formula>0</formula>
    </cfRule>
  </conditionalFormatting>
  <conditionalFormatting sqref="F162">
    <cfRule type="cellIs" dxfId="29" priority="30" operator="lessThan">
      <formula>0</formula>
    </cfRule>
  </conditionalFormatting>
  <conditionalFormatting sqref="H162">
    <cfRule type="cellIs" dxfId="28" priority="29" operator="lessThan">
      <formula>0</formula>
    </cfRule>
  </conditionalFormatting>
  <conditionalFormatting sqref="L162">
    <cfRule type="cellIs" dxfId="27" priority="28" operator="lessThan">
      <formula>0</formula>
    </cfRule>
  </conditionalFormatting>
  <conditionalFormatting sqref="L147">
    <cfRule type="cellIs" dxfId="26" priority="27" operator="lessThan">
      <formula>0</formula>
    </cfRule>
  </conditionalFormatting>
  <conditionalFormatting sqref="H147">
    <cfRule type="cellIs" dxfId="25" priority="26" operator="lessThan">
      <formula>0</formula>
    </cfRule>
  </conditionalFormatting>
  <conditionalFormatting sqref="F147">
    <cfRule type="cellIs" dxfId="24" priority="25" operator="lessThan">
      <formula>0</formula>
    </cfRule>
  </conditionalFormatting>
  <conditionalFormatting sqref="F132">
    <cfRule type="cellIs" dxfId="23" priority="24" operator="lessThan">
      <formula>0</formula>
    </cfRule>
  </conditionalFormatting>
  <conditionalFormatting sqref="H132">
    <cfRule type="cellIs" dxfId="22" priority="23" operator="lessThan">
      <formula>0</formula>
    </cfRule>
  </conditionalFormatting>
  <conditionalFormatting sqref="L132">
    <cfRule type="cellIs" dxfId="21" priority="22" operator="lessThan">
      <formula>0</formula>
    </cfRule>
  </conditionalFormatting>
  <conditionalFormatting sqref="L117">
    <cfRule type="cellIs" dxfId="20" priority="21" operator="lessThan">
      <formula>0</formula>
    </cfRule>
  </conditionalFormatting>
  <conditionalFormatting sqref="H117">
    <cfRule type="cellIs" dxfId="19" priority="20" operator="lessThan">
      <formula>0</formula>
    </cfRule>
  </conditionalFormatting>
  <conditionalFormatting sqref="F117">
    <cfRule type="cellIs" dxfId="18" priority="19" operator="lessThan">
      <formula>0</formula>
    </cfRule>
  </conditionalFormatting>
  <conditionalFormatting sqref="F102">
    <cfRule type="cellIs" dxfId="17" priority="18" operator="lessThan">
      <formula>0</formula>
    </cfRule>
  </conditionalFormatting>
  <conditionalFormatting sqref="H102">
    <cfRule type="cellIs" dxfId="16" priority="17" operator="lessThan">
      <formula>0</formula>
    </cfRule>
  </conditionalFormatting>
  <conditionalFormatting sqref="L102">
    <cfRule type="cellIs" dxfId="15" priority="16" operator="lessThan">
      <formula>0</formula>
    </cfRule>
  </conditionalFormatting>
  <conditionalFormatting sqref="L87">
    <cfRule type="cellIs" dxfId="14" priority="15" operator="lessThan">
      <formula>0</formula>
    </cfRule>
  </conditionalFormatting>
  <conditionalFormatting sqref="H87">
    <cfRule type="cellIs" dxfId="13" priority="14" operator="lessThan">
      <formula>0</formula>
    </cfRule>
  </conditionalFormatting>
  <conditionalFormatting sqref="F87">
    <cfRule type="cellIs" dxfId="12" priority="13" operator="lessThan">
      <formula>0</formula>
    </cfRule>
  </conditionalFormatting>
  <conditionalFormatting sqref="F72">
    <cfRule type="cellIs" dxfId="11" priority="12" operator="lessThan">
      <formula>0</formula>
    </cfRule>
  </conditionalFormatting>
  <conditionalFormatting sqref="H72">
    <cfRule type="cellIs" dxfId="10" priority="11" operator="lessThan">
      <formula>0</formula>
    </cfRule>
  </conditionalFormatting>
  <conditionalFormatting sqref="L72">
    <cfRule type="cellIs" dxfId="9" priority="10" operator="lessThan">
      <formula>0</formula>
    </cfRule>
  </conditionalFormatting>
  <conditionalFormatting sqref="L57">
    <cfRule type="cellIs" dxfId="8" priority="9" operator="lessThan">
      <formula>0</formula>
    </cfRule>
  </conditionalFormatting>
  <conditionalFormatting sqref="H57">
    <cfRule type="cellIs" dxfId="7" priority="8" operator="lessThan">
      <formula>0</formula>
    </cfRule>
  </conditionalFormatting>
  <conditionalFormatting sqref="F57">
    <cfRule type="cellIs" dxfId="6" priority="7" operator="lessThan">
      <formula>0</formula>
    </cfRule>
  </conditionalFormatting>
  <conditionalFormatting sqref="F42">
    <cfRule type="cellIs" dxfId="5" priority="6" operator="lessThan">
      <formula>0</formula>
    </cfRule>
  </conditionalFormatting>
  <conditionalFormatting sqref="H42">
    <cfRule type="cellIs" dxfId="4" priority="5" operator="lessThan">
      <formula>0</formula>
    </cfRule>
  </conditionalFormatting>
  <conditionalFormatting sqref="L42">
    <cfRule type="cellIs" dxfId="3" priority="4" operator="lessThan">
      <formula>0</formula>
    </cfRule>
  </conditionalFormatting>
  <conditionalFormatting sqref="L27">
    <cfRule type="cellIs" dxfId="2" priority="3" operator="lessThan">
      <formula>0</formula>
    </cfRule>
  </conditionalFormatting>
  <conditionalFormatting sqref="H27">
    <cfRule type="cellIs" dxfId="1" priority="2" operator="lessThan">
      <formula>0</formula>
    </cfRule>
  </conditionalFormatting>
  <conditionalFormatting sqref="F27">
    <cfRule type="cellIs" dxfId="0" priority="1" operator="lessThan">
      <formula>0</formula>
    </cfRule>
  </conditionalFormatting>
  <dataValidations count="1">
    <dataValidation type="list" allowBlank="1" showInputMessage="1" showErrorMessage="1" sqref="B3:B4" xr:uid="{1F20D64E-534C-4A56-BC78-C348CC126B77}">
      <formula1>hotel_name_list</formula1>
    </dataValidation>
  </dataValidations>
  <pageMargins left="0.70866141732283472" right="0.70866141732283472" top="0.59055118110236227" bottom="0.59055118110236227" header="0.31496062992125984" footer="0.31496062992125984"/>
  <pageSetup paperSize="9" scale="45" fitToHeight="0" orientation="portrait" r:id="rId1"/>
  <rowBreaks count="1" manualBreakCount="1">
    <brk id="109" max="16383" man="1"/>
  </rowBreak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8606-F347-4938-80E7-D0DF60A9CE0A}">
  <sheetPr codeName="Tabelle1"/>
  <dimension ref="A1:M61"/>
  <sheetViews>
    <sheetView showGridLines="0" workbookViewId="0"/>
  </sheetViews>
  <sheetFormatPr baseColWidth="10" defaultRowHeight="15" x14ac:dyDescent="0.25"/>
  <cols>
    <col min="1" max="1" width="43.42578125" bestFit="1" customWidth="1"/>
    <col min="2" max="2" width="17.140625" bestFit="1" customWidth="1"/>
    <col min="3" max="3" width="15.28515625" bestFit="1" customWidth="1"/>
    <col min="8" max="8" width="15.140625" bestFit="1" customWidth="1"/>
  </cols>
  <sheetData>
    <row r="1" spans="1:13" x14ac:dyDescent="0.25">
      <c r="A1" t="s">
        <v>41</v>
      </c>
      <c r="B1" t="s">
        <v>42</v>
      </c>
      <c r="C1" t="s">
        <v>43</v>
      </c>
      <c r="D1" t="s">
        <v>157</v>
      </c>
      <c r="E1" t="s">
        <v>40</v>
      </c>
      <c r="F1" t="s">
        <v>158</v>
      </c>
      <c r="H1" t="s">
        <v>157</v>
      </c>
      <c r="I1" t="s">
        <v>158</v>
      </c>
      <c r="L1" t="s">
        <v>171</v>
      </c>
      <c r="M1" t="s">
        <v>172</v>
      </c>
    </row>
    <row r="2" spans="1:13" x14ac:dyDescent="0.25">
      <c r="A2" t="s">
        <v>35</v>
      </c>
      <c r="B2">
        <v>89</v>
      </c>
      <c r="C2">
        <v>164</v>
      </c>
      <c r="D2" t="s">
        <v>45</v>
      </c>
      <c r="E2" t="s">
        <v>44</v>
      </c>
      <c r="F2">
        <v>48.929071902218908</v>
      </c>
      <c r="H2" t="s">
        <v>36</v>
      </c>
      <c r="I2">
        <v>65.241400145372765</v>
      </c>
      <c r="M2">
        <v>0</v>
      </c>
    </row>
    <row r="3" spans="1:13" x14ac:dyDescent="0.25">
      <c r="A3" t="s">
        <v>33</v>
      </c>
      <c r="B3">
        <v>120</v>
      </c>
      <c r="C3">
        <v>250</v>
      </c>
      <c r="D3" t="s">
        <v>45</v>
      </c>
      <c r="E3" t="s">
        <v>46</v>
      </c>
      <c r="F3">
        <v>75.708477434729815</v>
      </c>
      <c r="H3" t="s">
        <v>159</v>
      </c>
      <c r="I3">
        <v>68.937226181254914</v>
      </c>
      <c r="L3" t="s">
        <v>21</v>
      </c>
      <c r="M3">
        <v>1</v>
      </c>
    </row>
    <row r="4" spans="1:13" x14ac:dyDescent="0.25">
      <c r="A4" t="s">
        <v>173</v>
      </c>
      <c r="B4">
        <v>115</v>
      </c>
      <c r="C4">
        <v>272</v>
      </c>
      <c r="D4" t="s">
        <v>45</v>
      </c>
      <c r="E4" s="128">
        <v>32630</v>
      </c>
      <c r="H4" t="s">
        <v>160</v>
      </c>
      <c r="I4">
        <v>65.795188681657777</v>
      </c>
      <c r="L4" t="s">
        <v>22</v>
      </c>
      <c r="M4">
        <v>2</v>
      </c>
    </row>
    <row r="5" spans="1:13" x14ac:dyDescent="0.25">
      <c r="A5" t="s">
        <v>48</v>
      </c>
      <c r="B5">
        <v>145</v>
      </c>
      <c r="C5">
        <v>290</v>
      </c>
      <c r="D5" t="s">
        <v>49</v>
      </c>
      <c r="E5" t="s">
        <v>47</v>
      </c>
      <c r="F5">
        <v>62.697019471138752</v>
      </c>
      <c r="H5" t="s">
        <v>161</v>
      </c>
      <c r="I5">
        <v>46.748290391084396</v>
      </c>
      <c r="L5" t="s">
        <v>23</v>
      </c>
      <c r="M5">
        <v>3</v>
      </c>
    </row>
    <row r="6" spans="1:13" x14ac:dyDescent="0.25">
      <c r="A6" t="s">
        <v>51</v>
      </c>
      <c r="B6">
        <v>237</v>
      </c>
      <c r="C6">
        <v>474</v>
      </c>
      <c r="D6" t="s">
        <v>49</v>
      </c>
      <c r="E6" t="s">
        <v>50</v>
      </c>
      <c r="F6">
        <v>69.483423958405382</v>
      </c>
      <c r="H6" t="s">
        <v>162</v>
      </c>
      <c r="I6">
        <v>118.16531447460491</v>
      </c>
      <c r="L6" t="s">
        <v>24</v>
      </c>
      <c r="M6">
        <v>4</v>
      </c>
    </row>
    <row r="7" spans="1:13" x14ac:dyDescent="0.25">
      <c r="A7" t="s">
        <v>53</v>
      </c>
      <c r="B7">
        <v>288</v>
      </c>
      <c r="C7">
        <v>696</v>
      </c>
      <c r="D7" t="s">
        <v>49</v>
      </c>
      <c r="E7" t="s">
        <v>52</v>
      </c>
      <c r="F7">
        <v>55.277597848360649</v>
      </c>
      <c r="H7" t="s">
        <v>164</v>
      </c>
      <c r="I7">
        <v>69.821599969911674</v>
      </c>
      <c r="L7" t="s">
        <v>25</v>
      </c>
      <c r="M7">
        <v>5</v>
      </c>
    </row>
    <row r="8" spans="1:13" x14ac:dyDescent="0.25">
      <c r="A8" t="s">
        <v>55</v>
      </c>
      <c r="B8">
        <v>336</v>
      </c>
      <c r="C8">
        <v>672</v>
      </c>
      <c r="D8" t="s">
        <v>49</v>
      </c>
      <c r="E8" t="s">
        <v>54</v>
      </c>
      <c r="F8">
        <v>82.953160882611243</v>
      </c>
      <c r="H8" t="s">
        <v>163</v>
      </c>
      <c r="I8">
        <v>55.114572046738417</v>
      </c>
      <c r="L8" t="s">
        <v>26</v>
      </c>
      <c r="M8">
        <v>6</v>
      </c>
    </row>
    <row r="9" spans="1:13" x14ac:dyDescent="0.25">
      <c r="A9" t="s">
        <v>57</v>
      </c>
      <c r="B9">
        <v>131</v>
      </c>
      <c r="C9">
        <v>262</v>
      </c>
      <c r="D9" t="s">
        <v>156</v>
      </c>
      <c r="E9" t="s">
        <v>56</v>
      </c>
      <c r="F9">
        <v>49.078813571871123</v>
      </c>
      <c r="H9" t="s">
        <v>174</v>
      </c>
      <c r="L9" t="s">
        <v>15</v>
      </c>
      <c r="M9">
        <v>7</v>
      </c>
    </row>
    <row r="10" spans="1:13" x14ac:dyDescent="0.25">
      <c r="A10" t="s">
        <v>59</v>
      </c>
      <c r="B10">
        <v>96</v>
      </c>
      <c r="C10">
        <v>188</v>
      </c>
      <c r="D10" t="s">
        <v>156</v>
      </c>
      <c r="E10" t="s">
        <v>58</v>
      </c>
      <c r="F10">
        <v>53.478498926077712</v>
      </c>
      <c r="H10" t="s">
        <v>165</v>
      </c>
      <c r="I10">
        <v>62.625708341205787</v>
      </c>
      <c r="L10" t="s">
        <v>16</v>
      </c>
      <c r="M10">
        <v>8</v>
      </c>
    </row>
    <row r="11" spans="1:13" x14ac:dyDescent="0.25">
      <c r="A11" t="s">
        <v>61</v>
      </c>
      <c r="B11">
        <v>201</v>
      </c>
      <c r="C11">
        <v>402</v>
      </c>
      <c r="D11" t="s">
        <v>156</v>
      </c>
      <c r="E11" t="s">
        <v>60</v>
      </c>
      <c r="F11">
        <v>57.549457367080805</v>
      </c>
      <c r="L11" t="s">
        <v>17</v>
      </c>
      <c r="M11">
        <v>9</v>
      </c>
    </row>
    <row r="12" spans="1:13" x14ac:dyDescent="0.25">
      <c r="A12" t="s">
        <v>63</v>
      </c>
      <c r="B12">
        <v>52</v>
      </c>
      <c r="C12">
        <v>98</v>
      </c>
      <c r="D12" t="s">
        <v>156</v>
      </c>
      <c r="E12" t="s">
        <v>62</v>
      </c>
      <c r="F12">
        <v>49.123781784783517</v>
      </c>
      <c r="L12" t="s">
        <v>18</v>
      </c>
      <c r="M12">
        <v>10</v>
      </c>
    </row>
    <row r="13" spans="1:13" x14ac:dyDescent="0.25">
      <c r="A13" t="s">
        <v>65</v>
      </c>
      <c r="B13">
        <v>254</v>
      </c>
      <c r="C13">
        <v>508</v>
      </c>
      <c r="D13" t="s">
        <v>156</v>
      </c>
      <c r="E13" t="s">
        <v>64</v>
      </c>
      <c r="F13">
        <v>89.379682107590057</v>
      </c>
      <c r="L13" t="s">
        <v>19</v>
      </c>
      <c r="M13">
        <v>11</v>
      </c>
    </row>
    <row r="14" spans="1:13" x14ac:dyDescent="0.25">
      <c r="A14" t="s">
        <v>67</v>
      </c>
      <c r="B14">
        <v>41</v>
      </c>
      <c r="C14">
        <v>144</v>
      </c>
      <c r="D14" t="s">
        <v>156</v>
      </c>
      <c r="E14" t="s">
        <v>66</v>
      </c>
      <c r="F14">
        <v>63.708325983843736</v>
      </c>
      <c r="L14" t="s">
        <v>20</v>
      </c>
      <c r="M14">
        <v>12</v>
      </c>
    </row>
    <row r="15" spans="1:13" x14ac:dyDescent="0.25">
      <c r="A15" t="s">
        <v>69</v>
      </c>
      <c r="B15">
        <v>165</v>
      </c>
      <c r="C15">
        <v>360</v>
      </c>
      <c r="D15" t="s">
        <v>155</v>
      </c>
      <c r="E15" t="s">
        <v>68</v>
      </c>
      <c r="F15">
        <v>29.51949343820721</v>
      </c>
    </row>
    <row r="16" spans="1:13" x14ac:dyDescent="0.25">
      <c r="A16" t="s">
        <v>71</v>
      </c>
      <c r="B16">
        <v>291</v>
      </c>
      <c r="C16">
        <v>491</v>
      </c>
      <c r="D16" t="s">
        <v>155</v>
      </c>
      <c r="E16" t="s">
        <v>70</v>
      </c>
      <c r="F16">
        <v>45.837827358709049</v>
      </c>
    </row>
    <row r="17" spans="1:6" x14ac:dyDescent="0.25">
      <c r="A17" t="s">
        <v>73</v>
      </c>
      <c r="B17">
        <v>153</v>
      </c>
      <c r="C17">
        <v>291</v>
      </c>
      <c r="D17" t="s">
        <v>155</v>
      </c>
      <c r="E17" t="s">
        <v>72</v>
      </c>
      <c r="F17">
        <v>61.723715641203398</v>
      </c>
    </row>
    <row r="18" spans="1:6" x14ac:dyDescent="0.25">
      <c r="A18" t="s">
        <v>75</v>
      </c>
      <c r="B18">
        <v>235</v>
      </c>
      <c r="C18">
        <v>470</v>
      </c>
      <c r="D18" t="s">
        <v>155</v>
      </c>
      <c r="E18" t="s">
        <v>74</v>
      </c>
      <c r="F18">
        <v>65.158851334728539</v>
      </c>
    </row>
    <row r="19" spans="1:6" x14ac:dyDescent="0.25">
      <c r="A19" t="s">
        <v>77</v>
      </c>
      <c r="B19">
        <v>122</v>
      </c>
      <c r="C19">
        <v>213</v>
      </c>
      <c r="D19" t="s">
        <v>155</v>
      </c>
      <c r="E19" t="s">
        <v>76</v>
      </c>
      <c r="F19">
        <v>36.548588939651829</v>
      </c>
    </row>
    <row r="20" spans="1:6" x14ac:dyDescent="0.25">
      <c r="A20" t="s">
        <v>79</v>
      </c>
      <c r="B20">
        <v>300</v>
      </c>
      <c r="C20">
        <v>528</v>
      </c>
      <c r="D20" t="s">
        <v>155</v>
      </c>
      <c r="E20" t="s">
        <v>78</v>
      </c>
      <c r="F20">
        <v>22.424533159050885</v>
      </c>
    </row>
    <row r="21" spans="1:6" x14ac:dyDescent="0.25">
      <c r="A21" t="s">
        <v>148</v>
      </c>
      <c r="B21">
        <v>189</v>
      </c>
      <c r="C21">
        <v>378</v>
      </c>
      <c r="D21" t="s">
        <v>155</v>
      </c>
      <c r="E21" t="s">
        <v>147</v>
      </c>
      <c r="F21">
        <v>68.36140592708243</v>
      </c>
    </row>
    <row r="22" spans="1:6" x14ac:dyDescent="0.25">
      <c r="A22" t="s">
        <v>150</v>
      </c>
      <c r="B22">
        <v>337</v>
      </c>
      <c r="C22">
        <v>890</v>
      </c>
      <c r="D22" t="s">
        <v>155</v>
      </c>
      <c r="E22" t="s">
        <v>149</v>
      </c>
      <c r="F22">
        <v>39.057999173031092</v>
      </c>
    </row>
    <row r="23" spans="1:6" x14ac:dyDescent="0.25">
      <c r="A23" t="s">
        <v>81</v>
      </c>
      <c r="B23">
        <v>128</v>
      </c>
      <c r="C23">
        <v>256</v>
      </c>
      <c r="D23" t="s">
        <v>154</v>
      </c>
      <c r="E23" t="s">
        <v>80</v>
      </c>
      <c r="F23">
        <v>118.00920677496583</v>
      </c>
    </row>
    <row r="24" spans="1:6" x14ac:dyDescent="0.25">
      <c r="A24" t="s">
        <v>83</v>
      </c>
      <c r="B24">
        <v>118</v>
      </c>
      <c r="C24">
        <v>236</v>
      </c>
      <c r="D24" t="s">
        <v>154</v>
      </c>
      <c r="E24" t="s">
        <v>82</v>
      </c>
      <c r="F24">
        <v>127.34575438847776</v>
      </c>
    </row>
    <row r="25" spans="1:6" x14ac:dyDescent="0.25">
      <c r="A25" t="s">
        <v>85</v>
      </c>
      <c r="B25">
        <v>224</v>
      </c>
      <c r="C25">
        <v>448</v>
      </c>
      <c r="D25" t="s">
        <v>154</v>
      </c>
      <c r="E25" t="s">
        <v>84</v>
      </c>
      <c r="F25">
        <v>145.20144382399818</v>
      </c>
    </row>
    <row r="26" spans="1:6" x14ac:dyDescent="0.25">
      <c r="A26" t="s">
        <v>87</v>
      </c>
      <c r="B26">
        <v>100</v>
      </c>
      <c r="C26">
        <v>200</v>
      </c>
      <c r="D26" t="s">
        <v>154</v>
      </c>
      <c r="E26" t="s">
        <v>86</v>
      </c>
      <c r="F26">
        <v>118.22217693989072</v>
      </c>
    </row>
    <row r="27" spans="1:6" x14ac:dyDescent="0.25">
      <c r="A27" t="s">
        <v>89</v>
      </c>
      <c r="B27">
        <v>161</v>
      </c>
      <c r="C27">
        <v>310</v>
      </c>
      <c r="D27" t="s">
        <v>154</v>
      </c>
      <c r="E27" t="s">
        <v>88</v>
      </c>
      <c r="F27">
        <v>85.068500876805956</v>
      </c>
    </row>
    <row r="28" spans="1:6" x14ac:dyDescent="0.25">
      <c r="A28" t="s">
        <v>91</v>
      </c>
      <c r="B28">
        <v>28</v>
      </c>
      <c r="C28">
        <v>56</v>
      </c>
      <c r="D28" t="s">
        <v>154</v>
      </c>
      <c r="E28" t="s">
        <v>90</v>
      </c>
      <c r="F28">
        <v>65.829466941078522</v>
      </c>
    </row>
    <row r="29" spans="1:6" x14ac:dyDescent="0.25">
      <c r="A29" t="s">
        <v>93</v>
      </c>
      <c r="B29">
        <v>147</v>
      </c>
      <c r="C29">
        <v>282</v>
      </c>
      <c r="D29" t="s">
        <v>153</v>
      </c>
      <c r="E29" t="s">
        <v>92</v>
      </c>
      <c r="F29">
        <v>60.053467282921019</v>
      </c>
    </row>
    <row r="30" spans="1:6" x14ac:dyDescent="0.25">
      <c r="A30" t="s">
        <v>169</v>
      </c>
      <c r="B30">
        <v>30</v>
      </c>
      <c r="C30">
        <v>60</v>
      </c>
      <c r="D30" t="s">
        <v>153</v>
      </c>
      <c r="E30" s="128" t="s">
        <v>175</v>
      </c>
    </row>
    <row r="31" spans="1:6" x14ac:dyDescent="0.25">
      <c r="A31" t="s">
        <v>95</v>
      </c>
      <c r="B31">
        <v>105</v>
      </c>
      <c r="C31">
        <v>209</v>
      </c>
      <c r="D31" t="s">
        <v>153</v>
      </c>
      <c r="E31" t="s">
        <v>94</v>
      </c>
      <c r="F31">
        <v>75.915107332166528</v>
      </c>
    </row>
    <row r="32" spans="1:6" x14ac:dyDescent="0.25">
      <c r="A32" t="s">
        <v>97</v>
      </c>
      <c r="B32">
        <v>70</v>
      </c>
      <c r="C32">
        <v>140</v>
      </c>
      <c r="D32" t="s">
        <v>153</v>
      </c>
      <c r="E32" t="s">
        <v>96</v>
      </c>
      <c r="F32">
        <v>61.448455894678631</v>
      </c>
    </row>
    <row r="33" spans="1:6" x14ac:dyDescent="0.25">
      <c r="A33" t="s">
        <v>170</v>
      </c>
      <c r="B33">
        <v>65</v>
      </c>
      <c r="C33">
        <v>127</v>
      </c>
      <c r="D33" t="s">
        <v>153</v>
      </c>
      <c r="E33" t="s">
        <v>98</v>
      </c>
      <c r="F33">
        <v>91.542347032016252</v>
      </c>
    </row>
    <row r="34" spans="1:6" x14ac:dyDescent="0.25">
      <c r="A34" t="s">
        <v>100</v>
      </c>
      <c r="B34">
        <v>64</v>
      </c>
      <c r="C34">
        <v>112</v>
      </c>
      <c r="D34" t="s">
        <v>153</v>
      </c>
      <c r="E34" t="s">
        <v>99</v>
      </c>
      <c r="F34">
        <v>75.362791723588344</v>
      </c>
    </row>
    <row r="35" spans="1:6" x14ac:dyDescent="0.25">
      <c r="A35" t="s">
        <v>102</v>
      </c>
      <c r="B35">
        <v>159</v>
      </c>
      <c r="C35">
        <v>317</v>
      </c>
      <c r="D35" t="s">
        <v>153</v>
      </c>
      <c r="E35" t="s">
        <v>101</v>
      </c>
      <c r="F35">
        <v>49.395392669393182</v>
      </c>
    </row>
    <row r="36" spans="1:6" x14ac:dyDescent="0.25">
      <c r="A36" t="s">
        <v>104</v>
      </c>
      <c r="B36">
        <v>205</v>
      </c>
      <c r="C36">
        <v>470</v>
      </c>
      <c r="D36" t="s">
        <v>153</v>
      </c>
      <c r="E36" t="s">
        <v>103</v>
      </c>
      <c r="F36">
        <v>71.115324869163445</v>
      </c>
    </row>
    <row r="37" spans="1:6" x14ac:dyDescent="0.25">
      <c r="A37" t="s">
        <v>106</v>
      </c>
      <c r="B37">
        <v>465</v>
      </c>
      <c r="C37">
        <v>1216</v>
      </c>
      <c r="D37" t="s">
        <v>153</v>
      </c>
      <c r="E37" t="s">
        <v>105</v>
      </c>
      <c r="F37">
        <v>49.579249518487828</v>
      </c>
    </row>
    <row r="38" spans="1:6" x14ac:dyDescent="0.25">
      <c r="A38" t="s">
        <v>108</v>
      </c>
      <c r="B38">
        <v>341</v>
      </c>
      <c r="C38">
        <v>682</v>
      </c>
      <c r="D38" t="s">
        <v>153</v>
      </c>
      <c r="E38" t="s">
        <v>107</v>
      </c>
      <c r="F38">
        <v>82.217761582509382</v>
      </c>
    </row>
    <row r="39" spans="1:6" x14ac:dyDescent="0.25">
      <c r="A39" t="s">
        <v>110</v>
      </c>
      <c r="B39">
        <v>331</v>
      </c>
      <c r="C39">
        <v>662</v>
      </c>
      <c r="D39" t="s">
        <v>153</v>
      </c>
      <c r="E39" t="s">
        <v>109</v>
      </c>
      <c r="F39">
        <v>102.78561758112251</v>
      </c>
    </row>
    <row r="40" spans="1:6" x14ac:dyDescent="0.25">
      <c r="A40" t="s">
        <v>112</v>
      </c>
      <c r="B40">
        <v>105</v>
      </c>
      <c r="C40">
        <v>210</v>
      </c>
      <c r="D40" t="s">
        <v>153</v>
      </c>
      <c r="E40" t="s">
        <v>111</v>
      </c>
      <c r="F40">
        <v>40.038722475496577</v>
      </c>
    </row>
    <row r="41" spans="1:6" x14ac:dyDescent="0.25">
      <c r="A41" t="s">
        <v>168</v>
      </c>
      <c r="B41">
        <v>29</v>
      </c>
      <c r="C41">
        <v>43</v>
      </c>
      <c r="D41" t="s">
        <v>153</v>
      </c>
      <c r="E41" s="128" t="s">
        <v>176</v>
      </c>
    </row>
    <row r="42" spans="1:6" x14ac:dyDescent="0.25">
      <c r="A42" t="s">
        <v>167</v>
      </c>
      <c r="B42">
        <v>104</v>
      </c>
      <c r="C42">
        <v>208</v>
      </c>
      <c r="D42" t="s">
        <v>153</v>
      </c>
      <c r="E42" s="128" t="s">
        <v>177</v>
      </c>
    </row>
    <row r="43" spans="1:6" x14ac:dyDescent="0.25">
      <c r="A43" t="s">
        <v>114</v>
      </c>
      <c r="B43">
        <v>254</v>
      </c>
      <c r="C43">
        <v>463</v>
      </c>
      <c r="D43" t="s">
        <v>152</v>
      </c>
      <c r="E43" t="s">
        <v>113</v>
      </c>
      <c r="F43">
        <v>55.923019235080737</v>
      </c>
    </row>
    <row r="44" spans="1:6" x14ac:dyDescent="0.25">
      <c r="A44" t="s">
        <v>116</v>
      </c>
      <c r="B44">
        <v>130</v>
      </c>
      <c r="C44">
        <v>260</v>
      </c>
      <c r="D44" t="s">
        <v>152</v>
      </c>
      <c r="E44" t="s">
        <v>115</v>
      </c>
      <c r="F44">
        <v>70.471390531091487</v>
      </c>
    </row>
    <row r="45" spans="1:6" x14ac:dyDescent="0.25">
      <c r="A45" t="s">
        <v>118</v>
      </c>
      <c r="B45">
        <v>167</v>
      </c>
      <c r="C45">
        <v>289</v>
      </c>
      <c r="D45" t="s">
        <v>152</v>
      </c>
      <c r="E45" t="s">
        <v>117</v>
      </c>
      <c r="F45">
        <v>53.318066215634374</v>
      </c>
    </row>
    <row r="46" spans="1:6" x14ac:dyDescent="0.25">
      <c r="A46" t="s">
        <v>120</v>
      </c>
      <c r="B46">
        <v>158</v>
      </c>
      <c r="C46">
        <v>243</v>
      </c>
      <c r="D46" t="s">
        <v>152</v>
      </c>
      <c r="E46" t="s">
        <v>119</v>
      </c>
      <c r="F46">
        <v>48.450038792873443</v>
      </c>
    </row>
    <row r="47" spans="1:6" x14ac:dyDescent="0.25">
      <c r="A47" t="s">
        <v>122</v>
      </c>
      <c r="B47">
        <v>236</v>
      </c>
      <c r="C47">
        <v>398</v>
      </c>
      <c r="D47" t="s">
        <v>152</v>
      </c>
      <c r="E47" t="s">
        <v>121</v>
      </c>
      <c r="F47">
        <v>51.827221933938588</v>
      </c>
    </row>
    <row r="48" spans="1:6" x14ac:dyDescent="0.25">
      <c r="A48" t="s">
        <v>178</v>
      </c>
      <c r="B48">
        <v>157</v>
      </c>
      <c r="C48">
        <v>386</v>
      </c>
      <c r="D48" t="s">
        <v>179</v>
      </c>
    </row>
    <row r="49" spans="1:6" x14ac:dyDescent="0.25">
      <c r="A49" t="s">
        <v>124</v>
      </c>
      <c r="B49">
        <v>138</v>
      </c>
      <c r="C49">
        <v>255</v>
      </c>
      <c r="D49" t="s">
        <v>151</v>
      </c>
      <c r="E49" t="s">
        <v>123</v>
      </c>
      <c r="F49">
        <v>83.47049695097806</v>
      </c>
    </row>
    <row r="50" spans="1:6" x14ac:dyDescent="0.25">
      <c r="A50" t="s">
        <v>126</v>
      </c>
      <c r="B50">
        <v>179</v>
      </c>
      <c r="C50">
        <v>358</v>
      </c>
      <c r="D50" t="s">
        <v>151</v>
      </c>
      <c r="E50" t="s">
        <v>125</v>
      </c>
      <c r="F50">
        <v>65.020080059223972</v>
      </c>
    </row>
    <row r="51" spans="1:6" x14ac:dyDescent="0.25">
      <c r="A51" t="s">
        <v>128</v>
      </c>
      <c r="B51">
        <v>169</v>
      </c>
      <c r="C51">
        <v>324</v>
      </c>
      <c r="D51" t="s">
        <v>151</v>
      </c>
      <c r="E51" t="s">
        <v>127</v>
      </c>
      <c r="F51">
        <v>68.653182929155747</v>
      </c>
    </row>
    <row r="52" spans="1:6" x14ac:dyDescent="0.25">
      <c r="A52" t="s">
        <v>130</v>
      </c>
      <c r="B52">
        <v>119</v>
      </c>
      <c r="C52">
        <v>236</v>
      </c>
      <c r="D52" t="s">
        <v>151</v>
      </c>
      <c r="E52" t="s">
        <v>129</v>
      </c>
      <c r="F52">
        <v>65.509285455632011</v>
      </c>
    </row>
    <row r="53" spans="1:6" x14ac:dyDescent="0.25">
      <c r="A53" t="s">
        <v>132</v>
      </c>
      <c r="B53">
        <v>157</v>
      </c>
      <c r="C53">
        <v>314</v>
      </c>
      <c r="D53" t="s">
        <v>151</v>
      </c>
      <c r="E53" t="s">
        <v>131</v>
      </c>
      <c r="F53">
        <v>48.48473114771501</v>
      </c>
    </row>
    <row r="54" spans="1:6" x14ac:dyDescent="0.25">
      <c r="A54" t="s">
        <v>134</v>
      </c>
      <c r="B54">
        <v>164</v>
      </c>
      <c r="C54">
        <v>298</v>
      </c>
      <c r="D54" t="s">
        <v>151</v>
      </c>
      <c r="E54" t="s">
        <v>133</v>
      </c>
      <c r="F54">
        <v>48.655773102281309</v>
      </c>
    </row>
    <row r="55" spans="1:6" x14ac:dyDescent="0.25">
      <c r="A55" t="s">
        <v>136</v>
      </c>
      <c r="B55">
        <v>94</v>
      </c>
      <c r="C55">
        <v>130</v>
      </c>
      <c r="D55" t="s">
        <v>151</v>
      </c>
      <c r="E55" t="s">
        <v>135</v>
      </c>
      <c r="F55">
        <v>44.480151398739167</v>
      </c>
    </row>
    <row r="56" spans="1:6" x14ac:dyDescent="0.25">
      <c r="A56" t="s">
        <v>138</v>
      </c>
      <c r="B56">
        <v>106</v>
      </c>
      <c r="C56">
        <v>359</v>
      </c>
      <c r="D56" t="s">
        <v>151</v>
      </c>
      <c r="E56" t="s">
        <v>137</v>
      </c>
      <c r="F56">
        <v>41.409330862800772</v>
      </c>
    </row>
    <row r="57" spans="1:6" x14ac:dyDescent="0.25">
      <c r="A57" t="s">
        <v>180</v>
      </c>
      <c r="B57">
        <v>301</v>
      </c>
      <c r="C57">
        <v>740</v>
      </c>
      <c r="D57" t="s">
        <v>151</v>
      </c>
    </row>
    <row r="58" spans="1:6" x14ac:dyDescent="0.25">
      <c r="A58" t="s">
        <v>140</v>
      </c>
      <c r="B58">
        <v>131</v>
      </c>
      <c r="C58">
        <v>262</v>
      </c>
      <c r="D58" t="s">
        <v>151</v>
      </c>
      <c r="E58" t="s">
        <v>139</v>
      </c>
      <c r="F58">
        <v>41.343576175975755</v>
      </c>
    </row>
    <row r="59" spans="1:6" x14ac:dyDescent="0.25">
      <c r="A59" t="s">
        <v>142</v>
      </c>
      <c r="B59">
        <v>221</v>
      </c>
      <c r="C59">
        <v>442</v>
      </c>
      <c r="D59" t="s">
        <v>151</v>
      </c>
      <c r="E59" t="s">
        <v>141</v>
      </c>
      <c r="F59">
        <v>75.700017032457851</v>
      </c>
    </row>
    <row r="60" spans="1:6" x14ac:dyDescent="0.25">
      <c r="A60" t="s">
        <v>144</v>
      </c>
      <c r="B60">
        <v>25</v>
      </c>
      <c r="C60">
        <v>46</v>
      </c>
      <c r="D60" t="s">
        <v>151</v>
      </c>
      <c r="E60" t="s">
        <v>143</v>
      </c>
      <c r="F60">
        <v>175.73507777486338</v>
      </c>
    </row>
    <row r="61" spans="1:6" x14ac:dyDescent="0.25">
      <c r="A61" t="s">
        <v>146</v>
      </c>
      <c r="B61">
        <v>42</v>
      </c>
      <c r="C61">
        <v>159</v>
      </c>
      <c r="D61" t="s">
        <v>151</v>
      </c>
      <c r="E61" t="s">
        <v>145</v>
      </c>
      <c r="F61">
        <v>51.696583398386679</v>
      </c>
    </row>
  </sheetData>
  <sheetProtection algorithmName="SHA-512" hashValue="PKb9zZBuNvMCE1TdHeLXyscGkFPtr0D3PuLsUHSHsYaI2sCM6jiQ/WIfBURBC1C97GMKnOhrFHmQaT+wMTOP9A==" saltValue="t57WcUzLYmOC/fpS+0w1sQ==" spinCount="100000" sheet="1" objects="1" scenarios="1"/>
  <autoFilter ref="A1:F55" xr:uid="{E9902655-5C00-4CA0-A157-01F70674F55C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72</vt:i4>
      </vt:variant>
      <vt:variant>
        <vt:lpstr>Benannte Bereiche</vt:lpstr>
      </vt:variant>
      <vt:variant>
        <vt:i4>4</vt:i4>
      </vt:variant>
    </vt:vector>
  </HeadingPairs>
  <TitlesOfParts>
    <vt:vector size="76" baseType="lpstr">
      <vt:lpstr>Region GESAMT</vt:lpstr>
      <vt:lpstr>Region GESAMT D-A-CH</vt:lpstr>
      <vt:lpstr>Region GESAMT D+A €</vt:lpstr>
      <vt:lpstr>Region Berlin</vt:lpstr>
      <vt:lpstr>H+HotelBerlinMitte</vt:lpstr>
      <vt:lpstr>HYPERIONHotelBerlin</vt:lpstr>
      <vt:lpstr>H2HotelBerlinAlexand</vt:lpstr>
      <vt:lpstr>H4HotelBerlinAlexand</vt:lpstr>
      <vt:lpstr>Region Nord</vt:lpstr>
      <vt:lpstr>H+HotelBremen</vt:lpstr>
      <vt:lpstr>H+HotelLübeck</vt:lpstr>
      <vt:lpstr>H4HotelHamburgBerged</vt:lpstr>
      <vt:lpstr>H+HotelStadeHerzogWi</vt:lpstr>
      <vt:lpstr>HYPERIONHotelHamburg</vt:lpstr>
      <vt:lpstr>H+HotelFerienparkUse</vt:lpstr>
      <vt:lpstr>Region Südwest</vt:lpstr>
      <vt:lpstr>H+HotelWiesbadenNied</vt:lpstr>
      <vt:lpstr>H+HotelBadSoden</vt:lpstr>
      <vt:lpstr>H+HotelDarmstadt</vt:lpstr>
      <vt:lpstr>H+HotelFrankfurtAirp</vt:lpstr>
      <vt:lpstr>H4HotelFrankfurtMess</vt:lpstr>
      <vt:lpstr>Region West</vt:lpstr>
      <vt:lpstr>H4HotelMünster</vt:lpstr>
      <vt:lpstr>H+HotelHannover</vt:lpstr>
      <vt:lpstr>H4HotelKassel</vt:lpstr>
      <vt:lpstr>H+HotelBochum</vt:lpstr>
      <vt:lpstr>H+HotelKölnBrühl</vt:lpstr>
      <vt:lpstr>H+HotelKölnHürth</vt:lpstr>
      <vt:lpstr>H+HotelWillingen</vt:lpstr>
      <vt:lpstr>H2HotelDüsseldorfSee</vt:lpstr>
      <vt:lpstr>H4HotelMönchengladba</vt:lpstr>
      <vt:lpstr>H4HotelHannoverMesse</vt:lpstr>
      <vt:lpstr>HotelBrunnenhausSchl</vt:lpstr>
      <vt:lpstr>H.ostelMünster</vt:lpstr>
      <vt:lpstr>Region Ost</vt:lpstr>
      <vt:lpstr>H+HotelGoslar</vt:lpstr>
      <vt:lpstr>H4HotelLeipzig</vt:lpstr>
      <vt:lpstr>H+Hotel&amp;SPAFriedrich</vt:lpstr>
      <vt:lpstr>H2HotelLeipzig</vt:lpstr>
      <vt:lpstr>HyperionHotelDresden</vt:lpstr>
      <vt:lpstr>HyperionHotelLeipzig</vt:lpstr>
      <vt:lpstr>H+HotelLeipzig</vt:lpstr>
      <vt:lpstr>H+HotelLeipzig-Halle</vt:lpstr>
      <vt:lpstr>Region Süd</vt:lpstr>
      <vt:lpstr>H+HotelLimesThermenA</vt:lpstr>
      <vt:lpstr>H4HotelResidenzschlo</vt:lpstr>
      <vt:lpstr>H+HotelNürnberg</vt:lpstr>
      <vt:lpstr>HyperionHotelGarmisc</vt:lpstr>
      <vt:lpstr>H+HotelMünchen</vt:lpstr>
      <vt:lpstr>H+HotelStuttgartHerr</vt:lpstr>
      <vt:lpstr>H2HotelMünchenMesse</vt:lpstr>
      <vt:lpstr>H2HotelMünchenOlympi</vt:lpstr>
      <vt:lpstr>HYPERIONHotelMünchen</vt:lpstr>
      <vt:lpstr>H4HotelMünchenMesse</vt:lpstr>
      <vt:lpstr>KönigshofHotelResort</vt:lpstr>
      <vt:lpstr>KönigshofHealth&amp;View</vt:lpstr>
      <vt:lpstr>H+HotelOberstaufen</vt:lpstr>
      <vt:lpstr>H.omesServicedApartm</vt:lpstr>
      <vt:lpstr>Region Austria</vt:lpstr>
      <vt:lpstr>H+HotelWien</vt:lpstr>
      <vt:lpstr>H+HotelSalzburg</vt:lpstr>
      <vt:lpstr>HyperionHotelSalzbur</vt:lpstr>
      <vt:lpstr>Region Schweiz</vt:lpstr>
      <vt:lpstr>H+Hotel&amp;SPAEngelberg</vt:lpstr>
      <vt:lpstr>H4HotelArcadiaLocarn</vt:lpstr>
      <vt:lpstr>HYPERIONHotelBasel</vt:lpstr>
      <vt:lpstr>H4HotelSolothurn</vt:lpstr>
      <vt:lpstr>H+HotelZürich</vt:lpstr>
      <vt:lpstr>H+HotelSonnwendhofEn</vt:lpstr>
      <vt:lpstr>PalaisBesenval</vt:lpstr>
      <vt:lpstr>Region Ungarn</vt:lpstr>
      <vt:lpstr>H2HotelBudapest</vt:lpstr>
      <vt:lpstr>hotel_information</vt:lpstr>
      <vt:lpstr>hotel_name_list</vt:lpstr>
      <vt:lpstr>region_breakeven</vt:lpstr>
      <vt:lpstr>region_list</vt:lpstr>
    </vt:vector>
  </TitlesOfParts>
  <Company>Treff Hotel Verwaltungs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Fischer</dc:creator>
  <cp:lastModifiedBy>Kraemer, Felix</cp:lastModifiedBy>
  <cp:lastPrinted>2019-09-16T14:23:38Z</cp:lastPrinted>
  <dcterms:created xsi:type="dcterms:W3CDTF">2013-04-17T09:46:08Z</dcterms:created>
  <dcterms:modified xsi:type="dcterms:W3CDTF">2021-11-26T13:53:01Z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