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omments2.xml" ContentType="application/vnd.openxmlformats-officedocument.spreadsheetml.comments+xml"/>
  <Override PartName="/xl/tables/table7.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https://d.docs.live.net/fefc909b4128a690/MyMethod/Architecture/"/>
    </mc:Choice>
  </mc:AlternateContent>
  <xr:revisionPtr revIDLastSave="1296" documentId="8_{2E1DD3B9-1B31-405B-BF8C-B9CE9285F5CA}" xr6:coauthVersionLast="47" xr6:coauthVersionMax="47" xr10:uidLastSave="{47A5118D-C5BD-48F0-8B57-2D834C4B063B}"/>
  <bookViews>
    <workbookView xWindow="-93" yWindow="-93" windowWidth="19386" windowHeight="12186" tabRatio="801" activeTab="2" xr2:uid="{D68FD14A-6BEC-40B5-B59D-A680A65A91CD}"/>
  </bookViews>
  <sheets>
    <sheet name="Readme" sheetId="4" r:id="rId1"/>
    <sheet name="WAF-Pillars" sheetId="21" r:id="rId2"/>
    <sheet name="WAF-Checklist" sheetId="20" r:id="rId3"/>
    <sheet name="NFRs" sheetId="22" r:id="rId4"/>
    <sheet name="SYS1-Diagrams" sheetId="2" r:id="rId5"/>
    <sheet name="SYS1-AS-IS" sheetId="18" r:id="rId6"/>
    <sheet name="SYS1-TO-BE" sheetId="3" r:id="rId7"/>
    <sheet name="SYS1-GapAnalysis" sheetId="1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8" l="1"/>
  <c r="D51" i="18" s="1"/>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C4" i="19"/>
  <c r="C5" i="19"/>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B5" i="19"/>
  <c r="B6" i="19"/>
  <c r="B7" i="19"/>
  <c r="B8" i="19"/>
  <c r="B9" i="19"/>
  <c r="B10" i="19"/>
  <c r="B11" i="19"/>
  <c r="B12" i="19"/>
  <c r="B13" i="19"/>
  <c r="B14" i="19"/>
  <c r="B15" i="19"/>
  <c r="B16" i="19"/>
  <c r="B17" i="19"/>
  <c r="B18" i="19"/>
  <c r="B19" i="19"/>
  <c r="B20" i="19"/>
  <c r="B21" i="19"/>
  <c r="B22" i="19"/>
  <c r="B23" i="19"/>
  <c r="B24" i="19"/>
  <c r="B25" i="19"/>
  <c r="B26" i="19"/>
  <c r="B27" i="19"/>
  <c r="B28" i="19"/>
  <c r="B29" i="19"/>
  <c r="B30" i="19"/>
  <c r="B31" i="19"/>
  <c r="B32" i="19"/>
  <c r="B33" i="19"/>
  <c r="B34" i="19"/>
  <c r="B35" i="19"/>
  <c r="B36" i="19"/>
  <c r="B37" i="19"/>
  <c r="B38" i="19"/>
  <c r="B39" i="19"/>
  <c r="B40" i="19"/>
  <c r="B41" i="19"/>
  <c r="B42" i="19"/>
  <c r="B43" i="19"/>
  <c r="B44" i="19"/>
  <c r="B45" i="19"/>
  <c r="B46" i="19"/>
  <c r="B47" i="19"/>
  <c r="B48" i="19"/>
  <c r="B49" i="19"/>
  <c r="B50" i="19"/>
  <c r="B51" i="19"/>
  <c r="B52" i="19"/>
  <c r="B53" i="19"/>
  <c r="B4" i="19"/>
  <c r="E1" i="19" a="1"/>
  <c r="D9" i="18" l="1"/>
  <c r="D20" i="18"/>
  <c r="D22" i="18"/>
  <c r="D21" i="18"/>
  <c r="D10" i="18"/>
  <c r="D23" i="18"/>
  <c r="D24" i="18"/>
  <c r="D25" i="18"/>
  <c r="D5" i="18"/>
  <c r="D6" i="18" s="1"/>
  <c r="D4" i="18"/>
  <c r="D7" i="18"/>
  <c r="D8" i="18"/>
  <c r="E1" i="19"/>
  <c r="D36" i="18"/>
  <c r="D37" i="18"/>
  <c r="D38" i="18"/>
  <c r="D39" i="18"/>
  <c r="D40" i="18"/>
  <c r="D41" i="18"/>
  <c r="D42" i="18"/>
  <c r="D43" i="18"/>
  <c r="D44" i="18"/>
  <c r="D26" i="18"/>
  <c r="D11" i="18"/>
  <c r="D27" i="18"/>
  <c r="D12" i="18"/>
  <c r="D28" i="18"/>
  <c r="D13" i="18"/>
  <c r="D29" i="18"/>
  <c r="D45" i="18"/>
  <c r="D46" i="18"/>
  <c r="D47" i="18"/>
  <c r="D48" i="18"/>
  <c r="D49" i="18"/>
  <c r="D18" i="18"/>
  <c r="D34" i="18"/>
  <c r="D50" i="18"/>
  <c r="D14" i="18"/>
  <c r="D30" i="18"/>
  <c r="D15" i="18"/>
  <c r="D31" i="18"/>
  <c r="D16" i="18"/>
  <c r="D32" i="18"/>
  <c r="D17" i="18"/>
  <c r="D33" i="18"/>
  <c r="D3" i="18"/>
  <c r="D19" i="18"/>
  <c r="D35" i="18"/>
  <c r="I2" i="19" l="1"/>
  <c r="Y2" i="19"/>
  <c r="S2" i="19"/>
  <c r="AH2" i="19"/>
  <c r="AP2" i="19"/>
  <c r="G2" i="19"/>
  <c r="AC2" i="19"/>
  <c r="AQ2" i="19"/>
  <c r="AI2" i="19"/>
  <c r="U2" i="19"/>
  <c r="L2" i="19"/>
  <c r="AU2" i="19"/>
  <c r="P2" i="19"/>
  <c r="Q2" i="19"/>
  <c r="AM2" i="19"/>
  <c r="AO2" i="19"/>
  <c r="AG2" i="19"/>
  <c r="AZ2" i="19"/>
  <c r="R2" i="19"/>
  <c r="W2" i="19"/>
  <c r="AW2" i="19"/>
  <c r="N2" i="19"/>
  <c r="AY2" i="19"/>
  <c r="AL2" i="19"/>
  <c r="AD2" i="19"/>
  <c r="AR2" i="19"/>
  <c r="BB2" i="19"/>
  <c r="AK2" i="19"/>
  <c r="AJ2" i="19"/>
  <c r="AE2" i="19"/>
  <c r="J2" i="19"/>
  <c r="H2" i="19"/>
  <c r="AF2" i="19"/>
  <c r="AX2" i="19"/>
  <c r="M2" i="19"/>
  <c r="AA2" i="19"/>
  <c r="K2" i="19"/>
  <c r="AV2" i="19"/>
  <c r="V2" i="19"/>
  <c r="BA2" i="19"/>
  <c r="O2" i="19"/>
  <c r="AS2" i="19"/>
  <c r="AB2" i="19"/>
  <c r="AT2" i="19"/>
  <c r="T2" i="19"/>
  <c r="Z2" i="19"/>
  <c r="F2" i="19"/>
  <c r="AN2" i="19"/>
  <c r="X2" i="19"/>
  <c r="E2"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Pietro N. Romano</author>
  </authors>
  <commentList>
    <comment ref="D1" authorId="0" shapeId="0" xr:uid="{42701687-E9A8-4625-8C4C-FE6A36FF2EB7}">
      <text>
        <r>
          <rPr>
            <b/>
            <sz val="9"/>
            <color indexed="81"/>
            <rFont val="Tahoma"/>
            <family val="2"/>
          </rPr>
          <t>Reference to NFR Sub-Characteristics</t>
        </r>
        <r>
          <rPr>
            <sz val="9"/>
            <color indexed="81"/>
            <rFont val="Tahoma"/>
            <family val="2"/>
          </rPr>
          <t xml:space="preserve">
</t>
        </r>
      </text>
    </comment>
    <comment ref="E1" authorId="0" shapeId="0" xr:uid="{7566444F-CC5F-402D-9D68-D27818CD046E}">
      <text>
        <r>
          <rPr>
            <b/>
            <sz val="9"/>
            <color indexed="81"/>
            <rFont val="Tahoma"/>
            <family val="2"/>
          </rPr>
          <t>Questions check for mechanisms to fulfill requirements.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Pietro N. Romano</author>
  </authors>
  <commentList>
    <comment ref="E1" authorId="0" shapeId="0" xr:uid="{9DF9DB1C-9666-4E11-B271-3CBC2E250EC5}">
      <text>
        <r>
          <rPr>
            <b/>
            <sz val="9"/>
            <color indexed="81"/>
            <rFont val="Tahoma"/>
            <family val="2"/>
          </rPr>
          <t>Link to GtiHub Issue, Jira Item, Azure DevOps Work Item or other reference</t>
        </r>
        <r>
          <rPr>
            <sz val="9"/>
            <color indexed="81"/>
            <rFont val="Tahoma"/>
            <family val="2"/>
          </rPr>
          <t xml:space="preserve">
</t>
        </r>
      </text>
    </comment>
    <comment ref="I1" authorId="0" shapeId="0" xr:uid="{F119F016-9F9D-4A00-92E2-023861D476FE}">
      <text>
        <r>
          <rPr>
            <b/>
            <sz val="12"/>
            <color indexed="81"/>
            <rFont val="Tahoma"/>
            <family val="2"/>
          </rPr>
          <t>Technology Details, e.g.:</t>
        </r>
        <r>
          <rPr>
            <sz val="9"/>
            <color indexed="81"/>
            <rFont val="Tahoma"/>
            <family val="2"/>
          </rPr>
          <t xml:space="preserve">
</t>
        </r>
        <r>
          <rPr>
            <b/>
            <sz val="9"/>
            <color indexed="81"/>
            <rFont val="Tahoma"/>
            <family val="2"/>
          </rPr>
          <t>-Programming Languages/Frameworks:</t>
        </r>
        <r>
          <rPr>
            <sz val="9"/>
            <color indexed="81"/>
            <rFont val="Tahoma"/>
            <family val="2"/>
          </rPr>
          <t xml:space="preserve"> .NET Framework version, Java Version...
</t>
        </r>
        <r>
          <rPr>
            <b/>
            <sz val="9"/>
            <color indexed="81"/>
            <rFont val="Tahoma"/>
            <family val="2"/>
          </rPr>
          <t>-Hosting platform:</t>
        </r>
        <r>
          <rPr>
            <sz val="9"/>
            <color indexed="81"/>
            <rFont val="Tahoma"/>
            <family val="2"/>
          </rPr>
          <t xml:space="preserve"> Operating System, Application Server (IIS), other middleware component versions, ...
</t>
        </r>
        <r>
          <rPr>
            <b/>
            <sz val="9"/>
            <color indexed="81"/>
            <rFont val="Tahoma"/>
            <family val="2"/>
          </rPr>
          <t xml:space="preserve">-Database/ Storage Type: </t>
        </r>
        <r>
          <rPr>
            <sz val="9"/>
            <color indexed="81"/>
            <rFont val="Tahoma"/>
            <family val="2"/>
          </rPr>
          <t xml:space="preserve">SQL, NoSQL, Blob, File...
</t>
        </r>
        <r>
          <rPr>
            <b/>
            <sz val="9"/>
            <color indexed="81"/>
            <rFont val="Tahoma"/>
            <family val="2"/>
          </rPr>
          <t xml:space="preserve">-Communication Protocols: </t>
        </r>
        <r>
          <rPr>
            <sz val="9"/>
            <color indexed="81"/>
            <rFont val="Tahoma"/>
            <family val="2"/>
          </rPr>
          <t xml:space="preserve">HTTPS. MQTT, In-Process...
</t>
        </r>
        <r>
          <rPr>
            <b/>
            <sz val="9"/>
            <color indexed="81"/>
            <rFont val="Tahoma"/>
            <family val="2"/>
          </rPr>
          <t>-DevOps Technologies:</t>
        </r>
        <r>
          <rPr>
            <sz val="9"/>
            <color indexed="81"/>
            <rFont val="Tahoma"/>
            <family val="2"/>
          </rPr>
          <t xml:space="preserve"> Source Control, CI/CD...
-...
</t>
        </r>
      </text>
    </comment>
    <comment ref="N1" authorId="0" shapeId="0" xr:uid="{F145231E-B7D8-4C19-AFF7-888999F41284}">
      <text>
        <r>
          <rPr>
            <b/>
            <sz val="9"/>
            <color indexed="81"/>
            <rFont val="Tahoma"/>
            <family val="2"/>
          </rPr>
          <t>Technology Details, e.g.:</t>
        </r>
        <r>
          <rPr>
            <sz val="9"/>
            <color indexed="81"/>
            <rFont val="Tahoma"/>
            <family val="2"/>
          </rPr>
          <t xml:space="preserve">
</t>
        </r>
        <r>
          <rPr>
            <b/>
            <sz val="9"/>
            <color indexed="81"/>
            <rFont val="Tahoma"/>
            <family val="2"/>
          </rPr>
          <t xml:space="preserve">-Programming Languages/Frameworks: </t>
        </r>
        <r>
          <rPr>
            <sz val="9"/>
            <color indexed="81"/>
            <rFont val="Tahoma"/>
            <family val="2"/>
          </rPr>
          <t xml:space="preserve">.NET Framework version, Java Version...
</t>
        </r>
        <r>
          <rPr>
            <b/>
            <sz val="9"/>
            <color indexed="81"/>
            <rFont val="Tahoma"/>
            <family val="2"/>
          </rPr>
          <t>-Hosting platform:</t>
        </r>
        <r>
          <rPr>
            <sz val="9"/>
            <color indexed="81"/>
            <rFont val="Tahoma"/>
            <family val="2"/>
          </rPr>
          <t xml:space="preserve"> Operating System, Application Server (IIS), other middleware component versions, ...
</t>
        </r>
        <r>
          <rPr>
            <b/>
            <sz val="9"/>
            <color indexed="81"/>
            <rFont val="Tahoma"/>
            <family val="2"/>
          </rPr>
          <t>-Database/Storage Type:</t>
        </r>
        <r>
          <rPr>
            <sz val="9"/>
            <color indexed="81"/>
            <rFont val="Tahoma"/>
            <family val="2"/>
          </rPr>
          <t xml:space="preserve"> SQL, NoSQL, Blob, File..
</t>
        </r>
        <r>
          <rPr>
            <b/>
            <sz val="9"/>
            <color indexed="81"/>
            <rFont val="Tahoma"/>
            <family val="2"/>
          </rPr>
          <t>-Communication Protocols:</t>
        </r>
        <r>
          <rPr>
            <sz val="9"/>
            <color indexed="81"/>
            <rFont val="Tahoma"/>
            <family val="2"/>
          </rPr>
          <t xml:space="preserve"> HTTPS. MQTT, In-Process...
</t>
        </r>
        <r>
          <rPr>
            <b/>
            <sz val="9"/>
            <color indexed="81"/>
            <rFont val="Tahoma"/>
            <family val="2"/>
          </rPr>
          <t>-DevOps Technologies:</t>
        </r>
        <r>
          <rPr>
            <sz val="9"/>
            <color indexed="81"/>
            <rFont val="Tahoma"/>
            <family val="2"/>
          </rPr>
          <t xml:space="preserve"> Source Contro, CI/CID...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Pietro N. Romano</author>
  </authors>
  <commentList>
    <comment ref="E1" authorId="0" shapeId="0" xr:uid="{4C99595A-E094-4791-8362-FE3F44525712}">
      <text>
        <r>
          <rPr>
            <b/>
            <sz val="9"/>
            <color indexed="81"/>
            <rFont val="Tahoma"/>
            <family val="2"/>
          </rPr>
          <t>Link to GtiHub Issue, Azure DevOps Work Item or other reference</t>
        </r>
        <r>
          <rPr>
            <sz val="9"/>
            <color indexed="81"/>
            <rFont val="Tahoma"/>
            <family val="2"/>
          </rPr>
          <t xml:space="preserve">
</t>
        </r>
      </text>
    </comment>
    <comment ref="J1" authorId="0" shapeId="0" xr:uid="{89FE0F46-1F1B-4AF1-9D34-E38CDAEBDED2}">
      <text>
        <r>
          <rPr>
            <b/>
            <sz val="9"/>
            <color indexed="81"/>
            <rFont val="Tahoma"/>
            <family val="2"/>
          </rPr>
          <t>Technology Details, e.g.:</t>
        </r>
        <r>
          <rPr>
            <sz val="9"/>
            <color indexed="81"/>
            <rFont val="Tahoma"/>
            <family val="2"/>
          </rPr>
          <t xml:space="preserve">
</t>
        </r>
        <r>
          <rPr>
            <b/>
            <sz val="9"/>
            <color indexed="81"/>
            <rFont val="Tahoma"/>
            <family val="2"/>
          </rPr>
          <t xml:space="preserve">-Programming Languages/Frameworks: </t>
        </r>
        <r>
          <rPr>
            <sz val="9"/>
            <color indexed="81"/>
            <rFont val="Tahoma"/>
            <family val="2"/>
          </rPr>
          <t xml:space="preserve">.NET Framework version, Java Version...
</t>
        </r>
        <r>
          <rPr>
            <b/>
            <sz val="9"/>
            <color indexed="81"/>
            <rFont val="Tahoma"/>
            <family val="2"/>
          </rPr>
          <t>-Hosting platform:</t>
        </r>
        <r>
          <rPr>
            <sz val="9"/>
            <color indexed="81"/>
            <rFont val="Tahoma"/>
            <family val="2"/>
          </rPr>
          <t xml:space="preserve"> Operating System, Application Server (IIS), other middleware component versions, ...
</t>
        </r>
        <r>
          <rPr>
            <b/>
            <sz val="9"/>
            <color indexed="81"/>
            <rFont val="Tahoma"/>
            <family val="2"/>
          </rPr>
          <t>-Database/Storage Type:</t>
        </r>
        <r>
          <rPr>
            <sz val="9"/>
            <color indexed="81"/>
            <rFont val="Tahoma"/>
            <family val="2"/>
          </rPr>
          <t xml:space="preserve"> SQL, NoSQL, Blob, File..
</t>
        </r>
        <r>
          <rPr>
            <b/>
            <sz val="9"/>
            <color indexed="81"/>
            <rFont val="Tahoma"/>
            <family val="2"/>
          </rPr>
          <t>-Communication Protocols:</t>
        </r>
        <r>
          <rPr>
            <sz val="9"/>
            <color indexed="81"/>
            <rFont val="Tahoma"/>
            <family val="2"/>
          </rPr>
          <t xml:space="preserve"> HTTPS. MQTT, In-Process...
</t>
        </r>
        <r>
          <rPr>
            <b/>
            <sz val="9"/>
            <color indexed="81"/>
            <rFont val="Tahoma"/>
            <family val="2"/>
          </rPr>
          <t>-DevOps Technologies:</t>
        </r>
        <r>
          <rPr>
            <sz val="9"/>
            <color indexed="81"/>
            <rFont val="Tahoma"/>
            <family val="2"/>
          </rPr>
          <t xml:space="preserve"> Source Contro, CI/CID...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Pietro N. Romano</author>
  </authors>
  <commentList>
    <comment ref="E2" authorId="0" shapeId="0" xr:uid="{A5CAE848-446D-43BE-B11E-9615D1DE67D4}">
      <text>
        <r>
          <rPr>
            <sz val="9"/>
            <color indexed="81"/>
            <rFont val="Tahoma"/>
            <family val="2"/>
          </rPr>
          <t>Top Level System Component: 
Note down the requirements here if they are applicable to all components.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<sst xmlns="http://schemas.openxmlformats.org/spreadsheetml/2006/main" count="1166" uniqueCount="749">
  <si>
    <t>Document Description</t>
  </si>
  <si>
    <t>Data Validation Lists</t>
  </si>
  <si>
    <t>Date:</t>
  </si>
  <si>
    <t>Version</t>
  </si>
  <si>
    <t>Author</t>
  </si>
  <si>
    <t>Title:</t>
  </si>
  <si>
    <t>Description</t>
  </si>
  <si>
    <t>Component Type</t>
  </si>
  <si>
    <t>Compute/Containers</t>
  </si>
  <si>
    <t>Compute/VMs</t>
  </si>
  <si>
    <t>Storage/Blob</t>
  </si>
  <si>
    <t>Storage/File</t>
  </si>
  <si>
    <t>Top Level System</t>
  </si>
  <si>
    <t>ID</t>
  </si>
  <si>
    <t>Reliability</t>
  </si>
  <si>
    <t>How long can the workload be unavailable (Recovery Time Objective - RTO)?</t>
  </si>
  <si>
    <t>How much data is it acceptable to lose during a disaster (Recovery Point Objective - RPO)?</t>
  </si>
  <si>
    <t>Are there any availability targets such as Service Level Agreements (SLAs) or Service Level Objectives (SLOs)?</t>
  </si>
  <si>
    <t>Security</t>
  </si>
  <si>
    <t>What potential threats exist to this workload/component?</t>
  </si>
  <si>
    <t>Cost Optimization</t>
  </si>
  <si>
    <t>Operational Excellence</t>
  </si>
  <si>
    <t>Performance Efficiency</t>
  </si>
  <si>
    <t>Target Architecture Diagram</t>
  </si>
  <si>
    <t>Component Name</t>
  </si>
  <si>
    <t>Parent Component</t>
  </si>
  <si>
    <t>Component Path</t>
  </si>
  <si>
    <t>Url</t>
  </si>
  <si>
    <t>Current Component Category</t>
  </si>
  <si>
    <t>Current Technologies</t>
  </si>
  <si>
    <t>Current CPU</t>
  </si>
  <si>
    <t>Current Memory</t>
  </si>
  <si>
    <t>Current Storage</t>
  </si>
  <si>
    <t>Target Component Category</t>
  </si>
  <si>
    <t>Target Technologies</t>
  </si>
  <si>
    <t>Notes</t>
  </si>
  <si>
    <t>The top level System</t>
  </si>
  <si>
    <t>Current Architecture Diagram</t>
  </si>
  <si>
    <t>Action</t>
  </si>
  <si>
    <t>Lift &amp; shift</t>
  </si>
  <si>
    <t>Refactor</t>
  </si>
  <si>
    <t>Remove</t>
  </si>
  <si>
    <t>Rearchitect</t>
  </si>
  <si>
    <t>Create New</t>
  </si>
  <si>
    <t>AS-IS-COMPONENT 11</t>
  </si>
  <si>
    <t>AS-IS-COMPONENT 12</t>
  </si>
  <si>
    <t>AS-IS-COMPONENT 13</t>
  </si>
  <si>
    <t>AS-IS-COMPONENT 14</t>
  </si>
  <si>
    <t>AS-IS-COMPONENT 15</t>
  </si>
  <si>
    <t>AS-IS-COMPONENT 16</t>
  </si>
  <si>
    <t>AS-IS-COMPONENT 17</t>
  </si>
  <si>
    <t>AS-IS-COMPONENT 18</t>
  </si>
  <si>
    <t>AS-IS-COMPONENT 19</t>
  </si>
  <si>
    <t>AS-IS-COMPONENT 20</t>
  </si>
  <si>
    <t>AS-IS-COMPONENT 21</t>
  </si>
  <si>
    <t>AS-IS-COMPONENT 22</t>
  </si>
  <si>
    <t>AS-IS-COMPONENT 23</t>
  </si>
  <si>
    <t>AS-IS-COMPONENT 24</t>
  </si>
  <si>
    <t>AS-IS-COMPONENT 25</t>
  </si>
  <si>
    <t>AS-IS-COMPONENT 26</t>
  </si>
  <si>
    <t>AS-IS-COMPONENT 27</t>
  </si>
  <si>
    <t>AS-IS-COMPONENT 28</t>
  </si>
  <si>
    <t>AS-IS-COMPONENT 29</t>
  </si>
  <si>
    <t>AS-IS-COMPONENT 30</t>
  </si>
  <si>
    <t>AS-IS-COMPONENT 31</t>
  </si>
  <si>
    <t>AS-IS-COMPONENT 32</t>
  </si>
  <si>
    <t>AS-IS-COMPONENT 33</t>
  </si>
  <si>
    <t>AS-IS-COMPONENT 34</t>
  </si>
  <si>
    <t>AS-IS-COMPONENT 35</t>
  </si>
  <si>
    <t>AS-IS-COMPONENT 36</t>
  </si>
  <si>
    <t>AS-IS-COMPONENT 37</t>
  </si>
  <si>
    <t>AS-IS-COMPONENT 38</t>
  </si>
  <si>
    <t>AS-IS-COMPONENT 39</t>
  </si>
  <si>
    <t>AS-IS-COMPONENT 40</t>
  </si>
  <si>
    <t>AS-IS-COMPONENT 41</t>
  </si>
  <si>
    <t>AS-IS-COMPONENT 42</t>
  </si>
  <si>
    <t>AS-IS-COMPONENT 43</t>
  </si>
  <si>
    <t>AS-IS-COMPONENT 44</t>
  </si>
  <si>
    <t>AS-IS-COMPONENT 45</t>
  </si>
  <si>
    <t>AS-IS-COMPONENT 46</t>
  </si>
  <si>
    <t>AS-IS-COMPONENT 47</t>
  </si>
  <si>
    <t>AS-IS-COMPONENT 48</t>
  </si>
  <si>
    <t>AS-IS-COMPONENT 49</t>
  </si>
  <si>
    <t>AS-IS-COMPONENT 50</t>
  </si>
  <si>
    <t>TO-BE-COMPONENT 2</t>
  </si>
  <si>
    <t>TO-BE-COMPONENT 3</t>
  </si>
  <si>
    <t>TO-BE-COMPONENT 4</t>
  </si>
  <si>
    <t>TO-BE-COMPONENT 5</t>
  </si>
  <si>
    <t>TO-BE-COMPONENT 6</t>
  </si>
  <si>
    <t>TO-BE-COMPONENT 7</t>
  </si>
  <si>
    <t>TO-BE-COMPONENT 8</t>
  </si>
  <si>
    <t>TO-BE-COMPONENT 9</t>
  </si>
  <si>
    <t>TO-BE-COMPONENT 10</t>
  </si>
  <si>
    <t>TO-BE-COMPONENT 11</t>
  </si>
  <si>
    <t>TO-BE-COMPONENT 12</t>
  </si>
  <si>
    <t>TO-BE-COMPONENT 13</t>
  </si>
  <si>
    <t>TO-BE-COMPONENT 14</t>
  </si>
  <si>
    <t>TO-BE-COMPONENT 15</t>
  </si>
  <si>
    <t>TO-BE-COMPONENT 16</t>
  </si>
  <si>
    <t>TO-BE-COMPONENT 17</t>
  </si>
  <si>
    <t>TO-BE-COMPONENT 18</t>
  </si>
  <si>
    <t>TO-BE-COMPONENT 19</t>
  </si>
  <si>
    <t>TO-BE-COMPONENT 20</t>
  </si>
  <si>
    <t>TO-BE-COMPONENT 21</t>
  </si>
  <si>
    <t>TO-BE-COMPONENT 22</t>
  </si>
  <si>
    <t>TO-BE-COMPONENT 23</t>
  </si>
  <si>
    <t>TO-BE-COMPONENT 24</t>
  </si>
  <si>
    <t>TO-BE-COMPONENT 25</t>
  </si>
  <si>
    <t>TO-BE-COMPONENT 26</t>
  </si>
  <si>
    <t>TO-BE-COMPONENT 27</t>
  </si>
  <si>
    <t>TO-BE-COMPONENT 28</t>
  </si>
  <si>
    <t>TO-BE-COMPONENT 29</t>
  </si>
  <si>
    <t>TO-BE-COMPONENT 30</t>
  </si>
  <si>
    <t>TO-BE-COMPONENT 31</t>
  </si>
  <si>
    <t>TO-BE-COMPONENT 32</t>
  </si>
  <si>
    <t>TO-BE-COMPONENT 33</t>
  </si>
  <si>
    <t>TO-BE-COMPONENT 34</t>
  </si>
  <si>
    <t>TO-BE-COMPONENT 35</t>
  </si>
  <si>
    <t>TO-BE-COMPONENT 36</t>
  </si>
  <si>
    <t>TO-BE-COMPONENT 37</t>
  </si>
  <si>
    <t>TO-BE-COMPONENT 38</t>
  </si>
  <si>
    <t>TO-BE-COMPONENT 39</t>
  </si>
  <si>
    <t>TO-BE-COMPONENT 40</t>
  </si>
  <si>
    <t>TO-BE-COMPONENT 41</t>
  </si>
  <si>
    <t>TO-BE-COMPONENT 42</t>
  </si>
  <si>
    <t>TO-BE-COMPONENT 43</t>
  </si>
  <si>
    <t>TO-BE-COMPONENT 44</t>
  </si>
  <si>
    <t>TO-BE-COMPONENT 45</t>
  </si>
  <si>
    <t>TO-BE-COMPONENT 46</t>
  </si>
  <si>
    <t>TO-BE-COMPONENT 47</t>
  </si>
  <si>
    <t>TO-BE-COMPONENT 48</t>
  </si>
  <si>
    <t>TO-BE-COMPONENT 49</t>
  </si>
  <si>
    <t>TO-BE-COMPONENT 50</t>
  </si>
  <si>
    <t>AS-IS</t>
  </si>
  <si>
    <t>TO-BE</t>
  </si>
  <si>
    <t>New-&gt;</t>
  </si>
  <si>
    <t>Rehost</t>
  </si>
  <si>
    <t>YES</t>
  </si>
  <si>
    <t>Gap</t>
  </si>
  <si>
    <t>Included</t>
  </si>
  <si>
    <t>Intentionally Eliminated</t>
  </si>
  <si>
    <t>Potential Match</t>
  </si>
  <si>
    <t>Usability</t>
  </si>
  <si>
    <t>Compute</t>
  </si>
  <si>
    <t>Compute/Cron</t>
  </si>
  <si>
    <t>Compute/Exe</t>
  </si>
  <si>
    <t>Compute/Web App</t>
  </si>
  <si>
    <t>Compute/Web API</t>
  </si>
  <si>
    <t>Compute/Serverless Function</t>
  </si>
  <si>
    <t>Compute/Workflow</t>
  </si>
  <si>
    <t>Data/NoSQL DB</t>
  </si>
  <si>
    <t>Data/SQL DB</t>
  </si>
  <si>
    <t>Edge</t>
  </si>
  <si>
    <t>Networking</t>
  </si>
  <si>
    <t>Monitoring</t>
  </si>
  <si>
    <t>Messaging</t>
  </si>
  <si>
    <t>Storage</t>
  </si>
  <si>
    <t>Data</t>
  </si>
  <si>
    <t>Data/Analytics</t>
  </si>
  <si>
    <t>Data/Cache</t>
  </si>
  <si>
    <t>Storage/CDN</t>
  </si>
  <si>
    <r>
      <t xml:space="preserve">Component/Service Categories: 
</t>
    </r>
    <r>
      <rPr>
        <sz val="11"/>
        <color theme="1"/>
        <rFont val="Calibri"/>
        <family val="2"/>
        <scheme val="minor"/>
      </rPr>
      <t>This lookup list is used in all the -Components sheets to identify current/target categories</t>
    </r>
  </si>
  <si>
    <t>Source: Archimate</t>
  </si>
  <si>
    <t>Archi-Insurance</t>
  </si>
  <si>
    <t>Web Portal</t>
  </si>
  <si>
    <t>Call Center App</t>
  </si>
  <si>
    <t>CRM</t>
  </si>
  <si>
    <t>Policy Administration</t>
  </si>
  <si>
    <t>Financial App</t>
  </si>
  <si>
    <t>Car Insurance App</t>
  </si>
  <si>
    <t>Legal Aid Back Office</t>
  </si>
  <si>
    <t>Document Management</t>
  </si>
  <si>
    <t>Legal Aid CRM</t>
  </si>
  <si>
    <t>https://github.com…</t>
  </si>
  <si>
    <t>ArchiInsurance-TO-BE</t>
  </si>
  <si>
    <t>https://github.com/…</t>
  </si>
  <si>
    <t>Migration Action</t>
  </si>
  <si>
    <t>TOGAF Classification:</t>
  </si>
  <si>
    <t>Pillar</t>
  </si>
  <si>
    <t>Concern</t>
  </si>
  <si>
    <t>Question</t>
  </si>
  <si>
    <t>AWS Specifics</t>
  </si>
  <si>
    <t xml:space="preserve">Azure Specifics </t>
  </si>
  <si>
    <t>AWS References</t>
  </si>
  <si>
    <t>Azure References</t>
  </si>
  <si>
    <t>Other References</t>
  </si>
  <si>
    <t>Sustainability</t>
  </si>
  <si>
    <t>Concerns</t>
  </si>
  <si>
    <t>Throughput</t>
  </si>
  <si>
    <t>Maximum Rate of transactions/ messages per second/minute…? </t>
  </si>
  <si>
    <t xml:space="preserve">How many concurrent users/ sessions are expected? </t>
  </si>
  <si>
    <t>Type of Message Delivery required: In order? At Most Once? At Least once?</t>
  </si>
  <si>
    <t>How large are the transactions/ messages?</t>
  </si>
  <si>
    <t>How much data is stored currently?  </t>
  </si>
  <si>
    <t>What is the expected growth in the volume of data - daily/weekly…? </t>
  </si>
  <si>
    <t>https://learn.microsoft.com/en-us/azure/well-architected/performance-efficiency/</t>
  </si>
  <si>
    <t>The ability of your workload to adjust to changes in demands.</t>
  </si>
  <si>
    <t>Identify peaks and troughs due to changes in usage patterns, such as seasonal variations, product updates, marketing campaigns, special events, or regulatory changes.</t>
  </si>
  <si>
    <t>Workload components and flows should provide automatic, continuous, and meaningful metrics and logs. Collect data at different levels of the workload, such as the application, platform, data, and operating system levels.</t>
  </si>
  <si>
    <t>https://learn.microsoft.com/en-us/azure/well-architected/performance-efficiency/collect-performance-data</t>
  </si>
  <si>
    <t>The ability to use computing resources efficiently to meet system requirements, and to maintain that efficiency as demand changes and technologies evolve.</t>
  </si>
  <si>
    <t>AWS Definition</t>
  </si>
  <si>
    <t>Azure Definition</t>
  </si>
  <si>
    <t>https://docs.aws.amazon.com/wellarchitected/latest/framework/perf-data.html</t>
  </si>
  <si>
    <t>The optimal networking solution for a workload varies based on latency, throughput requirements, jitter, and bandwidth. Physical constraints, such as user or on-premises resources, determine location options. These constraints can be offset with edge locations or resource placement.</t>
  </si>
  <si>
    <t>https://docs.aws.amazon.com/wellarchitected/latest/framework/perf-networking.html</t>
  </si>
  <si>
    <t xml:space="preserve">See PERF 3
</t>
  </si>
  <si>
    <t xml:space="preserve">See PERF 4:
Product Features: Enhanced Networking, Amazon EC2 networking optimized instances, Amazon S3 transfer acceleration, and dynamic Amazon CloudFront) to optimize network traffic. 
Networking features (Amazon Route 53 latency routing, Amazon VPC endpoints, AWS Direct Connect, and AWS Global Accelerator) to reduce network distance or jitter. </t>
  </si>
  <si>
    <t>Network</t>
  </si>
  <si>
    <t>https://docs.aws.amazon.com/wellarchitected/latest/framework/perf-compute.html</t>
  </si>
  <si>
    <t>EC2 Instances, EKS, ECS, Lambda</t>
  </si>
  <si>
    <t>See PERF 2</t>
  </si>
  <si>
    <t>Process</t>
  </si>
  <si>
    <t>https://docs.aws.amazon.com/wellarchitected/latest/framework/perf-process.html</t>
  </si>
  <si>
    <t>See PERF 5:
EC2 Spot Instances</t>
  </si>
  <si>
    <t>https://docs.aws.amazon.com/wellarchitected/latest/framework/performance-efficiency.html |
https://docs.aws.amazon.com/wellarchitected/latest/performance-efficiency-pillar/welcome.html</t>
  </si>
  <si>
    <t>SEE PE:08
Optimize data performance. Optimize data stores, partitions, and indexes for their intended and actual use in the workload.</t>
  </si>
  <si>
    <t>https://learn.microsoft.com/en-us/azure/well-architected/performance-efficiency/optimize-data-performance</t>
  </si>
  <si>
    <t>The Optimal solution depends on the kind of access operation (block, file, or object), patterns of access (random or sequential), required throughput, frequency of access (online, offline, archival), frequency of update (WORM, dynamic), and availability and durability constraints.</t>
  </si>
  <si>
    <t>Latency</t>
  </si>
  <si>
    <t>https://learn.microsoft.com/en-us/azure/well-architected/security/</t>
  </si>
  <si>
    <t>https://learn.microsoft.com/en-us/azure/well-architected/reliability/</t>
  </si>
  <si>
    <t>Throughput, Scalabilility Latency, Monitoring, Data, Compute, Network</t>
  </si>
  <si>
    <t>A secure workload is resilient to attacks and incorporates the interrelated security principles of confidentiality, integrity, and availability (CIA triad)</t>
  </si>
  <si>
    <t>Threats</t>
  </si>
  <si>
    <t>Compliance</t>
  </si>
  <si>
    <t>Encryption</t>
  </si>
  <si>
    <t>Location</t>
  </si>
  <si>
    <t>From where can users or external systems access this workload/component?</t>
  </si>
  <si>
    <t>https://learn.microsoft.com/en-us/azure/well-architected/security/encryption</t>
  </si>
  <si>
    <t>Key Vault (+ HSM),  Storage &amp; Disk Encryption, SQL Transparent DB encryption</t>
  </si>
  <si>
    <t>Microsoft Defender for Cloud (MDC) Compliance Dashboard</t>
  </si>
  <si>
    <t>https://learn.microsoft.com/en-us/azure/well-architected/security/establish-baseline</t>
  </si>
  <si>
    <t>SDLC, Threat Modeling, STRIDE</t>
  </si>
  <si>
    <t>https://learn.microsoft.com/en-us/azure/well-architected/security/threat-model , https://www.microsoft.com/en-us/securityengineering/sdl/threatmodeling</t>
  </si>
  <si>
    <t>Data Classification</t>
  </si>
  <si>
    <t>https://learn.microsoft.com/en-us/azure/well-architected/security/data-classification</t>
  </si>
  <si>
    <t>Data classification is a crucial exercise that often drives building a system of record and its function. Classification also helps you correctly size security assurances and helps the triage team expediate discovery during incident response. A prerequisite to the design process is to clearly understand whether data should be treated as confidential, restricted, public, or any other sensitivity classification.</t>
  </si>
  <si>
    <t>Microsoft Purview</t>
  </si>
  <si>
    <t>Identity and Access</t>
  </si>
  <si>
    <t>https://learn.microsoft.com/en-us/azure/well-architected/security/identity-access</t>
  </si>
  <si>
    <t>Microsoft Entra + Identity Protection, RBAC, Sentinel</t>
  </si>
  <si>
    <t>Network Controls</t>
  </si>
  <si>
    <t>https://learn.microsoft.com/en-us/azure/well-architected/security/networking</t>
  </si>
  <si>
    <t>Security controls that can filter, block, and detect adversaries crossing network boundaries at various depths of the architecture.</t>
  </si>
  <si>
    <t>What kinds of network controls are required to detect, filter or block intrusions and attacks?</t>
  </si>
  <si>
    <t>There are seven best practice areas for security in the cloud:
Security foundations, Identity and access management, 
Detection, Infrastructure protection, Data protection, 
Incident response, Application security</t>
  </si>
  <si>
    <t>How the must security principals (humans and machines) be Authenticated and Authorized? </t>
  </si>
  <si>
    <t>Monitoring and Detection</t>
  </si>
  <si>
    <t>https://docs.aws.amazon.com/wellarchitected/latest/framework/sec-detection.html</t>
  </si>
  <si>
    <t>https://docs.aws.amazon.com/wellarchitected/latest/framework/sec-infrastructure.html</t>
  </si>
  <si>
    <t>https://docs.aws.amazon.com/wellarchitected/latest/framework/sec-dataprot.html</t>
  </si>
  <si>
    <t>Incident Response</t>
  </si>
  <si>
    <t>Define and test effective incident response procedures that cover a spectrum of incidents, from localized issues to disaster recovery. Clearly define which team or individual runs a procedure.</t>
  </si>
  <si>
    <t>What incident response procedures are required?</t>
  </si>
  <si>
    <t>https://learn.microsoft.com/en-us/azure/well-architected/security/incident-response</t>
  </si>
  <si>
    <t>Sentinel</t>
  </si>
  <si>
    <t>SDLC</t>
  </si>
  <si>
    <t>https://learn.microsoft.com/en-us/azure/well-architected/security/secure-development-lifecycle</t>
  </si>
  <si>
    <t>Maintain a secure development lifecycle by using a hardened, mostly automated, and auditable software supply chain. Incorporate a secure design by using threat modeling to safeguard against security-defeating implementations.</t>
  </si>
  <si>
    <t>Implement a holistic monitoring strategy that relies on modern threat detection mechanisms that can be integrated with the platform. Mechanisms should reliably alert for triage and send signals into existing SecOps processes.</t>
  </si>
  <si>
    <t>https://docs.aws.amazon.com/wellarchitected/latest/framework/sec-security.html</t>
  </si>
  <si>
    <t>https://docs.aws.amazon.com/wellarchitected/latest/framework/sec-incresp.html, https://docs.aws.amazon.com/wellarchitected/latest/framework/sec-10.html</t>
  </si>
  <si>
    <t>https://docs.aws.amazon.com/wellarchitected/latest/framework/sec-appsec.html, https://docs.aws.amazon.com/wellarchitected/latest/framework/sec-11.html</t>
  </si>
  <si>
    <t>How will the Software Development Lifecycle be secured?</t>
  </si>
  <si>
    <t>Outages and malfunctions are serious concerns for all workloads. A reliable workload must survive those events and continue to consistently provide its intended functionality. It must be resilient so that it can detect, withstand, and recover from failures within an acceptable time period. It must also be available so that users can access the workload during the promised time period at the promised quality level.</t>
  </si>
  <si>
    <t>Resiliency, Availability, Recovery</t>
  </si>
  <si>
    <t>Data Protection, Threat Detection,  Mitigation</t>
  </si>
  <si>
    <t>https://learn.microsoft.com/en-us/azure/well-architected/reliability/design-patterns</t>
  </si>
  <si>
    <t>Which Reliability Design Patterns are applicable to this system?</t>
  </si>
  <si>
    <t>Which Security Design Patterns are applicable to this system?</t>
  </si>
  <si>
    <t>Which Performance Efficiency Design Patterns are applicable to this system?</t>
  </si>
  <si>
    <t>Which Operational Excellence Design Patterns are applicable to this system?</t>
  </si>
  <si>
    <t>User and System Flows</t>
  </si>
  <si>
    <t>https://learn.microsoft.com/en-us/azure/well-architected/reliability/identify-flows</t>
  </si>
  <si>
    <t>User flow: The paths or sequences of actions that users take within an application or system.
System flow:  The flow of information and processes within a system. The system automatically follows this flow to enable user flows or workload functionality.</t>
  </si>
  <si>
    <t>Ambassador, Backends for Frontends, Bulkhead, Cache-Aside, Circuit Breaker ,Claim Check, Compensating Transaction, Competing Consumers, Event Sourcing, Federated Identity, Gateway Aggregation, Gateway Offloading, Gateway Routing,Geode, Health Endpoint Monitoring, Index Table, Leader Election, Pipes and Filters, Priority Queue, Publisher/Subscriber, Queue-Based Load Leveling, Rate Limiting, Retry, Saga distributed transactions, Scheduler Agent Supervisor, Sequential Convoy, Sharding, Strangler, Fig, Throttling</t>
  </si>
  <si>
    <t>Failure Mode Analysis (FMA)</t>
  </si>
  <si>
    <t>FMA is the practice of identifying potential points of failure within your workload and the associated flows and planning mitigation actions accordingly.</t>
  </si>
  <si>
    <t>Use Azure Monitor,  Log Analytics, Application Insights, Container Insights, Network Insights, VM Insights, SQL Insights, Azure Chaos Studio Preview</t>
  </si>
  <si>
    <t>https://learn.microsoft.com/en-us/azure/well-architected/reliability/failure-mode-analysis, https://learn.microsoft.com/en-us/azure/architecture/resiliency/failure-mode-analysis</t>
  </si>
  <si>
    <t>RTO</t>
  </si>
  <si>
    <t>RPO</t>
  </si>
  <si>
    <t>https://learn.microsoft.com/en-us/azure/well-architected/reliability/metrics</t>
  </si>
  <si>
    <t>Events</t>
  </si>
  <si>
    <t>SLA, SLI, SLO</t>
  </si>
  <si>
    <r>
      <t xml:space="preserve">Service-level objective (SLO): A percentage target that represents the health of the component and the reliability tier. The higher the tier, the more reliable the component. Composite SLO represents the aggregate target of the entire workload and accounts for the component SLOs.
</t>
    </r>
    <r>
      <rPr>
        <b/>
        <sz val="11"/>
        <color theme="1"/>
        <rFont val="Calibri"/>
        <family val="2"/>
        <scheme val="minor"/>
      </rPr>
      <t xml:space="preserve">Service-level indicator (SLI): </t>
    </r>
    <r>
      <rPr>
        <sz val="11"/>
        <color theme="1"/>
        <rFont val="Calibri"/>
        <family val="2"/>
        <scheme val="minor"/>
      </rPr>
      <t>A metric emitted by a service. SLI metrics are aggregated to quantify an SLO value.
Service-level agreement (SLA): A contractual agreement between the service provider and the service customer. The agreement defines the SLOs. Failure to meet the agreement might have financial consequences for the service provider.</t>
    </r>
  </si>
  <si>
    <t>Recovery time objective (RTO): The maximum acceptable time that an application can be unavailable after an incident.</t>
  </si>
  <si>
    <t>Recovery point objective (RPO): The maximum acceptable duration of data loss during an incident.</t>
  </si>
  <si>
    <t>Regions, Availability Zones</t>
  </si>
  <si>
    <t>Migration Actions</t>
  </si>
  <si>
    <t>Error handling</t>
  </si>
  <si>
    <t>User Experience</t>
  </si>
  <si>
    <t>Accessibility</t>
  </si>
  <si>
    <t>Personalization</t>
  </si>
  <si>
    <t>Customization</t>
  </si>
  <si>
    <t>Design Patterns</t>
  </si>
  <si>
    <t>e.g. EKS,  SQL…</t>
  </si>
  <si>
    <t>Java 8, IIS</t>
  </si>
  <si>
    <t>Pietro N. Romano</t>
  </si>
  <si>
    <r>
      <t xml:space="preserve">Migration Actions: 
</t>
    </r>
    <r>
      <rPr>
        <sz val="11"/>
        <color theme="1"/>
        <rFont val="Calibri"/>
        <family val="2"/>
        <scheme val="minor"/>
      </rPr>
      <t>This lookup list is used in all the -Components sheets to identify Migration Actions categories</t>
    </r>
  </si>
  <si>
    <t>Example WAF Checklists-to-Components Mapping</t>
  </si>
  <si>
    <t>Scalability</t>
  </si>
  <si>
    <t>https://learn.microsoft.com/en-us/azure/well-architected/performance-efficiency/scale-partition, https://learn.microsoft.com/en-us/azure/well-architected/reliability/scaling</t>
  </si>
  <si>
    <t>BCDR</t>
  </si>
  <si>
    <t>What is the plans for Business Continuity and Disaster Recovery?</t>
  </si>
  <si>
    <t>This document is a simplified example of Requirements to Component Mapping techniques. 
In a real project this information would often be included in an architecture or requirements tool.
The structure and contents of this document need to be adapted to specific needs by the implementation team.</t>
  </si>
  <si>
    <t>https://docs.aws.amazon.com/wellarchitected/latest/framework/rel-def.html</t>
  </si>
  <si>
    <t>Cloud Financial Management, Expenditure and usage awareness, Cost-effective resources, Manage demand and supply resources, 
Optimize over time</t>
  </si>
  <si>
    <t>https://docs.aws.amazon.com/wellarchitected/latest/framework/cost-def.html, https://docs.aws.amazon.com/wellarchitected/latest/cost-optimization-pillar/welcome.html</t>
  </si>
  <si>
    <t>https://docs.aws.amazon.com/wellarchitected/latest/framework/oe-design-principles.html, https://docs.aws.amazon.com/wellarchitected/latest/operational-excellence-pillar/welcome.html</t>
  </si>
  <si>
    <t xml:space="preserve">A commitment to build software correctly while consistently delivering a great customer experience. The goal of operational excellence is to get new features and bug fixes into customers’ hands quickly and reliably. </t>
  </si>
  <si>
    <t>Organization, Observability, Remedition, Risk Mitigation</t>
  </si>
  <si>
    <t>Sustainability in the cloud is a nearly continuous effort focused primarily on energy reduction and efficiency across all components of a workload by achieving the maximum benefit from the resources provisioned and minimizing the total resources required.</t>
  </si>
  <si>
    <t>Region selection, Alignment to demand, Software and architecture, Data, Hardware and services, Process and culture</t>
  </si>
  <si>
    <t>[NOT MENTIONED]</t>
  </si>
  <si>
    <t>Error handling, User Documentation, User Experience, Internationalization, Localization, Accessibility, Personalization, Customization</t>
  </si>
  <si>
    <t>https://docs.aws.amazon.com/wellarchitected/latest/framework/sus-def.html, https://docs.aws.amazon.com/wellarchitected/latest/sustainability-pillar/sustainability-pillar.html</t>
  </si>
  <si>
    <t>https://learn.microsoft.com/en-us/azure/well-architected/sustainability/</t>
  </si>
  <si>
    <t>https://learn.microsoft.com/en-us/azure/well-architected/operational-excellence/</t>
  </si>
  <si>
    <t>Asynchronous Request-Reply, Backends for Frontends, Bulkhead, Cache-Aside, Choreography, Circuit Breaker, Claim Check, Competing Consumers, 
Compute Resource Consolidation, Command and Query Responsibility Segregation (CQRS), Deployment Stamps, Event Sourcing, Federated Identity, Gatekeeper, Gateway Aggregation, Gateway Offloading, Gateway Routing, Geode, Health Endpoint Monitoring, Index Table, Materialized View, Priority Queue, Publisher/Subscriber, Queue-Based Load Leveling, Scheduler Agent Supervisor, Sharding, Sidecar, Static Content Hosting, Throttling, Valet Key</t>
  </si>
  <si>
    <t>https://learn.microsoft.com/en-us/azure/well-architected/performance-efficiency/design-patterns</t>
  </si>
  <si>
    <t>https://learn.microsoft.com/en-us/azure/well-architected/cost-optimization/design-patterns</t>
  </si>
  <si>
    <t>Cost Model</t>
  </si>
  <si>
    <t>https://learn.microsoft.com/en-us/azure/well-architected/cost-optimization/collect-review-cost-data</t>
  </si>
  <si>
    <t xml:space="preserve">A cost-optimized workload fully utilizes all resources, achieves an outcome at the lowest possible price point, and meets your functional requirements.
There are tradeoﬀs to consider, for example, whether to optimize for speed-to-market or for cost. In some cases, it’s more efficient to optimize for speed, going to market quickly, shipping new features, or meeting a deadline, rather than investing in upfront cost optimization. </t>
  </si>
  <si>
    <t>Cost Ownership</t>
  </si>
  <si>
    <t xml:space="preserve">Who is responsible for Cost Optmization and how is the team organized? </t>
  </si>
  <si>
    <t>Best Practices</t>
  </si>
  <si>
    <t>https://docs.aws.amazon.com/wellarchitected/latest/framework/cost_cloud_financial_management_function.html</t>
  </si>
  <si>
    <t>Create a Cloud Business Office (CBO), Cloud Center of Excellence (CCOE) or FinOps team.
Identify the key members and structure.
Define Goals, Metrics and value/cost KPIs.
Establish a regular review cadence with key Stakeholders from Financial, Business and other areas.</t>
  </si>
  <si>
    <t>Budgets and Forecasts</t>
  </si>
  <si>
    <t>https://docs.aws.amazon.com/wellarchitected/latest/framework/cost_cloud_financial_management_budget_forecast.html</t>
  </si>
  <si>
    <t>How are spending guardrails - budgets and forecasts, specified and enforced?</t>
  </si>
  <si>
    <t>AWS Budgets, IAM Controls, Service Quotas, Amazon Forecast, AWS Cost Explorer, Pricing Calculator, Budgets, Cost Anomaly Detection</t>
  </si>
  <si>
    <t>AWS Cost Explorer,  AWS Trusted Advisor, Dashboards &amp; Analytics with Amazon Athena &amp; QuickSight with the Cost and Usage Report (CUR), AWS Cost Anomaly Detection, Cost Intelligence Dashboard (CID), AWS Trusted Advisor</t>
  </si>
  <si>
    <t>https://docs.aws.amazon.com/wellarchitected/latest/framework/cost-aware.html, https://docs.aws.amazon.com/wellarchitected/latest/framework/cost_cloud_financial_management_usage_report.html</t>
  </si>
  <si>
    <t>Which Cost Optimization Design Patterns are applicable?</t>
  </si>
  <si>
    <t>What is the Finanancial/ Cost Model?</t>
  </si>
  <si>
    <t>Collect and review cost data. Data collection should capture daily costs. In cost reports, include incurred costs (metered), prepaid costs (amortized), trends, and forecasts. 
Stakeholders should regularly review spending against the budget and cost model. 
Automate alerts to trigger notifications at key thresholds and detect anomalies to indicate deviations from trend baselines.</t>
  </si>
  <si>
    <t>Implement change control and resource management from project inception to end-of-life. This facilitates shutting down unused resources to reduce waste.</t>
  </si>
  <si>
    <t>Demand Management</t>
  </si>
  <si>
    <t>https://docs.aws.amazon.com/wellarchitected/latest/framework/cost-aware.html,
https://docs.aws.amazon.com/wellarchitected/latest/framework/cost-04.html</t>
  </si>
  <si>
    <t>AWS Tags, Trusted Advisor Cost Optimization Checks, Cloud Watch Alarms (for terminating instances), Amazon Data Lifecycle Manager, S3 Bucket Lifecycle Configuration</t>
  </si>
  <si>
    <t>Create an account structure with AWS Organizations, Organizational Units and/or AWS Control Tower.
Use AWS Cost Categories and Resource Tagging to apply organization information to usage and cost.
AWS Compute Optimizer, Amazon Simple Storage Service Intelligent-Tiering</t>
  </si>
  <si>
    <t>https://docs.aws.amazon.com/wellarchitected/latest/framework/cost_monitor_usage_define_kpi.html,
https://docs.aws.amazon.com/wellarchitected/latest/framework/cost_pricing_model_analysis.html,
https://docs.aws.amazon.com/wellarchitected/latest/framework/cost_monitor_usage_org_information.html,
https://docs.aws.amazon.com/wellarchitected/latest/framework/cost_monitor_usage_define_attribution.html,
https://docs.aws.amazon.com/wellarchitected/latest/framework/cost_type_size_number_resources_cost_modeling.html</t>
  </si>
  <si>
    <t>https://docs.aws.amazon.com/wellarchitected/latest/framework/cost-09.html</t>
  </si>
  <si>
    <t>For a workload that has balanced spend and performance, verify that everything you pay for is used and avoid significantly underutilizing instances. A skewed utilization metric in either direction has an adverse impact on your organization, in either operational costs (degraded performance due to over-utilization), or wasted Cloud expenditures (due to over-provisioning).</t>
  </si>
  <si>
    <t>Usage and Cost Data</t>
  </si>
  <si>
    <t>COS-001</t>
  </si>
  <si>
    <t>COS-002</t>
  </si>
  <si>
    <t>COS-003</t>
  </si>
  <si>
    <t>COS-004</t>
  </si>
  <si>
    <t>COS-005</t>
  </si>
  <si>
    <t>COS-006</t>
  </si>
  <si>
    <t>COS-007</t>
  </si>
  <si>
    <t>How is usage and cost data monitored, collected and reviewed?</t>
  </si>
  <si>
    <t>SYS1-Response</t>
  </si>
  <si>
    <t>SYS1-Actions</t>
  </si>
  <si>
    <t>How are resource demand and supply managed?</t>
  </si>
  <si>
    <t>OPE-001</t>
  </si>
  <si>
    <t>OPE-002</t>
  </si>
  <si>
    <t>OPE-003</t>
  </si>
  <si>
    <t>OPE-005</t>
  </si>
  <si>
    <t>OPE-006</t>
  </si>
  <si>
    <t>OPE-007</t>
  </si>
  <si>
    <t>PER-001</t>
  </si>
  <si>
    <t>PER-002</t>
  </si>
  <si>
    <t>PER-003</t>
  </si>
  <si>
    <t>PER-004</t>
  </si>
  <si>
    <t>PER-005</t>
  </si>
  <si>
    <t>PER-006</t>
  </si>
  <si>
    <t>PER-007</t>
  </si>
  <si>
    <t>PER-008</t>
  </si>
  <si>
    <t>PER-009</t>
  </si>
  <si>
    <t>PER-010</t>
  </si>
  <si>
    <t>PER-011</t>
  </si>
  <si>
    <t>PER-012</t>
  </si>
  <si>
    <t>PER-013</t>
  </si>
  <si>
    <t>PER-014</t>
  </si>
  <si>
    <t>PER-015</t>
  </si>
  <si>
    <t>REL-001</t>
  </si>
  <si>
    <t>REL-002</t>
  </si>
  <si>
    <t>REL-003</t>
  </si>
  <si>
    <t>REL-004</t>
  </si>
  <si>
    <t>REL-005</t>
  </si>
  <si>
    <t>REL-006</t>
  </si>
  <si>
    <t>REL-007</t>
  </si>
  <si>
    <t>SEC-001</t>
  </si>
  <si>
    <t>SEC-002</t>
  </si>
  <si>
    <t>SEC-003</t>
  </si>
  <si>
    <t>SEC-004</t>
  </si>
  <si>
    <t>SEC-005</t>
  </si>
  <si>
    <t>SEC-006</t>
  </si>
  <si>
    <t>SEC-007</t>
  </si>
  <si>
    <t>SEC-008</t>
  </si>
  <si>
    <t>SEC-009</t>
  </si>
  <si>
    <t>SEC-010</t>
  </si>
  <si>
    <t>SEC-011</t>
  </si>
  <si>
    <t>SEC-012</t>
  </si>
  <si>
    <t>SUS-001</t>
  </si>
  <si>
    <t>SUS-002</t>
  </si>
  <si>
    <t>SUS-003</t>
  </si>
  <si>
    <t>SUS-004</t>
  </si>
  <si>
    <t>SUS-005</t>
  </si>
  <si>
    <t>USU-001</t>
  </si>
  <si>
    <t>USU-002</t>
  </si>
  <si>
    <t>USU-003</t>
  </si>
  <si>
    <t>USU-004</t>
  </si>
  <si>
    <t>USU-005</t>
  </si>
  <si>
    <t>USU-006</t>
  </si>
  <si>
    <t>USU-007</t>
  </si>
  <si>
    <t>Architecture design is always driven by business goals and must factor in return on investment (ROI) and financial constraints.
Optimize on usage and rate utilization while keeping a cost-efficient mindset.</t>
  </si>
  <si>
    <t>A cost model helps segment expenses and estimate and forecast the total cost of ownership, including infrastructure, support, and implementation. It enables you to identify cost drivers early and predict how any change, growth, or shrinkage will affect overall spending in your projected business model.
A cost model should estimate the initial cost, run rates, and ongoing costs. 
Negotiate a budget that covers a cost model and has a buffer for unplanned spending.
Define business oriented workload outcomes related to costs.
Select the most appropriate Pricing Models</t>
  </si>
  <si>
    <t>Spending guardrails are measures to control and manage costs within a specified budget. 
Spending guardrails should include release gates, governance policies, resource limits, and access controls. 
Share budget details: Consider sharing the allocated budget, cost breakdowns, and financial goals for the workload or project with stakeholders.
Share workload costs: Strive for maximum transparency in the cost of the workload.</t>
  </si>
  <si>
    <t>https://learn.microsoft.com/en-us/azure/well-architected/cost-optimization/set-spending-guardrails,
https://learn.microsoft.com/en-us/azure/well-architected/cost-optimization/create-culture-financial-responsibility</t>
  </si>
  <si>
    <t>Power BI, Usage Details API</t>
  </si>
  <si>
    <t>Azure Policy, Azure Advisor, Budgets, Cost Anomaly Alerts</t>
  </si>
  <si>
    <t>https://learn.microsoft.com/en-us/azure/well-architected/cost-optimization/,
https://learn.microsoft.com/en-us/azure/cloud-adoption-framework/govern/cost-management/</t>
  </si>
  <si>
    <t>Azure Pricing Calculator, Hybrid Benefit, Tags, Azure Savings Plan for Compute, Azure Reservations</t>
  </si>
  <si>
    <t>Azure Monitor, Application Insights, Cost Recommendations, Cost Optimization Workbook, Autoscale</t>
  </si>
  <si>
    <t xml:space="preserve">https://learn.microsoft.com/en-us/azure/well-architected/cost-optimization/cost-model,
https://learn.microsoft.com/en-us/azure/well-architected/cost-optimization/get-best-rates,
https://learn.microsoft.com/en-us/azure/well-architected/cost-optimization/align-usage-to-billing-increments,
https://learn.microsoft.com/en-us/azure/well-architected/cost-optimization/optimize-flow-costs
</t>
  </si>
  <si>
    <t>How are resource costs optimized?
How are end-of-life resources identified and decommissioned?
How is technical debt identified and removed?</t>
  </si>
  <si>
    <t>https://learn.microsoft.com/en-us/azure/well-architected/cost-optimization/optimize-component-costs,
https://learn.microsoft.com/en-us/azure/well-architected/cost-optimization/optimize-environment-costs,
https://learn.microsoft.com/en-us/azure/well-architected/cost-optimization/optimize-data-costs,
https://learn.microsoft.com/en-us/azure/well-architected/cost-optimization/optimize-code-costs,
https://learn.microsoft.com/en-us/azure/well-architected/cost-optimization/optimize-scaling-costs,
https://learn.microsoft.com/en-us/azure/well-architected/cost-optimization/optimize-personnel-time,
https://learn.microsoft.com/en-us/azure/well-architected/cost-optimization/consolidation</t>
  </si>
  <si>
    <t>DevOps practices that ensure workload quality through standardized workflows and team cohesion.
This pillar defines operating procedures for development practices, observability, and release management. The goal is to minimize process variance, chances of human error, and disruption to customers.</t>
  </si>
  <si>
    <t>DevOps</t>
  </si>
  <si>
    <t>Foster Mutual Respect in the DevOps Team.
Cleary define Roles, Ownership and responsibility.</t>
  </si>
  <si>
    <t>How are DevOps principals and practices applied to ensure workload quality?</t>
  </si>
  <si>
    <t>https://learn.microsoft.com/en-us/azure/well-architected/operational-excellence/principles,
https://learn.microsoft.com/en-us/azure/well-architected/operational-excellence/devops-culture,
https://learn.microsoft.com/en-us/azure/cloud-adoption-framework/ready/considerations/devops-principles-and-practices</t>
  </si>
  <si>
    <t>https://learn.microsoft.com/en-us/azure/well-architected/operational-excellence/formalize-operations-tasks</t>
  </si>
  <si>
    <t>Processes standardized should cover all aspects of workload management: reliability, security, cost optimization, performance, and operational processes.</t>
  </si>
  <si>
    <t>Azure Monitor, Log Analytics, Application Insights</t>
  </si>
  <si>
    <t>Emergency Response</t>
  </si>
  <si>
    <t>What is the Emergency Response Strategy?</t>
  </si>
  <si>
    <t>https://learn.microsoft.com/en-us/azure/well-architected/operational-excellence/emergency-response</t>
  </si>
  <si>
    <t>Develop an effective emergency operations practice. Ensure that your workload emits meaningful health signals across infrastructure and code. Collect the resulting data and use it to generate actionable alerts that enact emergency responses via dashboards and queries. Clearly define human responsibilities, such as on-call rotations, incident management, emergency resource access, and running postmortems.</t>
  </si>
  <si>
    <t>Operating Model</t>
  </si>
  <si>
    <t>https://docs.aws.amazon.com/wellarchitected/latest/operational-excellence-pillar/operating-model.html</t>
  </si>
  <si>
    <t>Policies</t>
  </si>
  <si>
    <t>Sustainability through the cloud is when you use  technology to solve a broader sustainability challenge. For example, you can use a machine learning service like Amazon Monitron to detect abnormal behavior in industrial machinery. Using this detection data, you can conduct preventative maintenance</t>
  </si>
  <si>
    <t>Can the solution help sustainability through the cloud?</t>
  </si>
  <si>
    <t>Resource Utilization</t>
  </si>
  <si>
    <t>How is the optimum utilization of resources achieved?</t>
  </si>
  <si>
    <t>Only use the necessary amount of resources, scale on demand. 
Decomission unused resources</t>
  </si>
  <si>
    <t>Where are the optimum locations for resources?</t>
  </si>
  <si>
    <t>Amazon CloudWatch, AWS CloudTrail</t>
  </si>
  <si>
    <t>https://docs.aws.amazon.com/wellarchitected/latest/sustainability-pillar/sus_sus_user_a2.html</t>
  </si>
  <si>
    <t>https://docs.aws.amazon.com/wellarchitected/latest/sustainability-pillar/sus_sus_user_a5.html,
https://docs.aws.amazon.com/wellarchitected/latest/sustainability-pillar/sus_sus_region_a2.html</t>
  </si>
  <si>
    <t>Choose a Region for your workload based on both your business requirements and sustainability goals to optimize its KPIs, including performance, cost, and carbon footprint.</t>
  </si>
  <si>
    <t>Which Sustainability Design Patterns are applicable to the System?</t>
  </si>
  <si>
    <t>https://docs.aws.amazon.com/wellarchitected/latest/sustainability-pillar/sus_sus_software_a6.html</t>
  </si>
  <si>
    <t>Aws Compute Optimizer, AWS Trusted Advisor</t>
  </si>
  <si>
    <t>For example, use efficient architecture patterns such as event-driven architecture that result in even utilization of components and minimize overprovisioning in your workload</t>
  </si>
  <si>
    <t>With sustainability, we refer to the environmental impact of our workloads.
A sustainable workload therefore describes the practice of designing solutions that maximize utilization while minimizing waste, ultimately reducing the footprint on the environment.</t>
  </si>
  <si>
    <t>https://learn.microsoft.com/en-us/azure/well-architected/sustainability/sustainability-application-design</t>
  </si>
  <si>
    <t>https://docs.aws.amazon.com/wellarchitected/latest/operational-excellence-pillar/implement-observability.html</t>
  </si>
  <si>
    <t>https://learn.microsoft.com/en-us/azure/well-architected/operational-excellence/design-patterns</t>
  </si>
  <si>
    <t>Design patterns that support the Operational Excellence pillar use topologies that provide a solid foundation for safe deployment practices and facilitate architecture evolution over time, migration scenarios, and observability.</t>
  </si>
  <si>
    <t>Anti-Corruption Layer, Choreography, Compute Resource Consolidation,Deployment Stamps, External Configuration Store, Gateway Aggregation
Gateway Offloading, Gateway Routing, Health Endpoint Monitoring, Messaging Bridge, Publisher/Subscriber, Sidecar, Strangler Fig</t>
  </si>
  <si>
    <t>Concurrency</t>
  </si>
  <si>
    <t>https://aws.amazon.com/builders-library/dependency-isolation/</t>
  </si>
  <si>
    <t>The workload architecture of the distributed system must be designed to prevent and mitigate failures, handle changes in demand or requirements. The environment  Service Quotas and network topology must accommodate the workload. 
Resiliency is the ability of a workload to recover from infrastructure or service disruptions, dynamically acquire computing resources to meet demand, and mitigate disruptions, such as misconfigurations or transient network issues.</t>
  </si>
  <si>
    <t>e.g. EKS, AWS RDS…</t>
  </si>
  <si>
    <t>Migration Action:</t>
  </si>
  <si>
    <t>How must the system adapt to different countries and regions?</t>
  </si>
  <si>
    <t>Internationalization / Localization</t>
  </si>
  <si>
    <t>Consider sovereignty requirements</t>
  </si>
  <si>
    <t>https://docs.aws.amazon.com/wellarchitected/latest/reliability-pillar/example-implementations-for-availability-goals.html</t>
  </si>
  <si>
    <t>https://aws.amazon.com/autoscaling,
https://aws.amazon.com/solutions/implementations/distributed-load-testing-on-aws/</t>
  </si>
  <si>
    <t>Private Endpoints, DDoS protection, Azure Firewall, WAF, Application Gateway, Front Door, Virtual Network Injection, NSGs, Bastion, VPN Gateway, Express Route</t>
  </si>
  <si>
    <t>SQS (Standard, FIFO queues)</t>
  </si>
  <si>
    <t>Service Bus</t>
  </si>
  <si>
    <t>https://docs.aws.amazon.com/AWSSimpleQueueService/latest/SQSDeveloperGuide/sqs-basic-architecture.html</t>
  </si>
  <si>
    <t>API Gateway</t>
  </si>
  <si>
    <t>Design patterns that support the Cost Optimization pillar align with implementing favorable billing models, reducing overprovisioning, changing scaling dimensions, and maximizing value during migrations.
Claim Check, Competing Consumers, Compute Resource Consolidation, Gateway Offloading, Messaging Bridge, Publisher/Subscriber, Queue-Based Load Leveling, Sharding, Static Content Hosting, Strangler Fig, Throttling, Valet Key</t>
  </si>
  <si>
    <t xml:space="preserve">Amazon CloudWatch, DevOps Guru, X-Ray, CloudTrail, Managed Prometheus, Grafana </t>
  </si>
  <si>
    <t>Azure Monitor, Sentinel</t>
  </si>
  <si>
    <t>Application Insights</t>
  </si>
  <si>
    <t>Quality</t>
  </si>
  <si>
    <t>Characteristic</t>
  </si>
  <si>
    <t>Sub-Characteristic</t>
  </si>
  <si>
    <t>Notes or Example Metric</t>
  </si>
  <si>
    <t>Intrinsic</t>
  </si>
  <si>
    <t>Functional Suitability</t>
  </si>
  <si>
    <t>Functional Appropriateness</t>
  </si>
  <si>
    <t xml:space="preserve">The degree to which the functions facilitate the accomplishment of specified tasks and objectives </t>
  </si>
  <si>
    <t>Does not expose the user to unnecessary steps, functions, or information</t>
  </si>
  <si>
    <t>Functional Completeness</t>
  </si>
  <si>
    <t xml:space="preserve">The % of desired functionality present in the product </t>
  </si>
  <si>
    <t>Functional Correctness</t>
  </si>
  <si>
    <t>The degree to which a product provides the correct results with the needed degree of precision</t>
  </si>
  <si>
    <t>The ratio of incorrect to total of processed transactions; integrity of information processed</t>
  </si>
  <si>
    <t>Functional Targeting</t>
  </si>
  <si>
    <t>The degree to which a product supports required functionality without introducing ancillary, unwanted functionality</t>
  </si>
  <si>
    <t>The ratio of the % of desired functionality present in the product to the total functions offered by the product</t>
  </si>
  <si>
    <t>The degree to which the response and processing times and throughput rates of a product meet requirements</t>
  </si>
  <si>
    <t>The degree to which the amounts and types of resources used by a product meet requirements</t>
  </si>
  <si>
    <t>Bandwidth, cpu utilization, memory utilization, storage</t>
  </si>
  <si>
    <t>Capacity</t>
  </si>
  <si>
    <t>The degree to which the maximum limits of a product or system parameter meet requirements</t>
  </si>
  <si>
    <t>Refers to initial planned capacity, not scalability to future levels; transactions per unit time; maximum database/file size; maximum number of users/connections</t>
  </si>
  <si>
    <t>Compatibility</t>
  </si>
  <si>
    <t>Co-existence</t>
  </si>
  <si>
    <t>The degree to which a product can perform its required functions efficiently while sharing a common environment and resources with other products, without detrimental impact on any other product</t>
  </si>
  <si>
    <t>Alignment to technical standards; Product certification; awareness of resource contention (avoids direct hardware access)</t>
  </si>
  <si>
    <t>Interoperability</t>
  </si>
  <si>
    <t>The degree to which two or more systems, products or components can exchange information and use the information that has been exchanged</t>
  </si>
  <si>
    <t>Alignment to communication, integration, and information standards</t>
  </si>
  <si>
    <t>The degree to which users can recognize whether a product or system is appropriate for their needs, without having to operate the system first</t>
  </si>
  <si>
    <t>From initial impressions, demos, tutorials, docs, etc.</t>
  </si>
  <si>
    <t>The degree to which a product or system has attributes that make it easy to operate and control</t>
  </si>
  <si>
    <t>The degree to which the product can be used without specific training</t>
  </si>
  <si>
    <t>The degree to which a product or system can be used by specified users to achieve specified goals of learning to use the product or system with effectiveness, efficiency, freedom from risk and satisfaction in a specified context of use</t>
  </si>
  <si>
    <t>The time to learn to use the solution at a practical working level to get routine tasks done.</t>
  </si>
  <si>
    <t>The degree to which a user interface enables pleasing and satisfying interaction for the user</t>
  </si>
  <si>
    <t>Subjective user surveys with standardized ratings</t>
  </si>
  <si>
    <t>The degree to which a product or system can be used by people with the widest range of characteristics and capabilities to achieve a specified goal in a specified context of use</t>
  </si>
  <si>
    <t>Most typically: limited visual acuity, colour-blindness</t>
  </si>
  <si>
    <t>User Error Protection</t>
  </si>
  <si>
    <t>The degree to which a system protects users against making errors</t>
  </si>
  <si>
    <t>Rules-based validation, input completeness rules, sanity checks, referential integrity, confirmation on CRUD operations</t>
  </si>
  <si>
    <t>Maturity</t>
  </si>
  <si>
    <t>The degree to which a system meets needs for reliability under normal operation</t>
  </si>
  <si>
    <t>Mean time between failures (MTBF); The degree of stable operations encountered after product updates and enhancements (ratio of #incidents for a period of time before a change to #incidents after the change); predictability (variation in performance KPIs under specified loads)</t>
  </si>
  <si>
    <t>Fault Tolerance</t>
  </si>
  <si>
    <t>The degree to which a system, product or component operates as intended despite the presence of hardware or software faults</t>
  </si>
  <si>
    <t>Redundancy; replication; diversity; graceful degradation; Availability is the probability-based numerical rating of fault tolerance</t>
  </si>
  <si>
    <t>Recoverability</t>
  </si>
  <si>
    <t>The degree to which, in the event of an interruption or a failure, a product or system can recover the data directly affected and re-establish the desired state of the system</t>
  </si>
  <si>
    <t xml:space="preserve">Recovery Time Objective (RTO); Recovery Point Objective (RPO); Mean time to repair (MTTR); mean time to recover (data); backup frequency (snapshots; hot; scheduled; mirroring); disaster recovery </t>
  </si>
  <si>
    <t>Availability</t>
  </si>
  <si>
    <t>The degree to which a system, product or component is operational and accessible when required for use</t>
  </si>
  <si>
    <t>Robustness</t>
  </si>
  <si>
    <t>The ability of a product to cope with errors during execution or the ability of an algorithm to continue to operate despite abnormalities in conditions, input, calculations, etc.</t>
  </si>
  <si>
    <t>Malformed data; unknown message types; missing data; out-of-sequence messages; network latency; low bandwidth</t>
  </si>
  <si>
    <t>Confidentiality</t>
  </si>
  <si>
    <t>The degree to which a product or system ensures that data are accessible only to those authorized to have access</t>
  </si>
  <si>
    <t>Strong passwords; password recycling policies ; multi-level access control; inactivity timeouts; includes protection of data outside the envelope of normal software interfaces, such as directly accessing serialized data or intercepting  transmitted data; disposition rules</t>
  </si>
  <si>
    <t>Integrity</t>
  </si>
  <si>
    <t>The probability that errors or attacks will not lead to access or damage to the state of the system, including data, code, etc</t>
  </si>
  <si>
    <t>Non-repudiation</t>
  </si>
  <si>
    <t>The degree to which actions or events can be proven to have taken place, so that the events or actions cannot be repudiated later</t>
  </si>
  <si>
    <t>Accountability</t>
  </si>
  <si>
    <t>The degree to which the actions of an entity can be traced uniquely to the entity</t>
  </si>
  <si>
    <t>Audit logs; transaction logs; user session logs; not modifiable by Administrator; retention rules</t>
  </si>
  <si>
    <t>Authenticity</t>
  </si>
  <si>
    <t>The degree to which the identity of a subject or resource can be proved to be the one claimed</t>
  </si>
  <si>
    <t xml:space="preserve">multi-factor authentication; </t>
  </si>
  <si>
    <t>Maintainability</t>
  </si>
  <si>
    <t>The degree to which the product can efficiently and effectively accommodate increases to its original Capacity</t>
  </si>
  <si>
    <t>Horizontal, vertical scaling; module replication; built-in clustering; load balancing</t>
  </si>
  <si>
    <t>Modularity</t>
  </si>
  <si>
    <t>The degree to which a product is composed of discrete components such that a change to one component has minimal impact on other components</t>
  </si>
  <si>
    <t>The ability of the solution to be delivered, deployed, maintained and administered in self-contained units</t>
  </si>
  <si>
    <t>Analyzability</t>
  </si>
  <si>
    <t>The degree of effectiveness and efficiency with which it is possible to assess the impact on a product or system of an intended change to one or more of its parts, or to diagnose a product for deficiencies or causes of failures, or to identify parts to be modified</t>
  </si>
  <si>
    <t>Mean Failure Analysis Time (the mean time needed to analyze a failure and to discover the faults that arise from the failure); product can analyze its own faults and provide reports prior to a failure or other event; transaction logs; debug mode</t>
  </si>
  <si>
    <t>Modifiability</t>
  </si>
  <si>
    <t>The degree to which a product's functionality can be effectively and efficiently modified without introducing defects or degrading existing product quality</t>
  </si>
  <si>
    <t>The average amount of effort needed to modify the product; the functionality that can be changed by configuration or other means other than coding</t>
  </si>
  <si>
    <t>Testability</t>
  </si>
  <si>
    <t>The degree of effectiveness and efficiency with which test criteria can be established for a product and tests can be performed to determine whether those criteria have been met</t>
  </si>
  <si>
    <t>Manageability</t>
  </si>
  <si>
    <t>The degree to which the product facilitates efficient and effective management of its operations</t>
  </si>
  <si>
    <t>The ratio of effort put in controlling (administering, maintaining) the product to the total hours of operation of the product</t>
  </si>
  <si>
    <t>Reusability</t>
  </si>
  <si>
    <t>The degree to which product or product component can be used in more than one system, or in building other solutions</t>
  </si>
  <si>
    <t>Ability to host other solutions (servers, network components, storage; databases; web servers and other application platforms); ability to participate in "mash-ups" or other plug-and-play ad hoc solutions</t>
  </si>
  <si>
    <t>Supportability</t>
  </si>
  <si>
    <t>The ease with which the product can be supported by support personnel</t>
  </si>
  <si>
    <t>Match to available skill-sets; quality of support and administrative documentation; existence of additional structured training</t>
  </si>
  <si>
    <t>Portability</t>
  </si>
  <si>
    <t>Adaptability</t>
  </si>
  <si>
    <t>The degree to which a product or system can effectively and efficiently be adapted for different or evolving hardware, software or other operational or usage environments</t>
  </si>
  <si>
    <t>Installability</t>
  </si>
  <si>
    <t>The degree of effectiveness and efficiency with which a product or system can be successfully installed and/or uninstalled in a specified environment</t>
  </si>
  <si>
    <t>Automated install script; registry-free install; automated default configurations</t>
  </si>
  <si>
    <t>Replaceability</t>
  </si>
  <si>
    <t>The degree to which a product can be replaced by another specified software product for the same purpose in the same environment</t>
  </si>
  <si>
    <t>Loose coupling for integrations; abstracted interfaces</t>
  </si>
  <si>
    <t>Conformance</t>
  </si>
  <si>
    <t>The degree to which the product can conform to new or changing regulations</t>
  </si>
  <si>
    <t>Internationalization</t>
  </si>
  <si>
    <t xml:space="preserve">The ability to change the system to deal with additional international conventions </t>
  </si>
  <si>
    <t>Support for multiple such as languages, number formats, currencies, etc.</t>
  </si>
  <si>
    <t>Usage</t>
  </si>
  <si>
    <t>Effectiveness</t>
  </si>
  <si>
    <t>The accuracy and completeness with which users achieve specified goals</t>
  </si>
  <si>
    <t>Error Frequency = #errors made / #Tasks</t>
  </si>
  <si>
    <t>Efficiency</t>
  </si>
  <si>
    <t>The resources expended in relation to the accuracy and completeness with which users achieve goals</t>
  </si>
  <si>
    <t>time to complete the task; the financial cost of usage</t>
  </si>
  <si>
    <t>Satisfaction</t>
  </si>
  <si>
    <t>Usefulness</t>
  </si>
  <si>
    <t>The degree to which a user is satisfied with their perceived achievement of pragmatic goals, including the results of use and the consequences of use</t>
  </si>
  <si>
    <t>Trust</t>
  </si>
  <si>
    <t>The degree to which a user or other stakeholder has confidence that a product or system will behave as intended</t>
  </si>
  <si>
    <t>Comfort</t>
  </si>
  <si>
    <t>The degree to which the user is satisfied with physical comfort</t>
  </si>
  <si>
    <t>Ergonomic design of the solution</t>
  </si>
  <si>
    <t>Freedom from Risk</t>
  </si>
  <si>
    <t>Economic Risk Mitigation</t>
  </si>
  <si>
    <t>The degree to which a product or system mitigates the potential risk to financial status, efficient operation, commercial property, reputation or other resources in the intended contexts of use</t>
  </si>
  <si>
    <t>Health and Safety Risk Mitigation</t>
  </si>
  <si>
    <t>The degree to which a product or system mitigates the potential risk to people in the intended contexts of use</t>
  </si>
  <si>
    <t>Environmental Harm Risk Mitigation</t>
  </si>
  <si>
    <t>The degree to which a product or system mitigates the potential risk to property or the environment in the intended contexts of use</t>
  </si>
  <si>
    <t xml:space="preserve">Context Coverage </t>
  </si>
  <si>
    <t>Context completeness</t>
  </si>
  <si>
    <t>The degree to which a product or system can be used with effectiveness, efficiency, freedom from risk and satisfaction in all the specified contexts of use i.e. fit-for-purpose</t>
  </si>
  <si>
    <t>eg. usable using a small screen, by a new user, even if off-line/disconnected</t>
  </si>
  <si>
    <t>Flexibility</t>
  </si>
  <si>
    <t>The degree to which a product or system can be used with effectiveness, efficiency, freedom from risk and satisfaction in contexts beyond those initially specified in the requirements</t>
  </si>
  <si>
    <t>eg. Designed to be usable using a small screen, by a new user, even if off-line/disconnected – also works in low-bandwidth situations</t>
  </si>
  <si>
    <t>Service Experience</t>
  </si>
  <si>
    <t>Service Availability</t>
  </si>
  <si>
    <t>The degree to which the solution is obligated to be available for use</t>
  </si>
  <si>
    <t>Support Availability</t>
  </si>
  <si>
    <t>The degree to which support for the solution is obligated to be available</t>
  </si>
  <si>
    <t>Service Delivery Costs</t>
  </si>
  <si>
    <t>The degree to which usage of the solution or support is borne explicitly by the user</t>
  </si>
  <si>
    <t>External</t>
  </si>
  <si>
    <t>Service Cost</t>
  </si>
  <si>
    <t>Acquisition Cost</t>
  </si>
  <si>
    <t>The resource costs (non-staff) involved with acquiring and deploying all of the requisite components of the product</t>
  </si>
  <si>
    <t>HW/SW costs; licensing costs; deployment costs (i.e. additional infrastructure); vendor consultant costs; Training costs</t>
  </si>
  <si>
    <t>Operational Cost</t>
  </si>
  <si>
    <t>The cost of maintaining on-going operations of the product</t>
  </si>
  <si>
    <t>Vendor support costs; support desk costs; infrastructure operating costs; annual licensing costs; predicted costs (projected infrastructure growth, patches and version upgrades);</t>
  </si>
  <si>
    <t>Retirement Cost</t>
  </si>
  <si>
    <t>The cost of removing the product from the environment</t>
  </si>
  <si>
    <t>Disposition costs; data migration costs</t>
  </si>
  <si>
    <t>Vendor Risk Mitigation</t>
  </si>
  <si>
    <t>Market Share</t>
  </si>
  <si>
    <t>R+D Budget</t>
  </si>
  <si>
    <t>Years in Market</t>
  </si>
  <si>
    <t xml:space="preserve"> Client List</t>
  </si>
  <si>
    <t>Profitability</t>
  </si>
  <si>
    <t>Industry Reputation</t>
  </si>
  <si>
    <t>Escrow Agreements</t>
  </si>
  <si>
    <t>Product Risk Mitigation</t>
  </si>
  <si>
    <t>Licensing Model</t>
  </si>
  <si>
    <t>Product Maturity</t>
  </si>
  <si>
    <t>User Community</t>
  </si>
  <si>
    <t>Reference Clients</t>
  </si>
  <si>
    <t>Development &amp; Release Discipline</t>
  </si>
  <si>
    <t xml:space="preserve">The degree to which the set of functions covers all the specified tasks and user objectives </t>
  </si>
  <si>
    <t>Throughput; response time; application load time; screen open/refresh time; calculation time; import/export time; report/query time</t>
  </si>
  <si>
    <t xml:space="preserve">Time Behavior </t>
  </si>
  <si>
    <t xml:space="preserve">Learnability  </t>
  </si>
  <si>
    <t>The ratio of time the product is operating fully in a period of time to the total period of time: the availability of a system for a period of time is the probability that the system is available for use at any random time in that period. Expressed as a Requirement in terms of minutes per month of downtime tolerated.</t>
  </si>
  <si>
    <t>Sources:</t>
  </si>
  <si>
    <t>NFRs</t>
  </si>
  <si>
    <t>Non-Functional Requirements, for the Solution Architect and Business Analyst
2015-11-20, Warren Weinmeyer, Document Version: 1.3</t>
  </si>
  <si>
    <t xml:space="preserve">https://aws.amazon.com/architecture/well-architected/ </t>
  </si>
  <si>
    <t>https://learn.microsoft.com/en-us/azure/well-architected/</t>
  </si>
  <si>
    <t>Obvious Applicability
(ISO: Appropriateness Recognizability)</t>
  </si>
  <si>
    <t>Intuitiveness
(ISO: Operability)</t>
  </si>
  <si>
    <t>Aesthetics
(ISO: User Interface Aesthetics)</t>
  </si>
  <si>
    <t>Auditing</t>
  </si>
  <si>
    <t>How is workload data classified according to sensitivity?</t>
  </si>
  <si>
    <t>How is the system monitored and threats detected?</t>
  </si>
  <si>
    <t>How are actions on the system logged?</t>
  </si>
  <si>
    <t>Guarantee Accountability and Non-Repudiation</t>
  </si>
  <si>
    <t>SEC-013</t>
  </si>
  <si>
    <t>Appropriateness, Completeness, Correctness, Targetting</t>
  </si>
  <si>
    <t>How are people with disabilities enabled use to the system?</t>
  </si>
  <si>
    <t>How are user and system errors reported to the user and logged?</t>
  </si>
  <si>
    <t>Ensure the system offers the right funcionality, not more, not less</t>
  </si>
  <si>
    <t>How is data stored, managed, and access controlled?</t>
  </si>
  <si>
    <t>How are networking resources selected and configured?</t>
  </si>
  <si>
    <t>How are compute resources selected and used ?</t>
  </si>
  <si>
    <t>How is the Funcional Suitability (appropriate, complete, correct targeted) of the system ensured?</t>
  </si>
  <si>
    <t>How are corporate or legal requirements for compliance and governance fulfilled?</t>
  </si>
  <si>
    <t>How are the requirements for encryption of data at rest, in transit and in use fulfilled?</t>
  </si>
  <si>
    <t xml:space="preserve"> </t>
  </si>
  <si>
    <t>How is system performance measured?</t>
  </si>
  <si>
    <t xml:space="preserve">How does the system scale to meet varying load? </t>
  </si>
  <si>
    <t>Does existing data have to be migrated and/or transformed? </t>
  </si>
  <si>
    <t>Time Behavior</t>
  </si>
  <si>
    <t>How quickly must the system respond in key scenarios? </t>
  </si>
  <si>
    <t>What processes are emloyed to support optimum performance efficiency?</t>
  </si>
  <si>
    <t>PER-016</t>
  </si>
  <si>
    <t>Interopability, Co-existence</t>
  </si>
  <si>
    <t>With which external systems and standards must the system be compatible?</t>
  </si>
  <si>
    <t>User Learning</t>
  </si>
  <si>
    <t>Learnability</t>
  </si>
  <si>
    <t>How do users learn to use the system effectively?
What Manuals, wikis, help and other documentation are required for users?</t>
  </si>
  <si>
    <t>Obvious Applicability, Intuitiveness, Aesthetics</t>
  </si>
  <si>
    <t>How does the system enable usage in an intuitive and pleasing way?</t>
  </si>
  <si>
    <t>Which User and System Flows exist and how are they prioritized?</t>
  </si>
  <si>
    <t>MTBF</t>
  </si>
  <si>
    <t>How frequently can failures occur?</t>
  </si>
  <si>
    <t>What potential failures could occur and what are their associated risks and effects?
To what excent can the system continue operation despite these failures?</t>
  </si>
  <si>
    <t>Fault Tolerance, Robustness</t>
  </si>
  <si>
    <t>Confidentiality, Integrity</t>
  </si>
  <si>
    <t>Integrity, Accountability, Non-repudiation</t>
  </si>
  <si>
    <t>Confidentiality, Authenticity</t>
  </si>
  <si>
    <t>Capacity, Scalability</t>
  </si>
  <si>
    <t>OPE-008</t>
  </si>
  <si>
    <t>How are Engineering and Operations organized into an Operating Model?
How are routine and emergency operational tasks formalized?</t>
  </si>
  <si>
    <t>Manageability, Supportability</t>
  </si>
  <si>
    <t>Testability, Reusability</t>
  </si>
  <si>
    <t>Modularity, Analyzability</t>
  </si>
  <si>
    <t>Modifiability, Adaptability, Installibility, Replaceability</t>
  </si>
  <si>
    <t>To what degree can changes to components be anlayzed and implemented without affecting other components</t>
  </si>
  <si>
    <t>Instrumentation, Monitoring</t>
  </si>
  <si>
    <t>How is the system instrumented and monitored?</t>
  </si>
  <si>
    <t>Design and implement a monitoring system to validate design choices and inform future design and business decisions. This system captures and exposes operational telemetry, metrics, and logs that emit from the workload's infrastructure and code.
Enable observability of your application by using instrumentation. 
Generate meaningful telemetry that can be ingested and integrated into your monitoring system.</t>
  </si>
  <si>
    <t>https://learn.microsoft.com/en-us/azure/well-architected/operational-excellence/observability, https://learn.microsoft.com/en-us/azure/well-architected/operational-excellence/instrument-application</t>
  </si>
  <si>
    <t>REL-008</t>
  </si>
  <si>
    <t>Cost Risk</t>
  </si>
  <si>
    <t>COS-008</t>
  </si>
  <si>
    <t>How are potential financial risks mitigated?</t>
  </si>
  <si>
    <t>Through the Cloud</t>
  </si>
  <si>
    <t>SUS-006</t>
  </si>
  <si>
    <t>Environmental Risk</t>
  </si>
  <si>
    <t>How are potential environmental risks mitigated?</t>
  </si>
  <si>
    <t>USU-008</t>
  </si>
  <si>
    <t>USU-009</t>
  </si>
  <si>
    <t>Health and Safety</t>
  </si>
  <si>
    <t>How are potential risks to people mitigated?</t>
  </si>
  <si>
    <t>Acquisition, Operational, Retirement, Service Delivery Cost</t>
  </si>
  <si>
    <t>COS-009</t>
  </si>
  <si>
    <t>COS-010</t>
  </si>
  <si>
    <t>Vendor Risk</t>
  </si>
  <si>
    <t>Product Risk Mitigatin</t>
  </si>
  <si>
    <t>What is the market and financial strength of the Service Provider?</t>
  </si>
  <si>
    <t>How mature are the products / services used and how strong is their roadmap?</t>
  </si>
  <si>
    <t>How can the end-user adapt  the system?</t>
  </si>
  <si>
    <t>How is the user experience adapted to specific user profiles?</t>
  </si>
  <si>
    <t>AWS WAF</t>
  </si>
  <si>
    <t>Azure WAF</t>
  </si>
  <si>
    <t>Product / Service Risk</t>
  </si>
  <si>
    <t>https://docs.aws.amazon.com/wellarchitected/latest/framework/sec-iam.html, https://docs.aws.amazon.com/directoryservice/latest/admin-guide/what_is.html</t>
  </si>
  <si>
    <t>AWS Identity and Access Management (IAM), IAM Identity Center, Secrets Manager, AWS Cloud Directory, Amazon Cognito, AWS Directory Service for Microsoft Active Directory, AD Connector, Simple AD</t>
  </si>
  <si>
    <t>AWS Regions, Outposts, Wavelength Zones, Local Zones</t>
  </si>
  <si>
    <t>Where the can the IT Infrastructure (Compute, Data, Network…) be located?</t>
  </si>
  <si>
    <t>S3 Encryption, AWS KMS, CloudHSM, Certificate Manager</t>
  </si>
  <si>
    <t>AWS Firewall Manager, AWS WAF, Shield, CloudFront, Amazon API Gateway, PrivateLink, EC2 Security Groups, Network ACLs, Virtual Private Gateway (VGW), Direct Connect (DX), Private Virtual Interfaces (VIFs)</t>
  </si>
  <si>
    <t>CloudTrail</t>
  </si>
  <si>
    <t>Database Migration Service, DataSync, Snowball</t>
  </si>
  <si>
    <t>Security Hub, CloudTrail, Amazon Macie, Amazon Inspector, GuardDuty, CloudWatch,  AWS Config</t>
  </si>
  <si>
    <t>FrontDoor, Traffic Manager</t>
  </si>
  <si>
    <t>Route 53, CloudFront, Global Accelerator</t>
  </si>
  <si>
    <t>Regions, Availability Zones, Application Load Balancer (ALB), Network Load Balancer (NLB), Gateway Load Balancer (GLB), EC2 Placement Groups</t>
  </si>
  <si>
    <t>Auto Scale (EC2, ECS, DynamoDB, Aurora), Application Load Balancer (ALB), Network Load Balancer (NLB), Gateway Load Balancer (GLB), Distributed Load Testing Solution</t>
  </si>
  <si>
    <t>How easily can the system be installe,d modified, adapted…_</t>
  </si>
  <si>
    <t>What are the organization's policies with regard to Sustainability?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</si>
</sst>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1"/>
      <color theme="1"/>
      <name val="Calibri"/>
      <family val="2"/>
      <scheme val="minor"/>
    </font>
    <font>
      <sz val="8"/>
      <name val="Calibri"/>
      <family val="2"/>
      <scheme val="minor"/>
    </font>
    <font>
      <b/>
      <sz val="12"/>
      <color theme="1"/>
      <name val="Calibri"/>
      <family val="2"/>
      <scheme val="minor"/>
    </font>
    <font>
      <b/>
      <sz val="16"/>
      <color theme="1"/>
      <name val="Calibri"/>
      <family val="2"/>
      <scheme val="minor"/>
    </font>
    <font>
      <b/>
      <sz val="14"/>
      <color theme="4" tint="0.59999389629810485"/>
      <name val="Calibri"/>
      <family val="2"/>
      <scheme val="minor"/>
    </font>
    <font>
      <b/>
      <sz val="12"/>
      <color theme="4" tint="0.59999389629810485"/>
      <name val="Calibri"/>
      <family val="2"/>
      <scheme val="minor"/>
    </font>
    <font>
      <sz val="11"/>
      <color theme="0" tint="-0.34998626667073579"/>
      <name val="Calibri"/>
      <family val="2"/>
      <scheme val="minor"/>
    </font>
    <font>
      <b/>
      <sz val="11"/>
      <color theme="1"/>
      <name val="Calibri"/>
      <family val="2"/>
      <scheme val="minor"/>
    </font>
    <font>
      <sz val="11"/>
      <color theme="4" tint="-0.499984740745262"/>
      <name val="Calibri"/>
      <family val="2"/>
      <scheme val="minor"/>
    </font>
    <font>
      <b/>
      <sz val="14"/>
      <color theme="0"/>
      <name val="Calibri"/>
      <family val="2"/>
      <scheme val="minor"/>
    </font>
    <font>
      <sz val="12"/>
      <color theme="1"/>
      <name val="Calibri"/>
      <family val="2"/>
      <scheme val="minor"/>
    </font>
    <font>
      <sz val="9"/>
      <color indexed="81"/>
      <name val="Tahoma"/>
      <family val="2"/>
    </font>
    <font>
      <b/>
      <sz val="9"/>
      <color indexed="81"/>
      <name val="Tahoma"/>
      <family val="2"/>
    </font>
    <font>
      <b/>
      <sz val="12"/>
      <color indexed="81"/>
      <name val="Tahoma"/>
      <family val="2"/>
    </font>
    <font>
      <b/>
      <sz val="16"/>
      <color theme="0"/>
      <name val="Calibri"/>
      <family val="2"/>
      <scheme val="minor"/>
    </font>
    <font>
      <b/>
      <sz val="12"/>
      <color theme="5" tint="-0.249977111117893"/>
      <name val="Calibri"/>
      <family val="2"/>
      <scheme val="minor"/>
    </font>
    <font>
      <sz val="11"/>
      <color theme="5" tint="-0.249977111117893"/>
      <name val="Calibri"/>
      <family val="2"/>
      <scheme val="minor"/>
    </font>
    <font>
      <b/>
      <sz val="11"/>
      <color theme="0"/>
      <name val="Calibri"/>
      <family val="2"/>
      <scheme val="minor"/>
    </font>
    <font>
      <u/>
      <sz val="11"/>
      <color theme="10"/>
      <name val="Calibri"/>
      <family val="2"/>
      <scheme val="minor"/>
    </font>
    <font>
      <b/>
      <sz val="11"/>
      <color theme="5" tint="-0.249977111117893"/>
      <name val="Calibri"/>
      <family val="2"/>
      <scheme val="minor"/>
    </font>
    <font>
      <b/>
      <sz val="16"/>
      <color theme="5" tint="-0.249977111117893"/>
      <name val="Calibri"/>
      <family val="2"/>
      <scheme val="minor"/>
    </font>
    <font>
      <b/>
      <sz val="12"/>
      <color theme="0" tint="-0.34998626667073579"/>
      <name val="Calibri"/>
      <family val="2"/>
      <scheme val="minor"/>
    </font>
    <font>
      <b/>
      <sz val="14"/>
      <color theme="0" tint="-0.34998626667073579"/>
      <name val="Calibri"/>
      <family val="2"/>
      <scheme val="minor"/>
    </font>
    <font>
      <b/>
      <sz val="14"/>
      <color theme="1"/>
      <name val="Calibri"/>
      <family val="2"/>
      <scheme val="minor"/>
    </font>
    <font>
      <b/>
      <sz val="14"/>
      <color theme="5" tint="-0.249977111117893"/>
      <name val="Calibri"/>
      <family val="2"/>
      <scheme val="minor"/>
    </font>
    <font>
      <sz val="16"/>
      <color rgb="FF000000"/>
      <name val="Calibri"/>
      <family val="2"/>
      <scheme val="minor"/>
    </font>
    <font>
      <sz val="12"/>
      <color theme="0" tint="-0.34998626667073579"/>
      <name val="Calibri"/>
      <family val="2"/>
      <scheme val="minor"/>
    </font>
    <font>
      <sz val="12"/>
      <color theme="5" tint="-0.249977111117893"/>
      <name val="Calibri"/>
      <family val="2"/>
      <scheme val="minor"/>
    </font>
    <font>
      <sz val="11"/>
      <color theme="0"/>
      <name val="Calibri"/>
      <family val="2"/>
      <scheme val="minor"/>
    </font>
    <font>
      <b/>
      <sz val="11"/>
      <name val="Calibri"/>
      <family val="2"/>
      <scheme val="minor"/>
    </font>
    <font>
      <sz val="11"/>
      <name val="Calibri"/>
      <family val="2"/>
      <scheme val="minor"/>
    </font>
    <font>
      <b/>
      <sz val="12"/>
      <color theme="0"/>
      <name val="Calibri"/>
      <family val="2"/>
      <scheme val="minor"/>
    </font>
    <font>
      <sz val="12"/>
      <color theme="0"/>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4"/>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bgColor indexed="64"/>
      </patternFill>
    </fill>
    <fill>
      <patternFill patternType="solid">
        <fgColor theme="0"/>
        <bgColor indexed="64"/>
      </patternFill>
    </fill>
    <fill>
      <patternFill patternType="solid">
        <fgColor theme="4" tint="0.79998168889431442"/>
        <bgColor theme="4" tint="0.79998168889431442"/>
      </patternFill>
    </fill>
  </fills>
  <borders count="11">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diagonal/>
    </border>
    <border>
      <left/>
      <right/>
      <top/>
      <bottom style="thin">
        <color theme="0" tint="-0.34998626667073579"/>
      </bottom>
      <diagonal/>
    </border>
    <border>
      <left style="thin">
        <color auto="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indexed="64"/>
      </left>
      <right style="thin">
        <color indexed="64"/>
      </right>
      <top style="thin">
        <color indexed="64"/>
      </top>
      <bottom style="thin">
        <color indexed="64"/>
      </bottom>
      <diagonal/>
    </border>
    <border>
      <left/>
      <right style="thin">
        <color theme="2" tint="-0.24994659260841701"/>
      </right>
      <top style="thin">
        <color theme="2" tint="-0.24994659260841701"/>
      </top>
      <bottom/>
      <diagonal/>
    </border>
    <border>
      <left style="thin">
        <color auto="1"/>
      </left>
      <right style="thin">
        <color theme="4" tint="-0.24994659260841701"/>
      </right>
      <top/>
      <bottom style="thin">
        <color theme="4" tint="-0.24994659260841701"/>
      </bottom>
      <diagonal/>
    </border>
    <border>
      <left/>
      <right/>
      <top/>
      <bottom style="thin">
        <color theme="2" tint="-0.24994659260841701"/>
      </bottom>
      <diagonal/>
    </border>
    <border>
      <left/>
      <right/>
      <top style="thin">
        <color theme="4" tint="0.39997558519241921"/>
      </top>
      <bottom style="thin">
        <color theme="4" tint="0.39997558519241921"/>
      </bottom>
      <diagonal/>
    </border>
  </borders>
  <cellStyleXfs count="2">
    <xf numFmtId="0" fontId="0" fillId="0" borderId="0"/>
    <xf numFmtId="0" fontId="18" fillId="0" borderId="0" applyNumberFormat="0" applyFill="0" applyBorder="0" applyAlignment="0" applyProtection="0"/>
  </cellStyleXfs>
  <cellXfs count="78">
    <xf numFmtId="0" fontId="0" fillId="0" borderId="0" xfId="0"/>
    <xf numFmtId="0" fontId="3" fillId="0" borderId="0" xfId="0" applyFont="1"/>
    <xf numFmtId="14" fontId="3" fillId="0" borderId="0" xfId="0" applyNumberFormat="1" applyFont="1"/>
    <xf numFmtId="0" fontId="8" fillId="3" borderId="0" xfId="0" applyFont="1" applyFill="1"/>
    <xf numFmtId="0" fontId="0" fillId="0" borderId="0" xfId="0" applyAlignment="1">
      <alignment vertical="top"/>
    </xf>
    <xf numFmtId="0" fontId="0" fillId="0" borderId="0" xfId="0" applyAlignment="1">
      <alignment vertical="top" wrapText="1"/>
    </xf>
    <xf numFmtId="0" fontId="8" fillId="0" borderId="0" xfId="0" applyFont="1"/>
    <xf numFmtId="0" fontId="7" fillId="0" borderId="0" xfId="0" applyFont="1"/>
    <xf numFmtId="0" fontId="7" fillId="0" borderId="0" xfId="0" applyFont="1" applyAlignment="1">
      <alignment vertical="top"/>
    </xf>
    <xf numFmtId="14" fontId="7" fillId="0" borderId="0" xfId="0" applyNumberFormat="1" applyFont="1" applyAlignment="1">
      <alignment horizontal="left"/>
    </xf>
    <xf numFmtId="0" fontId="0" fillId="4" borderId="0" xfId="0" applyFill="1"/>
    <xf numFmtId="0" fontId="0" fillId="4" borderId="0" xfId="0" applyFill="1" applyAlignment="1">
      <alignment vertical="top"/>
    </xf>
    <xf numFmtId="0" fontId="8" fillId="4" borderId="0" xfId="0" applyFont="1" applyFill="1"/>
    <xf numFmtId="0" fontId="10" fillId="0" borderId="0" xfId="0" applyFont="1" applyAlignment="1">
      <alignment horizontal="center" vertical="center" wrapText="1"/>
    </xf>
    <xf numFmtId="0" fontId="10" fillId="0" borderId="0" xfId="0" applyFont="1" applyAlignment="1">
      <alignment vertical="center" wrapText="1"/>
    </xf>
    <xf numFmtId="0" fontId="0" fillId="0" borderId="0" xfId="0" applyAlignment="1">
      <alignment wrapText="1"/>
    </xf>
    <xf numFmtId="0" fontId="0" fillId="6" borderId="0" xfId="0" applyFill="1"/>
    <xf numFmtId="0" fontId="7" fillId="0" borderId="0" xfId="0" applyFont="1" applyAlignment="1">
      <alignment horizontal="left"/>
    </xf>
    <xf numFmtId="0" fontId="6" fillId="0" borderId="0" xfId="0" applyFont="1" applyAlignment="1">
      <alignment horizontal="center" vertical="top" wrapText="1"/>
    </xf>
    <xf numFmtId="0" fontId="0" fillId="0" borderId="0" xfId="0" applyAlignment="1">
      <alignment horizontal="center" wrapText="1"/>
    </xf>
    <xf numFmtId="0" fontId="2" fillId="2" borderId="0" xfId="0" applyFont="1" applyFill="1" applyAlignment="1">
      <alignment wrapText="1"/>
    </xf>
    <xf numFmtId="164" fontId="7" fillId="0" borderId="0" xfId="0" applyNumberFormat="1" applyFont="1" applyAlignment="1">
      <alignment horizontal="left"/>
    </xf>
    <xf numFmtId="0" fontId="16" fillId="0" borderId="0" xfId="0" applyFont="1" applyAlignment="1">
      <alignment vertical="top" wrapText="1"/>
    </xf>
    <xf numFmtId="0" fontId="17" fillId="0" borderId="0" xfId="0" applyFont="1" applyAlignment="1">
      <alignment horizontal="center"/>
    </xf>
    <xf numFmtId="0" fontId="7" fillId="7" borderId="0" xfId="0" applyFont="1" applyFill="1" applyAlignment="1">
      <alignment horizontal="center" vertical="top" wrapText="1"/>
    </xf>
    <xf numFmtId="0" fontId="16" fillId="0" borderId="0" xfId="0" applyFont="1" applyAlignment="1">
      <alignment horizontal="left"/>
    </xf>
    <xf numFmtId="0" fontId="0" fillId="0" borderId="3" xfId="0" applyBorder="1" applyAlignment="1">
      <alignment vertical="top" wrapText="1"/>
    </xf>
    <xf numFmtId="0" fontId="19" fillId="2" borderId="4" xfId="0" applyFont="1" applyFill="1" applyBorder="1" applyAlignment="1">
      <alignment vertical="top" wrapText="1"/>
    </xf>
    <xf numFmtId="0" fontId="19" fillId="2" borderId="5" xfId="0" applyFont="1" applyFill="1" applyBorder="1" applyAlignment="1">
      <alignment vertical="top" wrapText="1"/>
    </xf>
    <xf numFmtId="0" fontId="0" fillId="0" borderId="5" xfId="0" applyBorder="1" applyAlignment="1">
      <alignment vertical="top" wrapText="1"/>
    </xf>
    <xf numFmtId="0" fontId="2" fillId="0" borderId="0" xfId="0" applyFont="1" applyAlignment="1">
      <alignment vertical="top" wrapText="1"/>
    </xf>
    <xf numFmtId="0" fontId="21" fillId="0" borderId="0" xfId="0" applyFont="1" applyAlignment="1">
      <alignment horizontal="center" vertical="top" wrapText="1"/>
    </xf>
    <xf numFmtId="0" fontId="15" fillId="0" borderId="0" xfId="0" applyFont="1" applyAlignment="1">
      <alignment vertical="top" wrapText="1"/>
    </xf>
    <xf numFmtId="0" fontId="0" fillId="0" borderId="0" xfId="0" applyAlignment="1">
      <alignment horizontal="left" vertical="top" wrapText="1" indent="1"/>
    </xf>
    <xf numFmtId="0" fontId="22" fillId="0" borderId="0" xfId="0" applyFont="1" applyAlignment="1">
      <alignment horizontal="center" vertical="top" wrapText="1"/>
    </xf>
    <xf numFmtId="0" fontId="23" fillId="0" borderId="0" xfId="0" applyFont="1" applyAlignment="1">
      <alignment vertical="top" wrapText="1"/>
    </xf>
    <xf numFmtId="0" fontId="24" fillId="0" borderId="0" xfId="0" applyFont="1" applyAlignment="1">
      <alignment vertical="top" wrapText="1"/>
    </xf>
    <xf numFmtId="0" fontId="0" fillId="0" borderId="0" xfId="0" applyAlignment="1">
      <alignment vertical="center"/>
    </xf>
    <xf numFmtId="0" fontId="19" fillId="2" borderId="8" xfId="0" applyFont="1" applyFill="1" applyBorder="1" applyAlignment="1">
      <alignment vertical="top" wrapText="1"/>
    </xf>
    <xf numFmtId="0" fontId="2" fillId="2" borderId="6" xfId="0" applyFont="1" applyFill="1" applyBorder="1" applyAlignment="1">
      <alignment vertical="top" wrapText="1"/>
    </xf>
    <xf numFmtId="0" fontId="3" fillId="2" borderId="7" xfId="0" applyFont="1" applyFill="1" applyBorder="1" applyAlignment="1">
      <alignment horizontal="left" wrapText="1"/>
    </xf>
    <xf numFmtId="0" fontId="10" fillId="0" borderId="0" xfId="0" applyFont="1" applyAlignment="1">
      <alignment vertical="top" wrapText="1"/>
    </xf>
    <xf numFmtId="0" fontId="4" fillId="8" borderId="0" xfId="0" applyFont="1" applyFill="1" applyAlignment="1">
      <alignment horizontal="center" wrapText="1"/>
    </xf>
    <xf numFmtId="0" fontId="5" fillId="8" borderId="0" xfId="0" applyFont="1" applyFill="1" applyAlignment="1">
      <alignment horizontal="center" wrapText="1"/>
    </xf>
    <xf numFmtId="0" fontId="5" fillId="8" borderId="1" xfId="0" applyFont="1" applyFill="1" applyBorder="1" applyAlignment="1">
      <alignment horizontal="center" wrapText="1"/>
    </xf>
    <xf numFmtId="0" fontId="20" fillId="8" borderId="2" xfId="0" applyFont="1" applyFill="1" applyBorder="1" applyAlignment="1">
      <alignment horizontal="center" vertical="top" wrapText="1"/>
    </xf>
    <xf numFmtId="0" fontId="15" fillId="8" borderId="2" xfId="0" applyFont="1" applyFill="1" applyBorder="1" applyAlignment="1">
      <alignment horizontal="center" vertical="top" wrapText="1"/>
    </xf>
    <xf numFmtId="0" fontId="20" fillId="8" borderId="0" xfId="0" applyFont="1" applyFill="1" applyAlignment="1">
      <alignment horizontal="center" vertical="top" wrapText="1"/>
    </xf>
    <xf numFmtId="0" fontId="15" fillId="8" borderId="0" xfId="0" applyFont="1" applyFill="1" applyAlignment="1">
      <alignment horizontal="center" vertical="top" wrapText="1"/>
    </xf>
    <xf numFmtId="0" fontId="19" fillId="2" borderId="0" xfId="0" applyFont="1" applyFill="1" applyAlignment="1">
      <alignment vertical="top" wrapText="1"/>
    </xf>
    <xf numFmtId="0" fontId="2" fillId="9" borderId="0" xfId="0" applyFont="1" applyFill="1" applyAlignment="1">
      <alignment wrapText="1"/>
    </xf>
    <xf numFmtId="0" fontId="16" fillId="0" borderId="0" xfId="0" applyFont="1" applyAlignment="1">
      <alignment horizontal="left" vertical="top"/>
    </xf>
    <xf numFmtId="0" fontId="25" fillId="0" borderId="0" xfId="0" applyFont="1" applyAlignment="1">
      <alignment horizontal="left" vertical="center" readingOrder="1"/>
    </xf>
    <xf numFmtId="0" fontId="26" fillId="0" borderId="0" xfId="0" applyFont="1" applyAlignment="1">
      <alignment horizontal="center" vertical="top" wrapText="1"/>
    </xf>
    <xf numFmtId="0" fontId="27" fillId="0" borderId="0" xfId="0" applyFont="1" applyAlignment="1">
      <alignment vertical="top" wrapText="1"/>
    </xf>
    <xf numFmtId="0" fontId="0" fillId="0" borderId="0" xfId="0" applyAlignment="1">
      <alignment horizontal="left" vertical="top" wrapText="1" indent="2"/>
    </xf>
    <xf numFmtId="0" fontId="18" fillId="0" borderId="0" xfId="1" applyAlignment="1">
      <alignment vertical="top" wrapText="1"/>
    </xf>
    <xf numFmtId="0" fontId="10" fillId="0" borderId="10" xfId="0" applyFont="1" applyBorder="1" applyAlignment="1">
      <alignment vertical="top" wrapText="1"/>
    </xf>
    <xf numFmtId="0" fontId="0" fillId="10" borderId="10" xfId="0" applyFill="1" applyBorder="1" applyAlignment="1">
      <alignment vertical="top" wrapText="1"/>
    </xf>
    <xf numFmtId="0" fontId="0" fillId="0" borderId="10" xfId="0" applyBorder="1" applyAlignment="1">
      <alignment vertical="top" wrapText="1"/>
    </xf>
    <xf numFmtId="0" fontId="7" fillId="0" borderId="5" xfId="0" applyFont="1" applyBorder="1" applyAlignment="1">
      <alignment vertical="top" wrapText="1"/>
    </xf>
    <xf numFmtId="0" fontId="0" fillId="0" borderId="0" xfId="0" applyAlignment="1">
      <alignment vertical="center" wrapText="1"/>
    </xf>
    <xf numFmtId="0" fontId="28" fillId="0" borderId="0" xfId="0" applyFont="1"/>
    <xf numFmtId="0" fontId="29" fillId="0" borderId="0" xfId="0" applyFont="1" applyAlignment="1">
      <alignment vertical="top" wrapText="1"/>
    </xf>
    <xf numFmtId="0" fontId="30" fillId="0" borderId="0" xfId="0" applyFont="1" applyAlignment="1">
      <alignment vertical="top" wrapText="1"/>
    </xf>
    <xf numFmtId="0" fontId="8" fillId="0" borderId="0" xfId="0" applyFont="1" applyAlignment="1">
      <alignment vertical="top"/>
    </xf>
    <xf numFmtId="0" fontId="18" fillId="0" borderId="0" xfId="1"/>
    <xf numFmtId="0" fontId="7" fillId="0" borderId="0" xfId="0" applyFont="1" applyAlignment="1">
      <alignment horizontal="right" vertical="top"/>
    </xf>
    <xf numFmtId="0" fontId="7" fillId="0" borderId="0" xfId="0" applyFont="1" applyAlignment="1">
      <alignment horizontal="right"/>
    </xf>
    <xf numFmtId="0" fontId="31" fillId="0" borderId="0" xfId="0" applyFont="1" applyAlignment="1">
      <alignment horizontal="center" vertical="top" wrapText="1"/>
    </xf>
    <xf numFmtId="0" fontId="32" fillId="0" borderId="0" xfId="0" applyFont="1"/>
    <xf numFmtId="0" fontId="2" fillId="0" borderId="0" xfId="0" applyFont="1" applyAlignment="1">
      <alignment vertical="center"/>
    </xf>
    <xf numFmtId="0" fontId="10" fillId="0" borderId="0" xfId="0" applyFont="1" applyAlignment="1">
      <alignment vertical="center"/>
    </xf>
    <xf numFmtId="0" fontId="10" fillId="5" borderId="0" xfId="0" applyFont="1" applyFill="1" applyAlignment="1">
      <alignment horizontal="center" vertical="center" wrapText="1"/>
    </xf>
    <xf numFmtId="0" fontId="10" fillId="0" borderId="0" xfId="0" applyFont="1" applyAlignment="1">
      <alignment horizontal="center" vertical="center"/>
    </xf>
    <xf numFmtId="0" fontId="9" fillId="3" borderId="0" xfId="0" applyFont="1" applyFill="1" applyAlignment="1">
      <alignment horizontal="center"/>
    </xf>
    <xf numFmtId="0" fontId="14" fillId="5" borderId="0" xfId="0" applyFont="1" applyFill="1" applyAlignment="1">
      <alignment horizontal="center" vertical="center"/>
    </xf>
    <xf numFmtId="0" fontId="3" fillId="8" borderId="9" xfId="0" applyFont="1" applyFill="1" applyBorder="1" applyAlignment="1">
      <alignment horizontal="right" wrapText="1"/>
    </xf>
  </cellXfs>
  <cellStyles count="2">
    <cellStyle name="Hyperlink" xfId="1" builtinId="8"/>
    <cellStyle name="Normal" xfId="0" builtinId="0"/>
  </cellStyles>
  <dxfs count="66">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5" tint="-0.249977111117893"/>
        <name val="Calibri"/>
        <family val="2"/>
        <scheme val="minor"/>
      </font>
      <alignment horizontal="general" vertical="top" textRotation="0" wrapText="1" indent="0" justifyLastLine="0" shrinkToFit="0" readingOrder="0"/>
    </dxf>
    <dxf>
      <font>
        <strike val="0"/>
        <outline val="0"/>
        <shadow val="0"/>
        <u val="none"/>
        <vertAlign val="baseline"/>
        <sz val="11"/>
        <color theme="5" tint="-0.249977111117893"/>
        <name val="Calibri"/>
        <family val="2"/>
        <scheme val="minor"/>
      </font>
      <numFmt numFmtId="0" formatCode="General"/>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font>
        <strike val="0"/>
        <outline val="0"/>
        <shadow val="0"/>
        <u val="none"/>
        <vertAlign val="baseline"/>
        <sz val="11"/>
        <color theme="0" tint="-0.34998626667073579"/>
        <name val="Calibri"/>
        <family val="2"/>
        <scheme val="minor"/>
      </font>
      <alignment horizontal="center" vertical="top" textRotation="0" wrapText="1" indent="0" justifyLastLine="0" shrinkToFit="0" readingOrder="0"/>
    </dxf>
    <dxf>
      <alignment vertical="top"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5" tint="-0.249977111117893"/>
        <name val="Calibri"/>
        <family val="2"/>
        <scheme val="minor"/>
      </font>
      <alignment horizontal="general" vertical="top" textRotation="0" wrapText="1" indent="0" justifyLastLine="0" shrinkToFit="0" readingOrder="0"/>
    </dxf>
    <dxf>
      <font>
        <strike val="0"/>
        <outline val="0"/>
        <shadow val="0"/>
        <u val="none"/>
        <vertAlign val="baseline"/>
        <sz val="11"/>
        <color theme="5" tint="-0.249977111117893"/>
        <name val="Calibri"/>
        <family val="2"/>
        <scheme val="minor"/>
      </font>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font>
        <strike val="0"/>
        <outline val="0"/>
        <shadow val="0"/>
        <u val="none"/>
        <vertAlign val="baseline"/>
        <sz val="11"/>
        <color theme="0" tint="-0.34998626667073579"/>
        <name val="Calibri"/>
        <family val="2"/>
        <scheme val="minor"/>
      </font>
      <alignment horizontal="center" vertical="top" textRotation="0" wrapText="1" indent="0" justifyLastLine="0" shrinkToFit="0" readingOrder="0"/>
    </dxf>
    <dxf>
      <alignment vertical="top"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center" vertical="top" textRotation="0" wrapText="1" indent="0" justifyLastLine="0" shrinkToFit="0" readingOrder="0"/>
      <border diagonalUp="0" diagonalDown="0" outline="0">
        <left style="medium">
          <color indexed="64"/>
        </left>
        <right style="medium">
          <color indexed="64"/>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indent="0" justifyLastLine="0" shrinkToFit="0" readingOrder="0"/>
    </dxf>
    <dxf>
      <alignment horizontal="general" vertical="top"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1"/>
        <color theme="4" tint="-0.499984740745262"/>
        <name val="Calibri"/>
        <family val="2"/>
        <scheme val="minor"/>
      </font>
    </dxf>
    <dxf>
      <font>
        <b val="0"/>
        <i val="0"/>
        <strike val="0"/>
        <condense val="0"/>
        <extend val="0"/>
        <outline val="0"/>
        <shadow val="0"/>
        <u val="none"/>
        <vertAlign val="baseline"/>
        <sz val="11"/>
        <color theme="4" tint="-0.499984740745262"/>
        <name val="Calibri"/>
        <family val="2"/>
        <scheme val="minor"/>
      </font>
    </dxf>
    <dxf>
      <font>
        <b val="0"/>
        <i val="0"/>
        <strike val="0"/>
        <condense val="0"/>
        <extend val="0"/>
        <outline val="0"/>
        <shadow val="0"/>
        <u val="none"/>
        <vertAlign val="baseline"/>
        <sz val="11"/>
        <color theme="0"/>
        <name val="Calibri"/>
        <family val="2"/>
        <scheme val="minor"/>
      </font>
    </dxf>
    <dxf>
      <font>
        <strike val="0"/>
        <outline val="0"/>
        <shadow val="0"/>
        <u val="none"/>
        <vertAlign val="baseline"/>
        <sz val="11"/>
        <color theme="5" tint="-0.249977111117893"/>
        <name val="Calibri"/>
        <family val="2"/>
        <scheme val="minor"/>
      </font>
      <fill>
        <patternFill patternType="none">
          <fgColor indexed="64"/>
          <bgColor indexed="65"/>
        </patternFill>
      </fill>
      <alignment horizontal="left" textRotation="0" wrapText="0" indent="0" justifyLastLine="0" shrinkToFit="0" readingOrder="0"/>
    </dxf>
    <dxf>
      <font>
        <strike val="0"/>
        <outline val="0"/>
        <shadow val="0"/>
        <u val="none"/>
        <vertAlign val="baseline"/>
        <sz val="11"/>
        <color theme="5" tint="-0.249977111117893"/>
        <name val="Calibri"/>
        <family val="2"/>
        <scheme val="minor"/>
      </font>
      <fill>
        <patternFill patternType="none">
          <fgColor indexed="64"/>
          <bgColor indexed="65"/>
        </patternFill>
      </fill>
      <alignment horizontal="left"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88900</xdr:colOff>
      <xdr:row>12</xdr:row>
      <xdr:rowOff>158750</xdr:rowOff>
    </xdr:from>
    <xdr:to>
      <xdr:col>1</xdr:col>
      <xdr:colOff>4502150</xdr:colOff>
      <xdr:row>16</xdr:row>
      <xdr:rowOff>31750</xdr:rowOff>
    </xdr:to>
    <xdr:sp macro="" textlink="">
      <xdr:nvSpPr>
        <xdr:cNvPr id="2" name="Copyright">
          <a:extLst>
            <a:ext uri="{FF2B5EF4-FFF2-40B4-BE49-F238E27FC236}">
              <a16:creationId xmlns:a16="http://schemas.microsoft.com/office/drawing/2014/main" id="{6FCE2843-7FEC-46FB-9EBC-ED0670CAD403}"/>
            </a:ext>
          </a:extLst>
        </xdr:cNvPr>
        <xdr:cNvSpPr txBox="1"/>
      </xdr:nvSpPr>
      <xdr:spPr>
        <a:xfrm>
          <a:off x="88900" y="2038350"/>
          <a:ext cx="5289550" cy="60960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a:solidFill>
                <a:schemeClr val="bg1"/>
              </a:solidFill>
              <a:latin typeface="Segoe UI" panose="020B0502040204020203" pitchFamily="34" charset="0"/>
              <a:cs typeface="Segoe UI" panose="020B0502040204020203" pitchFamily="34" charset="0"/>
            </a:rPr>
            <a:t>2023 © All rights reserved. </a:t>
          </a:r>
          <a:br>
            <a:rPr lang="en-US" sz="1000">
              <a:solidFill>
                <a:schemeClr val="bg1"/>
              </a:solidFill>
              <a:latin typeface="Segoe UI" panose="020B0502040204020203" pitchFamily="34" charset="0"/>
              <a:cs typeface="Segoe UI" panose="020B0502040204020203" pitchFamily="34" charset="0"/>
            </a:rPr>
          </a:br>
          <a:r>
            <a:rPr lang="en-US" sz="1000">
              <a:solidFill>
                <a:schemeClr val="bg1"/>
              </a:solidFill>
              <a:latin typeface="Segoe UI" panose="020B0502040204020203" pitchFamily="34" charset="0"/>
              <a:cs typeface="Segoe UI" panose="020B0502040204020203" pitchFamily="34" charset="0"/>
            </a:rPr>
            <a:t>This data sheet is for informational purposes only. </a:t>
          </a:r>
          <a:br>
            <a:rPr lang="en-US" sz="1000">
              <a:solidFill>
                <a:schemeClr val="bg1"/>
              </a:solidFill>
              <a:latin typeface="Segoe UI" panose="020B0502040204020203" pitchFamily="34" charset="0"/>
              <a:cs typeface="Segoe UI" panose="020B0502040204020203" pitchFamily="34" charset="0"/>
            </a:rPr>
          </a:br>
          <a:r>
            <a:rPr lang="en-US" sz="1000">
              <a:solidFill>
                <a:schemeClr val="bg1"/>
              </a:solidFill>
              <a:latin typeface="Segoe UI" panose="020B0502040204020203" pitchFamily="34" charset="0"/>
              <a:cs typeface="Segoe UI" panose="020B0502040204020203" pitchFamily="34" charset="0"/>
            </a:rPr>
            <a:t>NO WARRANTIES, EXPRESS OR IMPLIED, IN THIS SUMMARY</a:t>
          </a:r>
        </a:p>
        <a:p>
          <a:endParaRPr lang="en-US" sz="24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312420</xdr:colOff>
      <xdr:row>3</xdr:row>
      <xdr:rowOff>163830</xdr:rowOff>
    </xdr:from>
    <xdr:to>
      <xdr:col>22</xdr:col>
      <xdr:colOff>476250</xdr:colOff>
      <xdr:row>27</xdr:row>
      <xdr:rowOff>45720</xdr:rowOff>
    </xdr:to>
    <xdr:sp macro="" textlink="">
      <xdr:nvSpPr>
        <xdr:cNvPr id="2" name="Rectangle 1">
          <a:extLst>
            <a:ext uri="{FF2B5EF4-FFF2-40B4-BE49-F238E27FC236}">
              <a16:creationId xmlns:a16="http://schemas.microsoft.com/office/drawing/2014/main" id="{867BDBAD-E7CA-4CA1-8FD3-B2A8BFD6CA71}"/>
            </a:ext>
          </a:extLst>
        </xdr:cNvPr>
        <xdr:cNvSpPr/>
      </xdr:nvSpPr>
      <xdr:spPr>
        <a:xfrm>
          <a:off x="8141970" y="1158240"/>
          <a:ext cx="6907530" cy="4271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TODO: TARGET</a:t>
          </a:r>
          <a:r>
            <a:rPr lang="en-GB" sz="1800" baseline="0"/>
            <a:t> ARCHITECTURE ON AWS/AZURE</a:t>
          </a:r>
          <a:endParaRPr lang="en-GB" sz="1800"/>
        </a:p>
      </xdr:txBody>
    </xdr:sp>
    <xdr:clientData/>
  </xdr:twoCellAnchor>
  <xdr:twoCellAnchor>
    <xdr:from>
      <xdr:col>0</xdr:col>
      <xdr:colOff>169862</xdr:colOff>
      <xdr:row>3</xdr:row>
      <xdr:rowOff>128587</xdr:rowOff>
    </xdr:from>
    <xdr:to>
      <xdr:col>10</xdr:col>
      <xdr:colOff>273049</xdr:colOff>
      <xdr:row>27</xdr:row>
      <xdr:rowOff>7937</xdr:rowOff>
    </xdr:to>
    <xdr:sp macro="" textlink="">
      <xdr:nvSpPr>
        <xdr:cNvPr id="5" name="Rectangle 4">
          <a:extLst>
            <a:ext uri="{FF2B5EF4-FFF2-40B4-BE49-F238E27FC236}">
              <a16:creationId xmlns:a16="http://schemas.microsoft.com/office/drawing/2014/main" id="{E8283CF7-6844-4BAB-812A-4A8ACE53571A}"/>
            </a:ext>
          </a:extLst>
        </xdr:cNvPr>
        <xdr:cNvSpPr/>
      </xdr:nvSpPr>
      <xdr:spPr>
        <a:xfrm>
          <a:off x="169862" y="1123950"/>
          <a:ext cx="7280275" cy="4222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CURRENT</a:t>
          </a:r>
          <a:r>
            <a:rPr lang="en-GB" sz="1800" baseline="0"/>
            <a:t> ARCHITECTURE: "Archi Insurance" - Applications </a:t>
          </a:r>
          <a:endParaRPr lang="en-GB" sz="1800"/>
        </a:p>
      </xdr:txBody>
    </xdr:sp>
    <xdr:clientData/>
  </xdr:twoCellAnchor>
  <xdr:twoCellAnchor editAs="oneCell">
    <xdr:from>
      <xdr:col>1</xdr:col>
      <xdr:colOff>563138</xdr:colOff>
      <xdr:row>5</xdr:row>
      <xdr:rowOff>107950</xdr:rowOff>
    </xdr:from>
    <xdr:to>
      <xdr:col>8</xdr:col>
      <xdr:colOff>1135528</xdr:colOff>
      <xdr:row>26</xdr:row>
      <xdr:rowOff>22216</xdr:rowOff>
    </xdr:to>
    <xdr:pic>
      <xdr:nvPicPr>
        <xdr:cNvPr id="3" name="Picture 2">
          <a:extLst>
            <a:ext uri="{FF2B5EF4-FFF2-40B4-BE49-F238E27FC236}">
              <a16:creationId xmlns:a16="http://schemas.microsoft.com/office/drawing/2014/main" id="{AB9809F8-3C3D-D1DF-51D3-30CFF2CF0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2738" y="1473200"/>
          <a:ext cx="4839590" cy="378141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8AF494-2970-4B5D-9594-1F79D4A68812}" name="TblComponentTypes" displayName="TblComponentTypes" ref="E7:E31" totalsRowShown="0" headerRowDxfId="65" dataDxfId="64">
  <autoFilter ref="E7:E31" xr:uid="{1F8AF494-2970-4B5D-9594-1F79D4A68812}"/>
  <tableColumns count="1">
    <tableColumn id="1" xr3:uid="{EB8593B0-C94B-46BA-996F-C5FC1842C630}" name="Component Type"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319CC9-E456-4CFD-944E-55C0C08AF44F}" name="TblMigrationActions" displayName="TblMigrationActions" ref="G7:G12" totalsRowShown="0" headerRowDxfId="62" dataDxfId="61">
  <autoFilter ref="G7:G12" xr:uid="{DC319CC9-E456-4CFD-944E-55C0C08AF44F}"/>
  <tableColumns count="1">
    <tableColumn id="1" xr3:uid="{6F45BA62-ACC7-4EDE-91AC-895A5BD0997E}" name="Migration Actions"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A5A793-8A85-4342-B342-37EE670ED0D8}" name="Table9" displayName="Table9" ref="A1:F8" totalsRowShown="0" headerRowDxfId="59" dataDxfId="58">
  <autoFilter ref="A1:F8" xr:uid="{14A5A793-8A85-4342-B342-37EE670ED0D8}"/>
  <sortState xmlns:xlrd2="http://schemas.microsoft.com/office/spreadsheetml/2017/richdata2" ref="A2:F8">
    <sortCondition ref="A1:A8"/>
  </sortState>
  <tableColumns count="6">
    <tableColumn id="1" xr3:uid="{7CBEB22C-727A-43BD-8A15-D607258EF76E}" name="Pillar" dataDxfId="57"/>
    <tableColumn id="2" xr3:uid="{F7DDF9F8-224D-4ECB-9ACC-20F955B758F4}" name="Concerns" dataDxfId="56"/>
    <tableColumn id="3" xr3:uid="{6AC1F7A6-58E4-46AF-98E6-66A61BC13E19}" name="AWS Definition" dataDxfId="55"/>
    <tableColumn id="4" xr3:uid="{65320BC0-1F19-40DC-BC47-15F51431E96C}" name="AWS References" dataDxfId="54"/>
    <tableColumn id="5" xr3:uid="{6D332280-8D8A-4C14-A801-24DC9E97D091}" name="Azure Definition" dataDxfId="53"/>
    <tableColumn id="6" xr3:uid="{BCADE2F1-60B3-48BC-91D7-C9FCBD402505}" name="Azure References" dataDxfId="5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1F11D50-EAA5-49D2-85A4-E9BB903AC81A}" name="TblWAFChecklist" displayName="TblWAFChecklist" ref="A1:M70" totalsRowShown="0" headerRowDxfId="51" dataDxfId="50">
  <autoFilter ref="A1:M70" xr:uid="{91F11D50-EAA5-49D2-85A4-E9BB903AC81A}"/>
  <sortState xmlns:xlrd2="http://schemas.microsoft.com/office/spreadsheetml/2017/richdata2" ref="A2:L70">
    <sortCondition ref="B1:B70"/>
  </sortState>
  <tableColumns count="13">
    <tableColumn id="1" xr3:uid="{6C1BF316-B330-4AA3-8BB2-391511367AED}" name="ID" dataDxfId="49"/>
    <tableColumn id="2" xr3:uid="{4AEACB7F-00B5-4841-BDFE-D4EF7CEDB50C}" name="Pillar" dataDxfId="48"/>
    <tableColumn id="3" xr3:uid="{84CE8D48-CBDA-4445-9211-428124393293}" name="Concern" dataDxfId="47"/>
    <tableColumn id="13" xr3:uid="{1EF3DA33-E654-493E-8E4A-DBE96673A753}" name="NFRs" dataDxfId="46"/>
    <tableColumn id="4" xr3:uid="{13A434D6-E018-4133-94E0-E232F7FFF065}" name="Question" dataDxfId="45"/>
    <tableColumn id="11" xr3:uid="{6539664B-A953-49E8-8A39-D8AE7D445E7A}" name="Best Practices" dataDxfId="44"/>
    <tableColumn id="5" xr3:uid="{D32D811A-ED22-4249-B1F4-C11E547D34CE}" name="AWS References" dataDxfId="43"/>
    <tableColumn id="6" xr3:uid="{48BBE036-FED6-46E1-A2B9-DB7AA0DC63A4}" name="AWS Specifics" dataDxfId="42"/>
    <tableColumn id="7" xr3:uid="{4B6CE505-C65F-4D5A-BCB7-63484A62778E}" name="Azure References" dataDxfId="41"/>
    <tableColumn id="8" xr3:uid="{1E92B60B-3B1E-4247-85FB-0CE3602BF8A5}" name="Azure Specifics " dataDxfId="40"/>
    <tableColumn id="9" xr3:uid="{C6BC2113-8D2E-45A0-9243-9C2B98B40D56}" name="Other References" dataDxfId="39"/>
    <tableColumn id="10" xr3:uid="{E985ACC6-DEFD-44E4-935E-08112B944614}" name="SYS1-Response" dataDxfId="38"/>
    <tableColumn id="12" xr3:uid="{59274A01-19B0-4BFF-8F8A-F40D25D949A9}" name="SYS1-Actions" dataDxfId="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452B50-5AC9-4382-B0E7-70DDBC962AB3}" name="Table3" displayName="Table3" ref="A1:E68" totalsRowShown="0" headerRowDxfId="36" dataDxfId="35">
  <autoFilter ref="A1:E68" xr:uid="{D5452B50-5AC9-4382-B0E7-70DDBC962AB3}"/>
  <tableColumns count="5">
    <tableColumn id="1" xr3:uid="{25402D36-0B14-4E0D-9C0E-6C5994248518}" name="Quality" dataDxfId="34"/>
    <tableColumn id="2" xr3:uid="{445037DA-2982-47F3-8E10-91D11B9A00F9}" name="Characteristic" dataDxfId="33"/>
    <tableColumn id="3" xr3:uid="{5BD1B1A6-1CA4-42B3-898B-1C59368DB5AE}" name="Sub-Characteristic" dataDxfId="32"/>
    <tableColumn id="4" xr3:uid="{B3D8470A-3136-41D1-A4D7-3AD9284CDB05}" name="Description" dataDxfId="31"/>
    <tableColumn id="5" xr3:uid="{6FA58721-7559-4762-BE68-ECA50561D4D0}" name="Notes or Example Metric" dataDxfId="3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590979-4671-46EC-9A70-E1BE0ED07236}" name="TblSYS1ASIS" displayName="TblSYS1ASIS" ref="A1:O51" totalsRowShown="0" headerRowDxfId="29" dataDxfId="28">
  <autoFilter ref="A1:O51" xr:uid="{DE2CEBED-D09D-4194-B88A-88A54B3A7C4B}"/>
  <tableColumns count="15">
    <tableColumn id="1" xr3:uid="{F8C1554A-D658-4E65-84E0-40AD638DE71D}" name="ID" dataDxfId="27"/>
    <tableColumn id="2" xr3:uid="{18655946-BACC-4240-BC6B-71E579622CEF}" name="Component Name" dataDxfId="26"/>
    <tableColumn id="5" xr3:uid="{78C9E6E5-A30D-4613-A52E-1E64DE5E6FC4}" name="Parent Component" dataDxfId="25"/>
    <tableColumn id="11" xr3:uid="{1990515D-82D2-4E29-B091-3AA78E4FDB77}" name="Component Path" dataDxfId="24">
      <calculatedColumnFormula>_xlfn.CONCAT(_xlfn.XLOOKUP(TblSYS1ASIS[[#This Row],[Parent Component]],TblSYS1ASIS[Component Name],TblSYS1ASIS[Component Path],""),"/",TblSYS1ASIS[[#This Row],[Component Name]])</calculatedColumnFormula>
    </tableColumn>
    <tableColumn id="14" xr3:uid="{828B4464-EF7D-4059-A74F-59B2F39E452D}" name="Url" dataDxfId="23"/>
    <tableColumn id="3" xr3:uid="{D3E4D394-21D8-47E3-AF7F-1CEA0D8811EE}" name="Description" dataDxfId="22"/>
    <tableColumn id="15" xr3:uid="{77793100-94D7-43D3-8000-01132F92A3BE}" name="Migration Action" dataDxfId="21"/>
    <tableColumn id="4" xr3:uid="{42C7B2C1-F5DC-4CF6-A3DC-4F33415F50C7}" name="Current Component Category" dataDxfId="20"/>
    <tableColumn id="9" xr3:uid="{44C41E68-A77B-4AC0-8F7E-B9942A915E0E}" name="Current Technologies" dataDxfId="19"/>
    <tableColumn id="6" xr3:uid="{2DEF28AF-8FD8-45A5-966F-3A15411D2FC1}" name="Current CPU" dataDxfId="18"/>
    <tableColumn id="8" xr3:uid="{16558330-03F9-420C-8E77-EC56A6A16286}" name="Current Memory" dataDxfId="17"/>
    <tableColumn id="10" xr3:uid="{B7FAB15E-73B7-4CA1-994D-9233A223F632}" name="Current Storage" dataDxfId="16"/>
    <tableColumn id="12" xr3:uid="{38777B93-2943-49DA-A751-9DDB2C78A954}" name="Target Component Category" dataDxfId="15"/>
    <tableColumn id="7" xr3:uid="{69C20AAF-15B3-475F-BE57-D3813A20C896}" name="Target Technologies" dataDxfId="14"/>
    <tableColumn id="13" xr3:uid="{65221402-6F2A-4042-A5E4-3AB67C7FFFF0}" name="Notes" dataDxfId="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2CEBED-D09D-4194-B88A-88A54B3A7C4B}" name="TblSYS1TOBE" displayName="TblSYS1TOBE" ref="A1:K51" totalsRowShown="0" headerRowDxfId="12" dataDxfId="11">
  <autoFilter ref="A1:K51" xr:uid="{DE2CEBED-D09D-4194-B88A-88A54B3A7C4B}"/>
  <tableColumns count="11">
    <tableColumn id="1" xr3:uid="{DE17881D-DD47-4E98-8B8D-3F4EE1AB97AC}" name="ID" dataDxfId="10"/>
    <tableColumn id="2" xr3:uid="{EFF1DCA4-F5B1-489C-9A86-A4BD4492EAC5}" name="Component Name" dataDxfId="9"/>
    <tableColumn id="5" xr3:uid="{FE6C204B-6E2E-46C8-B6DC-7FD989BEF44A}" name="Parent Component" dataDxfId="8"/>
    <tableColumn id="11" xr3:uid="{10FBBB12-F79B-41A2-B1C0-46C0A725B7CE}" name="Component Path" dataDxfId="7">
      <calculatedColumnFormula>_xlfn.CONCAT(" /",TblSYS1TOBE[[#This Row],[Component Name]])</calculatedColumnFormula>
    </tableColumn>
    <tableColumn id="14" xr3:uid="{6EE0DFED-F29C-4D03-9552-C0DC9160226F}" name="Url" dataDxfId="6"/>
    <tableColumn id="3" xr3:uid="{E7760882-DA2D-4DCE-838A-FF0669FCA078}" name="Description" dataDxfId="5"/>
    <tableColumn id="15" xr3:uid="{4E164FF1-1336-4AF8-AC45-5382485CEB31}" name="Action" dataDxfId="4"/>
    <tableColumn id="4" xr3:uid="{97911A22-C3B9-489B-979D-4D24AC1E02B6}" name="Current Component Category" dataDxfId="3"/>
    <tableColumn id="12" xr3:uid="{BF57D706-97C5-4B02-8734-6E119E0AEA37}" name="Target Component Category" dataDxfId="2"/>
    <tableColumn id="7" xr3:uid="{1C6008A8-E9B9-41B0-9FBB-3ECFB73D3AE5}" name="Target Technologies" dataDxfId="1"/>
    <tableColumn id="13" xr3:uid="{3DFF4138-E877-4B0C-BF99-8C740CA54E17}"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389120A-94BF-4E57-A315-044779549458}">
  <we:reference id="wa104380862" version="1.5.0.0" store="en-001" storeType="OMEX"/>
  <we:alternateReferences>
    <we:reference id="WA104380862" version="1.5.0.0" store=""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hyperlink" Target="https://emea01.safelinks.protection.outlook.com/?url=https%3A%2F%2Fwww.academia.edu%2F13106105%2FNon_Functional_Requirements_Framework_for_the_Solution_Architect_and_Business_Analyst&amp;data=05%7C02%7C%7C8156330c621c4695d3c608dc00a5a1a9%7C84df9e7fe9f640afb435aaaaaaaaaaaa%7C1%7C0%7C638385958593311994%7CUnknown%7CTWFpbGZsb3d8eyJWIjoiMC4wLjAwMDAiLCJQIjoiV2luMzIiLCJBTiI6Ik1haWwiLCJXVCI6Mn0%3D%7C3000%7C%7C%7C&amp;sdata=p9NURuKQYfDQLEPURglqC8YvI9Ot2Wu%2Fx7%2BGcxoOQ4M%3D&amp;reserved=0" TargetMode="External"/><Relationship Id="rId7" Type="http://schemas.openxmlformats.org/officeDocument/2006/relationships/table" Target="../tables/table2.xml"/><Relationship Id="rId2" Type="http://schemas.openxmlformats.org/officeDocument/2006/relationships/hyperlink" Target="https://learn.microsoft.com/en-us/azure/well-architected/" TargetMode="External"/><Relationship Id="rId1" Type="http://schemas.openxmlformats.org/officeDocument/2006/relationships/hyperlink" Target="https://aws.amazon.com/architecture/well-architected/"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aws.amazon.com/wellarchitected/latest/framework/oe-design-principles.html" TargetMode="External"/><Relationship Id="rId13" Type="http://schemas.openxmlformats.org/officeDocument/2006/relationships/printerSettings" Target="../printerSettings/printerSettings2.bin"/><Relationship Id="rId3" Type="http://schemas.openxmlformats.org/officeDocument/2006/relationships/hyperlink" Target="https://learn.microsoft.com/en-us/azure/well-architected/security/" TargetMode="External"/><Relationship Id="rId7" Type="http://schemas.openxmlformats.org/officeDocument/2006/relationships/hyperlink" Target="https://docs.aws.amazon.com/wellarchitected/latest/framework/cost-def.html" TargetMode="External"/><Relationship Id="rId12" Type="http://schemas.openxmlformats.org/officeDocument/2006/relationships/hyperlink" Target="https://learn.microsoft.com/en-us/azure/well-architected/operational-excellence/" TargetMode="External"/><Relationship Id="rId2" Type="http://schemas.openxmlformats.org/officeDocument/2006/relationships/hyperlink" Target="https://docs.aws.amazon.com/wellarchitected/latest/framework/performance-efficiency.html" TargetMode="External"/><Relationship Id="rId1" Type="http://schemas.openxmlformats.org/officeDocument/2006/relationships/hyperlink" Target="https://learn.microsoft.com/en-us/azure/well-architected/performance-efficiency/" TargetMode="External"/><Relationship Id="rId6" Type="http://schemas.openxmlformats.org/officeDocument/2006/relationships/hyperlink" Target="https://docs.aws.amazon.com/wellarchitected/latest/framework/rel-def.html" TargetMode="External"/><Relationship Id="rId11" Type="http://schemas.openxmlformats.org/officeDocument/2006/relationships/hyperlink" Target="https://learn.microsoft.com/en-us/azure/well-architected/cost-optimization/" TargetMode="External"/><Relationship Id="rId5" Type="http://schemas.openxmlformats.org/officeDocument/2006/relationships/hyperlink" Target="https://learn.microsoft.com/en-us/azure/well-architected/reliability/" TargetMode="External"/><Relationship Id="rId10" Type="http://schemas.openxmlformats.org/officeDocument/2006/relationships/hyperlink" Target="https://learn.microsoft.com/en-us/azure/well-architected/sustainability/" TargetMode="External"/><Relationship Id="rId4" Type="http://schemas.openxmlformats.org/officeDocument/2006/relationships/hyperlink" Target="https://docs.aws.amazon.com/wellarchitected/latest/framework/sec-security.html" TargetMode="External"/><Relationship Id="rId9" Type="http://schemas.openxmlformats.org/officeDocument/2006/relationships/hyperlink" Target="https://docs.aws.amazon.com/wellarchitected/latest/framework/sus-def.html" TargetMode="External"/><Relationship Id="rId1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3" Type="http://schemas.openxmlformats.org/officeDocument/2006/relationships/hyperlink" Target="https://docs.aws.amazon.com/wellarchitected/latest/framework/sec-detection.html" TargetMode="External"/><Relationship Id="rId18" Type="http://schemas.openxmlformats.org/officeDocument/2006/relationships/hyperlink" Target="https://learn.microsoft.com/en-us/azure/well-architected/security/incident-response" TargetMode="External"/><Relationship Id="rId26" Type="http://schemas.openxmlformats.org/officeDocument/2006/relationships/hyperlink" Target="https://learn.microsoft.com/en-us/azure/well-architected/reliability/metrics" TargetMode="External"/><Relationship Id="rId39" Type="http://schemas.openxmlformats.org/officeDocument/2006/relationships/hyperlink" Target="https://learn.microsoft.com/en-us/azure/well-architected/operational-excellence/formalize-operations-tasks" TargetMode="External"/><Relationship Id="rId21" Type="http://schemas.openxmlformats.org/officeDocument/2006/relationships/hyperlink" Target="https://docs.aws.amazon.com/wellarchitected/latest/framework/sec-appsec.html" TargetMode="External"/><Relationship Id="rId34" Type="http://schemas.openxmlformats.org/officeDocument/2006/relationships/hyperlink" Target="https://learn.microsoft.com/en-us/azure/well-architected/cost-optimization/collect-review-cost-data" TargetMode="External"/><Relationship Id="rId42" Type="http://schemas.openxmlformats.org/officeDocument/2006/relationships/hyperlink" Target="https://docs.aws.amazon.com/wellarchitected/latest/operational-excellence-pillar/operating-model.html" TargetMode="External"/><Relationship Id="rId47" Type="http://schemas.openxmlformats.org/officeDocument/2006/relationships/hyperlink" Target="https://docs.aws.amazon.com/wellarchitected/latest/operational-excellence-pillar/implement-observability.html" TargetMode="External"/><Relationship Id="rId50" Type="http://schemas.openxmlformats.org/officeDocument/2006/relationships/hyperlink" Target="https://aws.amazon.com/builders-library/dependency-isolation/" TargetMode="External"/><Relationship Id="rId55" Type="http://schemas.openxmlformats.org/officeDocument/2006/relationships/vmlDrawing" Target="../drawings/vmlDrawing1.vml"/><Relationship Id="rId7" Type="http://schemas.openxmlformats.org/officeDocument/2006/relationships/hyperlink" Target="https://learn.microsoft.com/en-us/azure/well-architected/security/encryption" TargetMode="External"/><Relationship Id="rId2" Type="http://schemas.openxmlformats.org/officeDocument/2006/relationships/hyperlink" Target="https://docs.aws.amazon.com/wellarchitected/latest/framework/perf-data.html" TargetMode="External"/><Relationship Id="rId16" Type="http://schemas.openxmlformats.org/officeDocument/2006/relationships/hyperlink" Target="https://docs.aws.amazon.com/wellarchitected/latest/framework/sec-dataprot.html" TargetMode="External"/><Relationship Id="rId29" Type="http://schemas.openxmlformats.org/officeDocument/2006/relationships/hyperlink" Target="https://docs.aws.amazon.com/wellarchitected/latest/framework/cost_cloud_financial_management_function.html" TargetMode="External"/><Relationship Id="rId11" Type="http://schemas.openxmlformats.org/officeDocument/2006/relationships/hyperlink" Target="https://learn.microsoft.com/en-us/azure/well-architected/security/identity-access" TargetMode="External"/><Relationship Id="rId24" Type="http://schemas.openxmlformats.org/officeDocument/2006/relationships/hyperlink" Target="https://learn.microsoft.com/en-us/azure/well-architected/reliability/metrics" TargetMode="External"/><Relationship Id="rId32" Type="http://schemas.openxmlformats.org/officeDocument/2006/relationships/hyperlink" Target="https://learn.microsoft.com/en-us/azure/well-architected/cost-optimization/set-spending-guardrails" TargetMode="External"/><Relationship Id="rId37" Type="http://schemas.openxmlformats.org/officeDocument/2006/relationships/hyperlink" Target="https://learn.microsoft.com/en-us/azure/well-architected/cost-optimization/optimize-component-costs" TargetMode="External"/><Relationship Id="rId40" Type="http://schemas.openxmlformats.org/officeDocument/2006/relationships/hyperlink" Target="https://learn.microsoft.com/en-us/azure/well-architected/operational-excellence/observability" TargetMode="External"/><Relationship Id="rId45" Type="http://schemas.openxmlformats.org/officeDocument/2006/relationships/hyperlink" Target="https://docs.aws.amazon.com/wellarchitected/latest/sustainability-pillar/sus_sus_software_a6.html" TargetMode="External"/><Relationship Id="rId53" Type="http://schemas.openxmlformats.org/officeDocument/2006/relationships/hyperlink" Target="https://docs.aws.amazon.com/AWSSimpleQueueService/latest/SQSDeveloperGuide/sqs-basic-architecture.html" TargetMode="External"/><Relationship Id="rId5" Type="http://schemas.openxmlformats.org/officeDocument/2006/relationships/hyperlink" Target="https://docs.aws.amazon.com/wellarchitected/latest/framework/perf-process.html" TargetMode="External"/><Relationship Id="rId19" Type="http://schemas.openxmlformats.org/officeDocument/2006/relationships/hyperlink" Target="https://docs.aws.amazon.com/wellarchitected/latest/framework/sec-incresp.html" TargetMode="External"/><Relationship Id="rId4" Type="http://schemas.openxmlformats.org/officeDocument/2006/relationships/hyperlink" Target="https://docs.aws.amazon.com/wellarchitected/latest/framework/perf-compute.html" TargetMode="External"/><Relationship Id="rId9" Type="http://schemas.openxmlformats.org/officeDocument/2006/relationships/hyperlink" Target="https://learn.microsoft.com/en-us/azure/well-architected/security/threat-model" TargetMode="External"/><Relationship Id="rId14" Type="http://schemas.openxmlformats.org/officeDocument/2006/relationships/hyperlink" Target="https://docs.aws.amazon.com/wellarchitected/latest/framework/sec-iam.html" TargetMode="External"/><Relationship Id="rId22" Type="http://schemas.openxmlformats.org/officeDocument/2006/relationships/hyperlink" Target="https://learn.microsoft.com/en-us/azure/well-architected/reliability/identify-flows" TargetMode="External"/><Relationship Id="rId27" Type="http://schemas.openxmlformats.org/officeDocument/2006/relationships/hyperlink" Target="https://learn.microsoft.com/en-us/azure/well-architected/performance-efficiency/scale-partition" TargetMode="External"/><Relationship Id="rId30" Type="http://schemas.openxmlformats.org/officeDocument/2006/relationships/hyperlink" Target="https://docs.aws.amazon.com/wellarchitected/latest/framework/cost-aware.html" TargetMode="External"/><Relationship Id="rId35" Type="http://schemas.openxmlformats.org/officeDocument/2006/relationships/hyperlink" Target="https://docs.aws.amazon.com/wellarchitected/latest/framework/cost-aware.html" TargetMode="External"/><Relationship Id="rId43" Type="http://schemas.openxmlformats.org/officeDocument/2006/relationships/hyperlink" Target="https://docs.aws.amazon.com/wellarchitected/latest/sustainability-pillar/sus_sus_user_a5.html" TargetMode="External"/><Relationship Id="rId48" Type="http://schemas.openxmlformats.org/officeDocument/2006/relationships/hyperlink" Target="https://learn.microsoft.com/en-us/azure/well-architected/operational-excellence/design-patterns" TargetMode="External"/><Relationship Id="rId56" Type="http://schemas.openxmlformats.org/officeDocument/2006/relationships/table" Target="../tables/table4.xml"/><Relationship Id="rId8" Type="http://schemas.openxmlformats.org/officeDocument/2006/relationships/hyperlink" Target="https://learn.microsoft.com/en-us/azure/well-architected/security/establish-baseline" TargetMode="External"/><Relationship Id="rId51" Type="http://schemas.openxmlformats.org/officeDocument/2006/relationships/hyperlink" Target="https://aws.amazon.com/autoscaling/" TargetMode="External"/><Relationship Id="rId3" Type="http://schemas.openxmlformats.org/officeDocument/2006/relationships/hyperlink" Target="https://docs.aws.amazon.com/wellarchitected/latest/framework/perf-networking.html" TargetMode="External"/><Relationship Id="rId12" Type="http://schemas.openxmlformats.org/officeDocument/2006/relationships/hyperlink" Target="https://learn.microsoft.com/en-us/azure/well-architected/security/networking" TargetMode="External"/><Relationship Id="rId17" Type="http://schemas.openxmlformats.org/officeDocument/2006/relationships/hyperlink" Target="https://docs.aws.amazon.com/wellarchitected/latest/framework/sec-dataprot.html" TargetMode="External"/><Relationship Id="rId25" Type="http://schemas.openxmlformats.org/officeDocument/2006/relationships/hyperlink" Target="https://learn.microsoft.com/en-us/azure/well-architected/reliability/metrics" TargetMode="External"/><Relationship Id="rId33" Type="http://schemas.openxmlformats.org/officeDocument/2006/relationships/hyperlink" Target="https://docs.aws.amazon.com/wellarchitected/latest/framework/cost_cloud_financial_management_budget_forecast.html" TargetMode="External"/><Relationship Id="rId38" Type="http://schemas.openxmlformats.org/officeDocument/2006/relationships/hyperlink" Target="https://learn.microsoft.com/en-us/azure/well-architected/operational-excellence/principles" TargetMode="External"/><Relationship Id="rId46" Type="http://schemas.openxmlformats.org/officeDocument/2006/relationships/hyperlink" Target="https://learn.microsoft.com/en-us/azure/well-architected/sustainability/sustainability-application-design" TargetMode="External"/><Relationship Id="rId20" Type="http://schemas.openxmlformats.org/officeDocument/2006/relationships/hyperlink" Target="https://learn.microsoft.com/en-us/azure/well-architected/security/secure-development-lifecycle" TargetMode="External"/><Relationship Id="rId41" Type="http://schemas.openxmlformats.org/officeDocument/2006/relationships/hyperlink" Target="https://learn.microsoft.com/en-us/azure/well-architected/operational-excellence/emergency-response" TargetMode="External"/><Relationship Id="rId54" Type="http://schemas.openxmlformats.org/officeDocument/2006/relationships/printerSettings" Target="../printerSettings/printerSettings3.bin"/><Relationship Id="rId1" Type="http://schemas.openxmlformats.org/officeDocument/2006/relationships/hyperlink" Target="https://learn.microsoft.com/en-us/azure/well-architected/performance-efficiency/collect-performance-data" TargetMode="External"/><Relationship Id="rId6" Type="http://schemas.openxmlformats.org/officeDocument/2006/relationships/hyperlink" Target="https://learn.microsoft.com/en-us/azure/well-architected/performance-efficiency/optimize-data-performance" TargetMode="External"/><Relationship Id="rId15" Type="http://schemas.openxmlformats.org/officeDocument/2006/relationships/hyperlink" Target="https://docs.aws.amazon.com/wellarchitected/latest/framework/sec-infrastructure.html" TargetMode="External"/><Relationship Id="rId23" Type="http://schemas.openxmlformats.org/officeDocument/2006/relationships/hyperlink" Target="https://learn.microsoft.com/en-us/azure/well-architected/reliability/failure-mode-analysis" TargetMode="External"/><Relationship Id="rId28" Type="http://schemas.openxmlformats.org/officeDocument/2006/relationships/hyperlink" Target="https://learn.microsoft.com/en-us/azure/well-architected/performance-efficiency/design-patterns" TargetMode="External"/><Relationship Id="rId36" Type="http://schemas.openxmlformats.org/officeDocument/2006/relationships/hyperlink" Target="https://learn.microsoft.com/en-us/azure/well-architected/cost-optimization/design-patterns" TargetMode="External"/><Relationship Id="rId49" Type="http://schemas.openxmlformats.org/officeDocument/2006/relationships/hyperlink" Target="https://learn.microsoft.com/en-us/azure/well-architected/reliability/design-patterns" TargetMode="External"/><Relationship Id="rId57" Type="http://schemas.openxmlformats.org/officeDocument/2006/relationships/comments" Target="../comments1.xml"/><Relationship Id="rId10" Type="http://schemas.openxmlformats.org/officeDocument/2006/relationships/hyperlink" Target="https://learn.microsoft.com/en-us/azure/well-architected/security/data-classification" TargetMode="External"/><Relationship Id="rId31" Type="http://schemas.openxmlformats.org/officeDocument/2006/relationships/hyperlink" Target="https://learn.microsoft.com/en-us/azure/well-architected/cost-optimization/cost-model," TargetMode="External"/><Relationship Id="rId44" Type="http://schemas.openxmlformats.org/officeDocument/2006/relationships/hyperlink" Target="https://docs.aws.amazon.com/wellarchitected/latest/sustainability-pillar/sus_sus_user_a2.html" TargetMode="External"/><Relationship Id="rId52" Type="http://schemas.openxmlformats.org/officeDocument/2006/relationships/hyperlink" Target="https://docs.aws.amazon.com/wellarchitected/latest/reliability-pillar/example-implementations-for-availability-goals.htm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s://github.com/&#8230;" TargetMode="External"/><Relationship Id="rId5" Type="http://schemas.openxmlformats.org/officeDocument/2006/relationships/comments" Target="../comments2.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github.com&#8230;" TargetMode="External"/><Relationship Id="rId5" Type="http://schemas.openxmlformats.org/officeDocument/2006/relationships/comments" Target="../comments3.xml"/><Relationship Id="rId4"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5BAA-31DA-47C2-9905-AE632536C94F}">
  <sheetPr codeName="Sheet1"/>
  <dimension ref="A1:K31"/>
  <sheetViews>
    <sheetView showGridLines="0" workbookViewId="0">
      <selection activeCell="B61" sqref="B61"/>
    </sheetView>
  </sheetViews>
  <sheetFormatPr defaultRowHeight="14.35" x14ac:dyDescent="0.5"/>
  <cols>
    <col min="1" max="1" width="12.5859375" customWidth="1"/>
    <col min="2" max="2" width="66.17578125" customWidth="1"/>
    <col min="3" max="3" width="8.703125" style="10"/>
    <col min="4" max="4" width="6.17578125" customWidth="1"/>
    <col min="5" max="5" width="30.3515625" customWidth="1"/>
    <col min="7" max="7" width="24.46875" customWidth="1"/>
  </cols>
  <sheetData>
    <row r="1" spans="1:11" ht="18" x14ac:dyDescent="0.6">
      <c r="A1" s="75" t="s">
        <v>0</v>
      </c>
      <c r="B1" s="75"/>
      <c r="D1" s="75" t="s">
        <v>1</v>
      </c>
      <c r="E1" s="75"/>
      <c r="F1" s="75"/>
      <c r="G1" s="75"/>
      <c r="H1" s="75"/>
      <c r="I1" s="75"/>
      <c r="J1" s="75"/>
      <c r="K1" s="75"/>
    </row>
    <row r="2" spans="1:11" x14ac:dyDescent="0.5">
      <c r="A2" s="7" t="s">
        <v>2</v>
      </c>
      <c r="B2" s="9">
        <v>45272</v>
      </c>
    </row>
    <row r="3" spans="1:11" x14ac:dyDescent="0.5">
      <c r="A3" s="7" t="s">
        <v>3</v>
      </c>
      <c r="B3" s="21">
        <v>1</v>
      </c>
    </row>
    <row r="4" spans="1:11" x14ac:dyDescent="0.5">
      <c r="A4" s="7" t="s">
        <v>4</v>
      </c>
      <c r="B4" s="17" t="s">
        <v>299</v>
      </c>
    </row>
    <row r="5" spans="1:11" x14ac:dyDescent="0.5">
      <c r="A5" s="7" t="s">
        <v>5</v>
      </c>
      <c r="B5" s="4" t="s">
        <v>301</v>
      </c>
      <c r="C5" s="11"/>
      <c r="D5" s="4"/>
      <c r="F5" s="4"/>
      <c r="G5" s="4"/>
      <c r="H5" s="4"/>
    </row>
    <row r="6" spans="1:11" ht="86" x14ac:dyDescent="0.5">
      <c r="A6" s="8" t="s">
        <v>6</v>
      </c>
      <c r="B6" s="5" t="s">
        <v>306</v>
      </c>
      <c r="E6" s="24" t="s">
        <v>161</v>
      </c>
      <c r="G6" s="24" t="s">
        <v>300</v>
      </c>
    </row>
    <row r="7" spans="1:11" x14ac:dyDescent="0.5">
      <c r="A7" s="7" t="s">
        <v>651</v>
      </c>
      <c r="C7" s="12"/>
      <c r="D7" s="6"/>
      <c r="E7" s="23" t="s">
        <v>7</v>
      </c>
      <c r="F7" s="6"/>
      <c r="G7" s="62" t="s">
        <v>290</v>
      </c>
    </row>
    <row r="8" spans="1:11" ht="29.7" customHeight="1" x14ac:dyDescent="0.5">
      <c r="A8" s="67" t="s">
        <v>652</v>
      </c>
      <c r="B8" s="56" t="s">
        <v>653</v>
      </c>
      <c r="C8" s="12"/>
      <c r="D8" s="6"/>
      <c r="E8" s="51" t="s">
        <v>12</v>
      </c>
      <c r="F8" s="65"/>
      <c r="G8" s="65" t="s">
        <v>41</v>
      </c>
    </row>
    <row r="9" spans="1:11" x14ac:dyDescent="0.5">
      <c r="A9" s="68" t="s">
        <v>731</v>
      </c>
      <c r="B9" s="66" t="s">
        <v>654</v>
      </c>
      <c r="C9" s="12"/>
      <c r="D9" s="6"/>
      <c r="E9" s="25" t="s">
        <v>143</v>
      </c>
      <c r="F9" s="6"/>
      <c r="G9" s="6" t="s">
        <v>39</v>
      </c>
    </row>
    <row r="10" spans="1:11" x14ac:dyDescent="0.5">
      <c r="A10" s="67" t="s">
        <v>732</v>
      </c>
      <c r="B10" s="66" t="s">
        <v>655</v>
      </c>
      <c r="C10" s="12"/>
      <c r="D10" s="6"/>
      <c r="E10" s="25" t="s">
        <v>8</v>
      </c>
      <c r="F10" s="6"/>
      <c r="G10" s="6" t="s">
        <v>136</v>
      </c>
    </row>
    <row r="11" spans="1:11" x14ac:dyDescent="0.5">
      <c r="A11" s="3"/>
      <c r="B11" s="3"/>
      <c r="C11" s="12"/>
      <c r="D11" s="6"/>
      <c r="E11" s="25" t="s">
        <v>9</v>
      </c>
      <c r="F11" s="6"/>
      <c r="G11" s="6" t="s">
        <v>40</v>
      </c>
    </row>
    <row r="12" spans="1:11" x14ac:dyDescent="0.5">
      <c r="A12" s="3"/>
      <c r="B12" s="3"/>
      <c r="C12" s="12"/>
      <c r="D12" s="6"/>
      <c r="E12" s="25" t="s">
        <v>144</v>
      </c>
      <c r="F12" s="6"/>
      <c r="G12" s="6" t="s">
        <v>42</v>
      </c>
    </row>
    <row r="13" spans="1:11" x14ac:dyDescent="0.5">
      <c r="A13" s="3"/>
      <c r="B13" s="3"/>
      <c r="C13" s="12"/>
      <c r="D13" s="6"/>
      <c r="E13" s="25" t="s">
        <v>145</v>
      </c>
      <c r="F13" s="6"/>
      <c r="G13" s="6"/>
    </row>
    <row r="14" spans="1:11" x14ac:dyDescent="0.5">
      <c r="A14" s="3"/>
      <c r="B14" s="3"/>
      <c r="E14" s="25" t="s">
        <v>146</v>
      </c>
    </row>
    <row r="15" spans="1:11" x14ac:dyDescent="0.5">
      <c r="A15" s="3"/>
      <c r="B15" s="3"/>
      <c r="E15" s="25" t="s">
        <v>147</v>
      </c>
    </row>
    <row r="16" spans="1:11" x14ac:dyDescent="0.5">
      <c r="A16" s="3"/>
      <c r="B16" s="3"/>
      <c r="E16" s="25" t="s">
        <v>148</v>
      </c>
    </row>
    <row r="17" spans="1:5" x14ac:dyDescent="0.5">
      <c r="A17" s="3"/>
      <c r="B17" s="3"/>
      <c r="E17" s="25" t="s">
        <v>149</v>
      </c>
    </row>
    <row r="18" spans="1:5" x14ac:dyDescent="0.5">
      <c r="E18" s="25" t="s">
        <v>157</v>
      </c>
    </row>
    <row r="19" spans="1:5" x14ac:dyDescent="0.5">
      <c r="E19" s="25" t="s">
        <v>158</v>
      </c>
    </row>
    <row r="20" spans="1:5" x14ac:dyDescent="0.5">
      <c r="E20" s="51" t="s">
        <v>159</v>
      </c>
    </row>
    <row r="21" spans="1:5" x14ac:dyDescent="0.5">
      <c r="E21" s="25" t="s">
        <v>150</v>
      </c>
    </row>
    <row r="22" spans="1:5" x14ac:dyDescent="0.5">
      <c r="E22" s="25" t="s">
        <v>151</v>
      </c>
    </row>
    <row r="23" spans="1:5" x14ac:dyDescent="0.5">
      <c r="E23" s="25" t="s">
        <v>152</v>
      </c>
    </row>
    <row r="24" spans="1:5" x14ac:dyDescent="0.5">
      <c r="E24" s="25" t="s">
        <v>284</v>
      </c>
    </row>
    <row r="25" spans="1:5" x14ac:dyDescent="0.5">
      <c r="E25" s="25" t="s">
        <v>155</v>
      </c>
    </row>
    <row r="26" spans="1:5" x14ac:dyDescent="0.5">
      <c r="E26" s="25" t="s">
        <v>154</v>
      </c>
    </row>
    <row r="27" spans="1:5" x14ac:dyDescent="0.5">
      <c r="E27" s="25" t="s">
        <v>153</v>
      </c>
    </row>
    <row r="28" spans="1:5" x14ac:dyDescent="0.5">
      <c r="E28" s="25" t="s">
        <v>156</v>
      </c>
    </row>
    <row r="29" spans="1:5" x14ac:dyDescent="0.5">
      <c r="E29" s="25" t="s">
        <v>10</v>
      </c>
    </row>
    <row r="30" spans="1:5" x14ac:dyDescent="0.5">
      <c r="E30" s="25" t="s">
        <v>160</v>
      </c>
    </row>
    <row r="31" spans="1:5" x14ac:dyDescent="0.5">
      <c r="E31" s="25" t="s">
        <v>11</v>
      </c>
    </row>
  </sheetData>
  <mergeCells count="2">
    <mergeCell ref="A1:B1"/>
    <mergeCell ref="D1:K1"/>
  </mergeCells>
  <hyperlinks>
    <hyperlink ref="B9" r:id="rId1" xr:uid="{E06B42BE-2336-4E25-977D-498E05C9E75B}"/>
    <hyperlink ref="B10" r:id="rId2" xr:uid="{6FC61710-B8BA-46E3-AFFF-5CED59496E54}"/>
    <hyperlink ref="B8" r:id="rId3" display="https://emea01.safelinks.protection.outlook.com/?url=https%3A%2F%2Fwww.academia.edu%2F13106105%2FNon_Functional_Requirements_Framework_for_the_Solution_Architect_and_Business_Analyst&amp;data=05%7C02%7C%7C8156330c621c4695d3c608dc00a5a1a9%7C84df9e7fe9f640afb435aaaaaaaaaaaa%7C1%7C0%7C638385958593311994%7CUnknown%7CTWFpbGZsb3d8eyJWIjoiMC4wLjAwMDAiLCJQIjoiV2luMzIiLCJBTiI6Ik1haWwiLCJXVCI6Mn0%3D%7C3000%7C%7C%7C&amp;sdata=p9NURuKQYfDQLEPURglqC8YvI9Ot2Wu%2Fx7%2BGcxoOQ4M%3D&amp;reserved=0" xr:uid="{81E1038C-5992-4151-972F-D6036DAC0B23}"/>
  </hyperlinks>
  <pageMargins left="0.7" right="0.7" top="0.75" bottom="0.75" header="0.3" footer="0.3"/>
  <pageSetup paperSize="9" orientation="portrait" r:id="rId4"/>
  <drawing r:id="rId5"/>
  <tableParts count="2">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DD027-44F5-4DD2-99C1-A204E3A8611D}">
  <dimension ref="A1:F9"/>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35" x14ac:dyDescent="0.5"/>
  <cols>
    <col min="1" max="1" width="20.46875" style="7" customWidth="1"/>
    <col min="2" max="2" width="21.9375" customWidth="1"/>
    <col min="3" max="3" width="29" customWidth="1"/>
    <col min="4" max="4" width="30.8203125" customWidth="1"/>
    <col min="5" max="5" width="34.05859375" customWidth="1"/>
    <col min="6" max="6" width="34.3515625" customWidth="1"/>
  </cols>
  <sheetData>
    <row r="1" spans="1:6" s="72" customFormat="1" ht="18.5" customHeight="1" x14ac:dyDescent="0.5">
      <c r="A1" s="71" t="s">
        <v>178</v>
      </c>
      <c r="B1" s="14" t="s">
        <v>187</v>
      </c>
      <c r="C1" s="14" t="s">
        <v>201</v>
      </c>
      <c r="D1" s="14" t="s">
        <v>183</v>
      </c>
      <c r="E1" s="14" t="s">
        <v>202</v>
      </c>
      <c r="F1" s="14" t="s">
        <v>184</v>
      </c>
    </row>
    <row r="2" spans="1:6" ht="119" customHeight="1" x14ac:dyDescent="0.5">
      <c r="A2" s="8" t="s">
        <v>20</v>
      </c>
      <c r="B2" s="5" t="s">
        <v>308</v>
      </c>
      <c r="C2" s="5" t="s">
        <v>325</v>
      </c>
      <c r="D2" s="56" t="s">
        <v>309</v>
      </c>
      <c r="E2" s="5" t="s">
        <v>412</v>
      </c>
      <c r="F2" s="56" t="s">
        <v>418</v>
      </c>
    </row>
    <row r="3" spans="1:6" ht="64.2" customHeight="1" x14ac:dyDescent="0.5">
      <c r="A3" s="8" t="s">
        <v>21</v>
      </c>
      <c r="B3" s="5" t="s">
        <v>312</v>
      </c>
      <c r="C3" s="5" t="s">
        <v>311</v>
      </c>
      <c r="D3" s="56" t="s">
        <v>310</v>
      </c>
      <c r="E3" s="5" t="s">
        <v>424</v>
      </c>
      <c r="F3" s="56" t="s">
        <v>319</v>
      </c>
    </row>
    <row r="4" spans="1:6" ht="86" x14ac:dyDescent="0.5">
      <c r="A4" s="8" t="s">
        <v>22</v>
      </c>
      <c r="B4" s="5" t="s">
        <v>222</v>
      </c>
      <c r="C4" s="5" t="s">
        <v>200</v>
      </c>
      <c r="D4" s="56" t="s">
        <v>215</v>
      </c>
      <c r="E4" s="5" t="s">
        <v>196</v>
      </c>
      <c r="F4" s="56" t="s">
        <v>195</v>
      </c>
    </row>
    <row r="5" spans="1:6" ht="105.5" customHeight="1" x14ac:dyDescent="0.5">
      <c r="A5" s="8" t="s">
        <v>14</v>
      </c>
      <c r="B5" s="5" t="s">
        <v>266</v>
      </c>
      <c r="C5" s="5" t="s">
        <v>461</v>
      </c>
      <c r="D5" s="56" t="s">
        <v>307</v>
      </c>
      <c r="E5" s="5" t="s">
        <v>265</v>
      </c>
      <c r="F5" s="56" t="s">
        <v>221</v>
      </c>
    </row>
    <row r="6" spans="1:6" ht="114.7" x14ac:dyDescent="0.5">
      <c r="A6" s="8" t="s">
        <v>18</v>
      </c>
      <c r="B6" s="5" t="s">
        <v>267</v>
      </c>
      <c r="C6" s="5" t="s">
        <v>246</v>
      </c>
      <c r="D6" s="56" t="s">
        <v>261</v>
      </c>
      <c r="E6" s="5" t="s">
        <v>223</v>
      </c>
      <c r="F6" s="56" t="s">
        <v>220</v>
      </c>
    </row>
    <row r="7" spans="1:6" ht="99.5" customHeight="1" x14ac:dyDescent="0.5">
      <c r="A7" s="8" t="s">
        <v>186</v>
      </c>
      <c r="B7" s="5" t="s">
        <v>314</v>
      </c>
      <c r="C7" s="5" t="s">
        <v>313</v>
      </c>
      <c r="D7" s="56" t="s">
        <v>317</v>
      </c>
      <c r="E7" s="5" t="s">
        <v>453</v>
      </c>
      <c r="F7" s="56" t="s">
        <v>318</v>
      </c>
    </row>
    <row r="8" spans="1:6" ht="99.5" customHeight="1" x14ac:dyDescent="0.5">
      <c r="A8" s="8" t="s">
        <v>142</v>
      </c>
      <c r="B8" s="5" t="s">
        <v>316</v>
      </c>
      <c r="C8" s="5" t="s">
        <v>315</v>
      </c>
      <c r="D8" s="5" t="s">
        <v>315</v>
      </c>
      <c r="E8" s="5" t="s">
        <v>315</v>
      </c>
      <c r="F8" s="5" t="s">
        <v>315</v>
      </c>
    </row>
    <row r="9" spans="1:6" ht="99" customHeight="1" x14ac:dyDescent="0.5"/>
  </sheetData>
  <hyperlinks>
    <hyperlink ref="F4" r:id="rId1" xr:uid="{2DB22B85-2AA9-411A-9624-1454454E3060}"/>
    <hyperlink ref="D4" r:id="rId2" display="https://docs.aws.amazon.com/wellarchitected/latest/framework/performance-efficiency.html" xr:uid="{14BD6919-4653-43BE-AD98-BDEF3FF2D79C}"/>
    <hyperlink ref="F6" r:id="rId3" xr:uid="{62613934-7EB5-45AE-8377-865336A50B7B}"/>
    <hyperlink ref="D6" r:id="rId4" xr:uid="{86D0C43A-7278-411C-B726-5442DFD40C08}"/>
    <hyperlink ref="F5" r:id="rId5" xr:uid="{36561DC9-4349-48E8-BE3D-591D48B9E54E}"/>
    <hyperlink ref="D5" r:id="rId6" xr:uid="{83A8BC4A-579C-4D3E-AB87-E47BEDDEA4A5}"/>
    <hyperlink ref="D2" r:id="rId7" display="https://docs.aws.amazon.com/wellarchitected/latest/framework/cost-def.html" xr:uid="{8B55D715-3BAB-48BC-9002-174CE0B51168}"/>
    <hyperlink ref="D3" r:id="rId8" display="https://docs.aws.amazon.com/wellarchitected/latest/framework/oe-design-principles.html" xr:uid="{AA7E04CE-BC51-48CA-9767-4B38B0B7FF90}"/>
    <hyperlink ref="D7" r:id="rId9" display="https://docs.aws.amazon.com/wellarchitected/latest/framework/sus-def.html" xr:uid="{EE4727FF-8D3D-4FD0-97DF-CCEBAF8889E7}"/>
    <hyperlink ref="F7" r:id="rId10" xr:uid="{625CC221-B191-45E6-BE72-CE3FED6D322B}"/>
    <hyperlink ref="F2" r:id="rId11" display="https://learn.microsoft.com/en-us/azure/well-architected/cost-optimization/" xr:uid="{10DB5212-CF51-46CE-B39E-F7E7B5525C07}"/>
    <hyperlink ref="F3" r:id="rId12" xr:uid="{F0F9B8C8-36FA-4B6E-96D0-A96F550A6306}"/>
  </hyperlinks>
  <pageMargins left="0.7" right="0.7" top="0.75" bottom="0.75" header="0.3" footer="0.3"/>
  <pageSetup paperSize="9" orientation="portrait" r:id="rId13"/>
  <tableParts count="1">
    <tablePart r:id="rId1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01F36-BAB4-4D93-8A77-F6C33B5ED75F}">
  <dimension ref="A1:M70"/>
  <sheetViews>
    <sheetView tabSelected="1" zoomScale="98" workbookViewId="0">
      <pane xSplit="5" ySplit="1" topLeftCell="F2" activePane="bottomRight" state="frozen"/>
      <selection pane="topRight" activeCell="E1" sqref="E1"/>
      <selection pane="bottomLeft" activeCell="A2" sqref="A2"/>
      <selection pane="bottomRight" activeCell="F3" sqref="F3"/>
    </sheetView>
  </sheetViews>
  <sheetFormatPr defaultColWidth="8.703125" defaultRowHeight="14.35" x14ac:dyDescent="0.5"/>
  <cols>
    <col min="1" max="1" width="8.703125" style="4"/>
    <col min="2" max="2" width="14.5859375" style="4" customWidth="1"/>
    <col min="3" max="4" width="15.52734375" style="4" customWidth="1"/>
    <col min="5" max="5" width="36.46875" style="4" customWidth="1"/>
    <col min="6" max="6" width="45.17578125" style="4" customWidth="1"/>
    <col min="7" max="7" width="14.703125" style="4" customWidth="1"/>
    <col min="8" max="8" width="39.52734375" style="4" customWidth="1"/>
    <col min="9" max="9" width="26.17578125" style="4" customWidth="1"/>
    <col min="10" max="10" width="41.703125" style="4" customWidth="1"/>
    <col min="11" max="11" width="15.9375" style="4" customWidth="1"/>
    <col min="12" max="12" width="37.9375" style="4" customWidth="1"/>
    <col min="13" max="13" width="38.52734375" style="4" customWidth="1"/>
    <col min="14" max="16384" width="8.703125" style="4"/>
  </cols>
  <sheetData>
    <row r="1" spans="1:13" s="74" customFormat="1" ht="29" customHeight="1" x14ac:dyDescent="0.5">
      <c r="A1" s="13" t="s">
        <v>13</v>
      </c>
      <c r="B1" s="13" t="s">
        <v>178</v>
      </c>
      <c r="C1" s="13" t="s">
        <v>179</v>
      </c>
      <c r="D1" s="13" t="s">
        <v>652</v>
      </c>
      <c r="E1" s="13" t="s">
        <v>180</v>
      </c>
      <c r="F1" s="13" t="s">
        <v>328</v>
      </c>
      <c r="G1" s="13" t="s">
        <v>183</v>
      </c>
      <c r="H1" s="13" t="s">
        <v>181</v>
      </c>
      <c r="I1" s="13" t="s">
        <v>184</v>
      </c>
      <c r="J1" s="13" t="s">
        <v>182</v>
      </c>
      <c r="K1" s="13" t="s">
        <v>185</v>
      </c>
      <c r="L1" s="73" t="s">
        <v>357</v>
      </c>
      <c r="M1" s="73" t="s">
        <v>358</v>
      </c>
    </row>
    <row r="2" spans="1:13" ht="30" customHeight="1" x14ac:dyDescent="0.5">
      <c r="A2" s="5" t="s">
        <v>349</v>
      </c>
      <c r="B2" s="5" t="s">
        <v>20</v>
      </c>
      <c r="C2" s="5" t="s">
        <v>326</v>
      </c>
      <c r="D2" s="5"/>
      <c r="E2" s="5" t="s">
        <v>327</v>
      </c>
      <c r="F2" s="5" t="s">
        <v>330</v>
      </c>
      <c r="G2" s="56" t="s">
        <v>329</v>
      </c>
      <c r="H2" s="5"/>
      <c r="I2" s="56"/>
      <c r="J2" s="5"/>
      <c r="K2" s="5"/>
      <c r="L2" s="5"/>
      <c r="M2" s="5"/>
    </row>
    <row r="3" spans="1:13" ht="30" customHeight="1" x14ac:dyDescent="0.5">
      <c r="A3" s="5" t="s">
        <v>350</v>
      </c>
      <c r="B3" s="5" t="s">
        <v>20</v>
      </c>
      <c r="C3" s="5" t="s">
        <v>323</v>
      </c>
      <c r="D3" s="5" t="s">
        <v>722</v>
      </c>
      <c r="E3" s="5" t="s">
        <v>338</v>
      </c>
      <c r="F3" s="5" t="s">
        <v>413</v>
      </c>
      <c r="G3" s="56" t="s">
        <v>345</v>
      </c>
      <c r="H3" s="5" t="s">
        <v>344</v>
      </c>
      <c r="I3" s="56" t="s">
        <v>421</v>
      </c>
      <c r="J3" s="5" t="s">
        <v>419</v>
      </c>
      <c r="K3" s="5"/>
      <c r="L3" s="5"/>
      <c r="M3" s="5"/>
    </row>
    <row r="4" spans="1:13" ht="30" customHeight="1" x14ac:dyDescent="0.5">
      <c r="A4" s="5" t="s">
        <v>351</v>
      </c>
      <c r="B4" s="5" t="s">
        <v>20</v>
      </c>
      <c r="C4" s="5" t="s">
        <v>331</v>
      </c>
      <c r="D4" s="5"/>
      <c r="E4" s="5" t="s">
        <v>333</v>
      </c>
      <c r="F4" s="5" t="s">
        <v>414</v>
      </c>
      <c r="G4" s="56" t="s">
        <v>332</v>
      </c>
      <c r="H4" s="5" t="s">
        <v>334</v>
      </c>
      <c r="I4" s="56" t="s">
        <v>415</v>
      </c>
      <c r="J4" s="5" t="s">
        <v>417</v>
      </c>
      <c r="K4" s="5"/>
      <c r="L4" s="5"/>
      <c r="M4" s="5"/>
    </row>
    <row r="5" spans="1:13" ht="30" customHeight="1" x14ac:dyDescent="0.5">
      <c r="A5" s="5" t="s">
        <v>352</v>
      </c>
      <c r="B5" s="5" t="s">
        <v>20</v>
      </c>
      <c r="C5" s="5" t="s">
        <v>348</v>
      </c>
      <c r="D5" s="5" t="s">
        <v>675</v>
      </c>
      <c r="E5" s="5" t="s">
        <v>356</v>
      </c>
      <c r="F5" s="5" t="s">
        <v>339</v>
      </c>
      <c r="G5" s="56" t="s">
        <v>336</v>
      </c>
      <c r="H5" s="5" t="s">
        <v>335</v>
      </c>
      <c r="I5" s="56" t="s">
        <v>324</v>
      </c>
      <c r="J5" s="5" t="s">
        <v>416</v>
      </c>
      <c r="K5" s="5"/>
      <c r="L5" s="5"/>
      <c r="M5" s="5"/>
    </row>
    <row r="6" spans="1:13" ht="30" customHeight="1" x14ac:dyDescent="0.5">
      <c r="A6" s="5" t="s">
        <v>353</v>
      </c>
      <c r="B6" s="5" t="s">
        <v>20</v>
      </c>
      <c r="C6" s="5" t="s">
        <v>341</v>
      </c>
      <c r="D6" s="5"/>
      <c r="E6" s="5" t="s">
        <v>359</v>
      </c>
      <c r="F6" s="5" t="s">
        <v>347</v>
      </c>
      <c r="G6" s="56" t="s">
        <v>346</v>
      </c>
      <c r="H6" s="5"/>
      <c r="I6" s="56"/>
      <c r="J6" s="5"/>
      <c r="K6" s="5"/>
      <c r="L6" s="5"/>
      <c r="M6" s="5"/>
    </row>
    <row r="7" spans="1:13" ht="30" customHeight="1" x14ac:dyDescent="0.5">
      <c r="A7" s="5" t="s">
        <v>354</v>
      </c>
      <c r="B7" s="5" t="s">
        <v>20</v>
      </c>
      <c r="C7" s="5" t="s">
        <v>341</v>
      </c>
      <c r="D7" s="5"/>
      <c r="E7" s="5" t="s">
        <v>422</v>
      </c>
      <c r="F7" s="5" t="s">
        <v>340</v>
      </c>
      <c r="G7" s="56" t="s">
        <v>342</v>
      </c>
      <c r="H7" s="5" t="s">
        <v>343</v>
      </c>
      <c r="I7" s="56" t="s">
        <v>423</v>
      </c>
      <c r="J7" s="5" t="s">
        <v>420</v>
      </c>
      <c r="K7" s="5"/>
      <c r="L7" s="5"/>
      <c r="M7" s="5"/>
    </row>
    <row r="8" spans="1:13" ht="30" customHeight="1" x14ac:dyDescent="0.5">
      <c r="A8" s="5" t="s">
        <v>355</v>
      </c>
      <c r="B8" s="5" t="s">
        <v>20</v>
      </c>
      <c r="C8" s="5" t="s">
        <v>711</v>
      </c>
      <c r="D8" s="5" t="s">
        <v>601</v>
      </c>
      <c r="E8" s="5" t="s">
        <v>713</v>
      </c>
      <c r="F8" s="5"/>
      <c r="G8" s="56"/>
      <c r="H8" s="5"/>
      <c r="I8" s="56"/>
      <c r="J8" s="5"/>
      <c r="K8" s="5"/>
      <c r="L8" s="5"/>
      <c r="M8" s="5"/>
    </row>
    <row r="9" spans="1:13" ht="30" customHeight="1" x14ac:dyDescent="0.5">
      <c r="A9" s="5" t="s">
        <v>712</v>
      </c>
      <c r="B9" s="5" t="s">
        <v>20</v>
      </c>
      <c r="C9" s="5" t="s">
        <v>725</v>
      </c>
      <c r="D9" s="5" t="s">
        <v>632</v>
      </c>
      <c r="E9" s="5" t="s">
        <v>727</v>
      </c>
      <c r="F9" s="5"/>
      <c r="G9" s="56"/>
      <c r="H9" s="5"/>
      <c r="I9" s="56"/>
      <c r="J9" s="5"/>
      <c r="K9" s="5"/>
      <c r="L9" s="5"/>
      <c r="M9" s="5"/>
    </row>
    <row r="10" spans="1:13" ht="30" customHeight="1" x14ac:dyDescent="0.5">
      <c r="A10" s="5" t="s">
        <v>723</v>
      </c>
      <c r="B10" s="5" t="s">
        <v>20</v>
      </c>
      <c r="C10" s="5" t="s">
        <v>733</v>
      </c>
      <c r="D10" s="5" t="s">
        <v>726</v>
      </c>
      <c r="E10" s="5" t="s">
        <v>728</v>
      </c>
      <c r="F10" s="5"/>
      <c r="G10" s="56"/>
      <c r="H10" s="5"/>
      <c r="I10" s="56"/>
      <c r="J10" s="5"/>
      <c r="K10" s="5"/>
      <c r="L10" s="5"/>
      <c r="M10" s="5"/>
    </row>
    <row r="11" spans="1:13" ht="30" customHeight="1" x14ac:dyDescent="0.5">
      <c r="A11" s="5" t="s">
        <v>724</v>
      </c>
      <c r="B11" s="5" t="s">
        <v>20</v>
      </c>
      <c r="C11" s="5" t="s">
        <v>296</v>
      </c>
      <c r="D11" s="5"/>
      <c r="E11" s="5" t="s">
        <v>337</v>
      </c>
      <c r="F11" s="5" t="s">
        <v>474</v>
      </c>
      <c r="G11" s="5"/>
      <c r="H11" s="5" t="s">
        <v>473</v>
      </c>
      <c r="I11" s="56" t="s">
        <v>322</v>
      </c>
      <c r="J11" s="5"/>
      <c r="K11" s="5"/>
      <c r="L11" s="5"/>
      <c r="M11" s="5"/>
    </row>
    <row r="12" spans="1:13" ht="30" customHeight="1" x14ac:dyDescent="0.5">
      <c r="A12" s="5" t="s">
        <v>360</v>
      </c>
      <c r="B12" s="5" t="s">
        <v>21</v>
      </c>
      <c r="C12" s="5" t="s">
        <v>436</v>
      </c>
      <c r="D12" s="5" t="s">
        <v>701</v>
      </c>
      <c r="E12" s="5" t="s">
        <v>700</v>
      </c>
      <c r="F12" s="5" t="s">
        <v>430</v>
      </c>
      <c r="G12" s="56" t="s">
        <v>437</v>
      </c>
      <c r="H12" s="5"/>
      <c r="I12" s="56" t="s">
        <v>429</v>
      </c>
      <c r="J12" s="5"/>
      <c r="K12" s="5"/>
      <c r="L12" s="5"/>
      <c r="M12" s="5"/>
    </row>
    <row r="13" spans="1:13" ht="30" customHeight="1" x14ac:dyDescent="0.5">
      <c r="A13" s="5" t="s">
        <v>361</v>
      </c>
      <c r="B13" s="5" t="s">
        <v>21</v>
      </c>
      <c r="C13" s="5" t="s">
        <v>425</v>
      </c>
      <c r="D13" s="5" t="s">
        <v>702</v>
      </c>
      <c r="E13" s="5" t="s">
        <v>427</v>
      </c>
      <c r="F13" s="5" t="s">
        <v>426</v>
      </c>
      <c r="G13" s="5"/>
      <c r="H13" s="5"/>
      <c r="I13" s="56" t="s">
        <v>428</v>
      </c>
      <c r="J13" s="5"/>
      <c r="K13" s="5"/>
      <c r="L13" s="5"/>
      <c r="M13" s="5"/>
    </row>
    <row r="14" spans="1:13" ht="30" customHeight="1" x14ac:dyDescent="0.5">
      <c r="A14" s="5" t="s">
        <v>362</v>
      </c>
      <c r="B14" s="5" t="s">
        <v>21</v>
      </c>
      <c r="C14" s="5" t="s">
        <v>706</v>
      </c>
      <c r="D14" s="5"/>
      <c r="E14" s="5" t="s">
        <v>707</v>
      </c>
      <c r="F14" s="5" t="s">
        <v>708</v>
      </c>
      <c r="G14" s="56" t="s">
        <v>455</v>
      </c>
      <c r="H14" s="5" t="s">
        <v>475</v>
      </c>
      <c r="I14" s="56" t="s">
        <v>709</v>
      </c>
      <c r="J14" s="5" t="s">
        <v>431</v>
      </c>
      <c r="K14" s="5"/>
      <c r="L14" s="5"/>
      <c r="M14" s="5"/>
    </row>
    <row r="15" spans="1:13" ht="30" customHeight="1" x14ac:dyDescent="0.5">
      <c r="A15" s="5" t="s">
        <v>363</v>
      </c>
      <c r="B15" s="5" t="s">
        <v>21</v>
      </c>
      <c r="C15" s="5" t="s">
        <v>432</v>
      </c>
      <c r="D15" s="5"/>
      <c r="E15" s="5" t="s">
        <v>433</v>
      </c>
      <c r="F15" s="5" t="s">
        <v>435</v>
      </c>
      <c r="G15" s="5"/>
      <c r="H15" s="5"/>
      <c r="I15" s="56" t="s">
        <v>434</v>
      </c>
      <c r="J15" s="5"/>
      <c r="K15" s="5"/>
      <c r="L15" s="5"/>
      <c r="M15" s="5"/>
    </row>
    <row r="16" spans="1:13" ht="30" customHeight="1" x14ac:dyDescent="0.5">
      <c r="A16" s="5" t="s">
        <v>364</v>
      </c>
      <c r="B16" s="5" t="s">
        <v>21</v>
      </c>
      <c r="C16" s="5" t="s">
        <v>548</v>
      </c>
      <c r="D16" s="5" t="s">
        <v>703</v>
      </c>
      <c r="E16" s="5" t="s">
        <v>705</v>
      </c>
      <c r="F16" s="5"/>
      <c r="G16" s="5"/>
      <c r="H16" s="5"/>
      <c r="I16" s="56"/>
      <c r="J16" s="5"/>
      <c r="K16" s="5"/>
      <c r="L16" s="5"/>
      <c r="M16" s="5"/>
    </row>
    <row r="17" spans="1:13" ht="30" customHeight="1" x14ac:dyDescent="0.5">
      <c r="A17" s="5" t="s">
        <v>365</v>
      </c>
      <c r="B17" s="5" t="s">
        <v>21</v>
      </c>
      <c r="C17" s="5" t="s">
        <v>571</v>
      </c>
      <c r="D17" s="5" t="s">
        <v>704</v>
      </c>
      <c r="E17" s="5" t="s">
        <v>747</v>
      </c>
      <c r="F17" s="5"/>
      <c r="G17" s="5"/>
      <c r="H17" s="5"/>
      <c r="I17" s="56"/>
      <c r="J17" s="5"/>
      <c r="K17" s="5"/>
      <c r="L17" s="5"/>
      <c r="M17" s="5"/>
    </row>
    <row r="18" spans="1:13" ht="30" customHeight="1" x14ac:dyDescent="0.5">
      <c r="A18" s="5" t="s">
        <v>699</v>
      </c>
      <c r="B18" s="5" t="s">
        <v>21</v>
      </c>
      <c r="C18" s="5" t="s">
        <v>296</v>
      </c>
      <c r="D18" s="5"/>
      <c r="E18" s="5" t="s">
        <v>272</v>
      </c>
      <c r="F18" s="5" t="s">
        <v>457</v>
      </c>
      <c r="G18" s="5"/>
      <c r="H18" s="5"/>
      <c r="I18" s="56" t="s">
        <v>456</v>
      </c>
      <c r="J18" s="5" t="s">
        <v>458</v>
      </c>
      <c r="K18" s="5"/>
      <c r="L18" s="5"/>
      <c r="M18" s="5"/>
    </row>
    <row r="19" spans="1:13" ht="30" customHeight="1" x14ac:dyDescent="0.5">
      <c r="A19" s="5" t="s">
        <v>366</v>
      </c>
      <c r="B19" s="5" t="s">
        <v>22</v>
      </c>
      <c r="C19" s="5" t="s">
        <v>459</v>
      </c>
      <c r="D19" s="5"/>
      <c r="E19" s="5" t="s">
        <v>190</v>
      </c>
      <c r="F19" s="5"/>
      <c r="G19" s="56" t="s">
        <v>460</v>
      </c>
      <c r="H19" s="5"/>
      <c r="I19" s="5"/>
      <c r="J19" s="5"/>
      <c r="K19" s="5"/>
      <c r="L19" s="5"/>
      <c r="M19" s="5"/>
    </row>
    <row r="20" spans="1:13" ht="30" customHeight="1" x14ac:dyDescent="0.5">
      <c r="A20" s="5" t="s">
        <v>367</v>
      </c>
      <c r="B20" s="5" t="s">
        <v>22</v>
      </c>
      <c r="C20" s="5" t="s">
        <v>188</v>
      </c>
      <c r="D20" s="5"/>
      <c r="E20" s="5" t="s">
        <v>189</v>
      </c>
      <c r="F20" s="5"/>
      <c r="G20" s="5"/>
      <c r="H20" s="5"/>
      <c r="I20" s="5"/>
      <c r="J20" s="5"/>
      <c r="K20" s="5"/>
      <c r="L20" s="5"/>
      <c r="M20" s="5"/>
    </row>
    <row r="21" spans="1:13" ht="30" customHeight="1" x14ac:dyDescent="0.5">
      <c r="A21" s="5" t="s">
        <v>368</v>
      </c>
      <c r="B21" s="5" t="s">
        <v>22</v>
      </c>
      <c r="C21" s="5" t="s">
        <v>188</v>
      </c>
      <c r="D21" s="5"/>
      <c r="E21" s="5" t="s">
        <v>191</v>
      </c>
      <c r="F21" s="5"/>
      <c r="G21" s="56" t="s">
        <v>472</v>
      </c>
      <c r="H21" s="5" t="s">
        <v>470</v>
      </c>
      <c r="I21" s="5" t="s">
        <v>471</v>
      </c>
      <c r="J21" s="5"/>
      <c r="K21" s="5"/>
      <c r="L21" s="5"/>
      <c r="M21" s="5"/>
    </row>
    <row r="22" spans="1:13" ht="30" customHeight="1" x14ac:dyDescent="0.5">
      <c r="A22" s="5" t="s">
        <v>369</v>
      </c>
      <c r="B22" s="5" t="s">
        <v>22</v>
      </c>
      <c r="C22" s="5" t="s">
        <v>188</v>
      </c>
      <c r="D22" s="5"/>
      <c r="E22" s="5" t="s">
        <v>192</v>
      </c>
      <c r="F22" s="5"/>
      <c r="G22" s="5"/>
      <c r="H22" s="5"/>
      <c r="I22" s="5"/>
      <c r="J22" s="5"/>
      <c r="K22" s="5"/>
      <c r="L22" s="5"/>
      <c r="M22" s="5"/>
    </row>
    <row r="23" spans="1:13" ht="30" customHeight="1" x14ac:dyDescent="0.5">
      <c r="A23" s="5" t="s">
        <v>370</v>
      </c>
      <c r="B23" s="5" t="s">
        <v>22</v>
      </c>
      <c r="C23" s="5" t="s">
        <v>302</v>
      </c>
      <c r="D23" s="5" t="s">
        <v>698</v>
      </c>
      <c r="E23" s="5" t="s">
        <v>677</v>
      </c>
      <c r="F23" s="5" t="s">
        <v>197</v>
      </c>
      <c r="G23" s="56" t="s">
        <v>468</v>
      </c>
      <c r="H23" s="5" t="s">
        <v>746</v>
      </c>
      <c r="I23" s="56" t="s">
        <v>303</v>
      </c>
      <c r="J23" s="5"/>
      <c r="K23" s="5"/>
      <c r="L23" s="5"/>
      <c r="M23" s="5"/>
    </row>
    <row r="24" spans="1:13" ht="30" customHeight="1" x14ac:dyDescent="0.5">
      <c r="A24" s="5" t="s">
        <v>371</v>
      </c>
      <c r="B24" s="5" t="s">
        <v>22</v>
      </c>
      <c r="C24" s="5" t="s">
        <v>219</v>
      </c>
      <c r="D24" s="5" t="s">
        <v>679</v>
      </c>
      <c r="E24" s="5" t="s">
        <v>680</v>
      </c>
      <c r="F24" s="5"/>
      <c r="G24" s="5"/>
      <c r="H24" s="5" t="s">
        <v>744</v>
      </c>
      <c r="I24" s="5"/>
      <c r="J24" s="5" t="s">
        <v>743</v>
      </c>
      <c r="K24" s="5"/>
      <c r="L24" s="5"/>
      <c r="M24" s="5"/>
    </row>
    <row r="25" spans="1:13" ht="30" customHeight="1" x14ac:dyDescent="0.5">
      <c r="A25" s="5" t="s">
        <v>372</v>
      </c>
      <c r="B25" s="5" t="s">
        <v>22</v>
      </c>
      <c r="C25" s="5" t="s">
        <v>154</v>
      </c>
      <c r="D25" s="5"/>
      <c r="E25" s="5" t="s">
        <v>676</v>
      </c>
      <c r="F25" s="5" t="s">
        <v>198</v>
      </c>
      <c r="G25" s="5"/>
      <c r="H25" s="5"/>
      <c r="I25" s="56" t="s">
        <v>199</v>
      </c>
      <c r="J25" s="5"/>
      <c r="K25" s="5"/>
      <c r="L25" s="5"/>
      <c r="M25" s="5"/>
    </row>
    <row r="26" spans="1:13" ht="30" customHeight="1" x14ac:dyDescent="0.5">
      <c r="A26" s="5" t="s">
        <v>373</v>
      </c>
      <c r="B26" s="5" t="s">
        <v>22</v>
      </c>
      <c r="C26" s="5" t="s">
        <v>157</v>
      </c>
      <c r="D26" s="5"/>
      <c r="E26" s="5" t="s">
        <v>193</v>
      </c>
      <c r="F26" s="5"/>
      <c r="G26" s="5"/>
      <c r="H26" s="5"/>
      <c r="I26" s="5"/>
      <c r="J26" s="5"/>
      <c r="K26" s="5"/>
      <c r="L26" s="5"/>
      <c r="M26" s="5"/>
    </row>
    <row r="27" spans="1:13" ht="30" customHeight="1" x14ac:dyDescent="0.5">
      <c r="A27" s="5" t="s">
        <v>374</v>
      </c>
      <c r="B27" s="5" t="s">
        <v>22</v>
      </c>
      <c r="C27" s="5" t="s">
        <v>157</v>
      </c>
      <c r="D27" s="5"/>
      <c r="E27" s="5" t="s">
        <v>678</v>
      </c>
      <c r="F27" s="5"/>
      <c r="G27" s="5"/>
      <c r="H27" s="5" t="s">
        <v>741</v>
      </c>
      <c r="I27" s="5"/>
      <c r="J27" s="5"/>
      <c r="K27" s="5"/>
      <c r="L27" s="5"/>
      <c r="M27" s="5"/>
    </row>
    <row r="28" spans="1:13" ht="30" customHeight="1" x14ac:dyDescent="0.5">
      <c r="A28" s="5" t="s">
        <v>375</v>
      </c>
      <c r="B28" s="5" t="s">
        <v>22</v>
      </c>
      <c r="C28" s="5" t="s">
        <v>157</v>
      </c>
      <c r="D28" s="5"/>
      <c r="E28" s="5" t="s">
        <v>194</v>
      </c>
      <c r="F28" s="5"/>
      <c r="G28" s="5"/>
      <c r="H28" s="5" t="s">
        <v>211</v>
      </c>
      <c r="I28" s="5"/>
      <c r="J28" s="5"/>
      <c r="K28" s="5"/>
      <c r="L28" s="5"/>
      <c r="M28" s="5"/>
    </row>
    <row r="29" spans="1:13" ht="30" customHeight="1" x14ac:dyDescent="0.5">
      <c r="A29" s="5" t="s">
        <v>376</v>
      </c>
      <c r="B29" s="5" t="s">
        <v>22</v>
      </c>
      <c r="C29" s="5" t="s">
        <v>157</v>
      </c>
      <c r="D29" s="5"/>
      <c r="E29" s="5" t="s">
        <v>669</v>
      </c>
      <c r="F29" s="5" t="s">
        <v>218</v>
      </c>
      <c r="G29" s="56" t="s">
        <v>203</v>
      </c>
      <c r="H29" s="5" t="s">
        <v>206</v>
      </c>
      <c r="I29" s="56" t="s">
        <v>217</v>
      </c>
      <c r="J29" s="5" t="s">
        <v>216</v>
      </c>
      <c r="K29" s="5"/>
      <c r="L29" s="5"/>
      <c r="M29" s="5"/>
    </row>
    <row r="30" spans="1:13" ht="30" customHeight="1" x14ac:dyDescent="0.5">
      <c r="A30" s="5" t="s">
        <v>377</v>
      </c>
      <c r="B30" s="5" t="s">
        <v>22</v>
      </c>
      <c r="C30" s="5" t="s">
        <v>208</v>
      </c>
      <c r="D30" s="5"/>
      <c r="E30" s="5" t="s">
        <v>670</v>
      </c>
      <c r="F30" s="5" t="s">
        <v>204</v>
      </c>
      <c r="G30" s="56" t="s">
        <v>205</v>
      </c>
      <c r="H30" s="5" t="s">
        <v>207</v>
      </c>
      <c r="I30" s="5"/>
      <c r="J30" s="5"/>
      <c r="K30" s="5"/>
      <c r="L30" s="5"/>
      <c r="M30" s="5"/>
    </row>
    <row r="31" spans="1:13" ht="30" customHeight="1" x14ac:dyDescent="0.5">
      <c r="A31" s="5" t="s">
        <v>378</v>
      </c>
      <c r="B31" s="5" t="s">
        <v>22</v>
      </c>
      <c r="C31" s="5" t="s">
        <v>143</v>
      </c>
      <c r="D31" s="5"/>
      <c r="E31" s="5" t="s">
        <v>671</v>
      </c>
      <c r="F31" s="5"/>
      <c r="G31" s="56" t="s">
        <v>209</v>
      </c>
      <c r="H31" s="5" t="s">
        <v>210</v>
      </c>
      <c r="I31" s="5"/>
      <c r="J31" s="5"/>
      <c r="K31" s="5"/>
      <c r="L31" s="5"/>
      <c r="M31" s="5"/>
    </row>
    <row r="32" spans="1:13" ht="30" customHeight="1" x14ac:dyDescent="0.5">
      <c r="A32" s="5" t="s">
        <v>379</v>
      </c>
      <c r="B32" s="5" t="s">
        <v>22</v>
      </c>
      <c r="C32" s="5" t="s">
        <v>212</v>
      </c>
      <c r="D32" s="5" t="s">
        <v>441</v>
      </c>
      <c r="E32" s="5" t="s">
        <v>681</v>
      </c>
      <c r="F32" s="5"/>
      <c r="G32" s="56" t="s">
        <v>213</v>
      </c>
      <c r="H32" s="5" t="s">
        <v>214</v>
      </c>
      <c r="I32" s="5"/>
      <c r="J32" s="5"/>
      <c r="K32" s="5"/>
      <c r="L32" s="5"/>
      <c r="M32" s="5"/>
    </row>
    <row r="33" spans="1:13" ht="30" customHeight="1" x14ac:dyDescent="0.5">
      <c r="A33" s="5" t="s">
        <v>380</v>
      </c>
      <c r="B33" s="5" t="s">
        <v>22</v>
      </c>
      <c r="C33" s="5" t="s">
        <v>501</v>
      </c>
      <c r="D33" s="5" t="s">
        <v>683</v>
      </c>
      <c r="E33" s="5" t="s">
        <v>684</v>
      </c>
      <c r="F33" s="5"/>
      <c r="G33" s="56"/>
      <c r="H33" s="5"/>
      <c r="I33" s="5"/>
      <c r="J33" s="5"/>
      <c r="K33" s="5"/>
      <c r="L33" s="5"/>
      <c r="M33" s="5"/>
    </row>
    <row r="34" spans="1:13" ht="30" customHeight="1" x14ac:dyDescent="0.5">
      <c r="A34" s="5" t="s">
        <v>682</v>
      </c>
      <c r="B34" s="5" t="s">
        <v>22</v>
      </c>
      <c r="C34" s="5" t="s">
        <v>296</v>
      </c>
      <c r="D34" s="5"/>
      <c r="E34" s="5" t="s">
        <v>271</v>
      </c>
      <c r="F34" s="5"/>
      <c r="G34" s="5"/>
      <c r="H34" s="5"/>
      <c r="I34" s="56" t="s">
        <v>321</v>
      </c>
      <c r="J34" s="5" t="s">
        <v>320</v>
      </c>
      <c r="K34" s="5"/>
      <c r="L34" s="5"/>
      <c r="M34" s="5"/>
    </row>
    <row r="35" spans="1:13" ht="30" customHeight="1" x14ac:dyDescent="0.5">
      <c r="A35" s="5" t="s">
        <v>381</v>
      </c>
      <c r="B35" s="5" t="s">
        <v>14</v>
      </c>
      <c r="C35" s="5" t="s">
        <v>273</v>
      </c>
      <c r="D35" s="5"/>
      <c r="E35" s="5" t="s">
        <v>690</v>
      </c>
      <c r="F35" s="5" t="s">
        <v>275</v>
      </c>
      <c r="G35" s="5"/>
      <c r="H35" s="5"/>
      <c r="I35" s="56" t="s">
        <v>274</v>
      </c>
      <c r="J35" s="5"/>
      <c r="K35" s="5"/>
      <c r="L35" s="5"/>
      <c r="M35" s="5"/>
    </row>
    <row r="36" spans="1:13" ht="30" customHeight="1" x14ac:dyDescent="0.5">
      <c r="A36" s="5" t="s">
        <v>382</v>
      </c>
      <c r="B36" s="5" t="s">
        <v>14</v>
      </c>
      <c r="C36" s="5" t="s">
        <v>277</v>
      </c>
      <c r="D36" s="5" t="s">
        <v>694</v>
      </c>
      <c r="E36" s="5" t="s">
        <v>693</v>
      </c>
      <c r="F36" s="5" t="s">
        <v>278</v>
      </c>
      <c r="G36" s="5"/>
      <c r="H36" s="5"/>
      <c r="I36" s="56" t="s">
        <v>280</v>
      </c>
      <c r="J36" s="5" t="s">
        <v>279</v>
      </c>
      <c r="K36" s="5"/>
      <c r="L36" s="5"/>
      <c r="M36" s="5"/>
    </row>
    <row r="37" spans="1:13" ht="30" customHeight="1" x14ac:dyDescent="0.5">
      <c r="A37" s="5" t="s">
        <v>383</v>
      </c>
      <c r="B37" s="5" t="s">
        <v>14</v>
      </c>
      <c r="C37" s="5" t="s">
        <v>691</v>
      </c>
      <c r="D37" s="5" t="s">
        <v>521</v>
      </c>
      <c r="E37" s="5" t="s">
        <v>692</v>
      </c>
      <c r="F37" s="5"/>
      <c r="G37" s="5"/>
      <c r="H37" s="5"/>
      <c r="I37" s="56"/>
      <c r="J37" s="5"/>
      <c r="K37" s="5"/>
      <c r="L37" s="5"/>
      <c r="M37" s="5"/>
    </row>
    <row r="38" spans="1:13" ht="30" customHeight="1" x14ac:dyDescent="0.5">
      <c r="A38" s="5" t="s">
        <v>384</v>
      </c>
      <c r="B38" s="5" t="s">
        <v>14</v>
      </c>
      <c r="C38" s="5" t="s">
        <v>281</v>
      </c>
      <c r="D38" s="5" t="s">
        <v>527</v>
      </c>
      <c r="E38" s="5" t="s">
        <v>15</v>
      </c>
      <c r="F38" s="5" t="s">
        <v>287</v>
      </c>
      <c r="G38" s="5"/>
      <c r="H38" s="5"/>
      <c r="I38" s="56" t="s">
        <v>283</v>
      </c>
      <c r="J38" s="5"/>
      <c r="K38" s="5"/>
      <c r="L38" s="5"/>
      <c r="M38" s="5"/>
    </row>
    <row r="39" spans="1:13" ht="30" customHeight="1" x14ac:dyDescent="0.5">
      <c r="A39" s="5" t="s">
        <v>385</v>
      </c>
      <c r="B39" s="5" t="s">
        <v>14</v>
      </c>
      <c r="C39" s="5" t="s">
        <v>282</v>
      </c>
      <c r="D39" s="5" t="s">
        <v>527</v>
      </c>
      <c r="E39" s="5" t="s">
        <v>16</v>
      </c>
      <c r="F39" s="5" t="s">
        <v>288</v>
      </c>
      <c r="G39" s="5"/>
      <c r="H39" s="5"/>
      <c r="I39" s="56" t="s">
        <v>283</v>
      </c>
      <c r="J39" s="5"/>
      <c r="K39" s="5"/>
      <c r="L39" s="5"/>
      <c r="M39" s="5"/>
    </row>
    <row r="40" spans="1:13" ht="30" customHeight="1" x14ac:dyDescent="0.5">
      <c r="A40" s="5" t="s">
        <v>386</v>
      </c>
      <c r="B40" s="5" t="s">
        <v>14</v>
      </c>
      <c r="C40" s="5" t="s">
        <v>285</v>
      </c>
      <c r="D40" s="5" t="s">
        <v>530</v>
      </c>
      <c r="E40" s="5" t="s">
        <v>17</v>
      </c>
      <c r="F40" s="5" t="s">
        <v>286</v>
      </c>
      <c r="G40" s="56" t="s">
        <v>467</v>
      </c>
      <c r="H40" s="5" t="s">
        <v>745</v>
      </c>
      <c r="I40" s="56" t="s">
        <v>283</v>
      </c>
      <c r="J40" s="5" t="s">
        <v>289</v>
      </c>
      <c r="K40" s="5"/>
      <c r="L40" s="5"/>
      <c r="M40" s="5"/>
    </row>
    <row r="41" spans="1:13" ht="30" customHeight="1" x14ac:dyDescent="0.5">
      <c r="A41" s="5" t="s">
        <v>387</v>
      </c>
      <c r="B41" s="5" t="s">
        <v>14</v>
      </c>
      <c r="C41" s="5" t="s">
        <v>304</v>
      </c>
      <c r="D41" s="5" t="s">
        <v>527</v>
      </c>
      <c r="E41" s="5" t="s">
        <v>305</v>
      </c>
      <c r="F41" s="5"/>
      <c r="G41" s="5"/>
      <c r="H41" s="5"/>
      <c r="I41" s="56"/>
      <c r="J41" s="5"/>
      <c r="K41" s="5"/>
      <c r="L41" s="5"/>
      <c r="M41" s="5"/>
    </row>
    <row r="42" spans="1:13" ht="30" customHeight="1" x14ac:dyDescent="0.5">
      <c r="A42" s="5" t="s">
        <v>710</v>
      </c>
      <c r="B42" s="5" t="s">
        <v>14</v>
      </c>
      <c r="C42" s="5" t="s">
        <v>296</v>
      </c>
      <c r="D42" s="5"/>
      <c r="E42" s="5" t="s">
        <v>269</v>
      </c>
      <c r="F42" s="5" t="s">
        <v>276</v>
      </c>
      <c r="G42" s="5"/>
      <c r="H42" s="5"/>
      <c r="I42" s="56" t="s">
        <v>268</v>
      </c>
      <c r="J42" s="5"/>
      <c r="K42" s="5"/>
      <c r="L42" s="5"/>
      <c r="M42" s="5"/>
    </row>
    <row r="43" spans="1:13" ht="30" customHeight="1" x14ac:dyDescent="0.5">
      <c r="A43" s="5" t="s">
        <v>388</v>
      </c>
      <c r="B43" s="4" t="s">
        <v>18</v>
      </c>
      <c r="C43" s="5" t="s">
        <v>224</v>
      </c>
      <c r="D43" s="5"/>
      <c r="E43" s="5" t="s">
        <v>19</v>
      </c>
      <c r="F43" s="5"/>
      <c r="G43" s="5"/>
      <c r="H43" s="5"/>
      <c r="I43" s="56" t="s">
        <v>234</v>
      </c>
      <c r="J43" s="5" t="s">
        <v>233</v>
      </c>
      <c r="K43" s="5"/>
      <c r="L43" s="5"/>
      <c r="M43" s="5"/>
    </row>
    <row r="44" spans="1:13" ht="30" customHeight="1" x14ac:dyDescent="0.5">
      <c r="A44" s="5" t="s">
        <v>389</v>
      </c>
      <c r="B44" s="4" t="s">
        <v>18</v>
      </c>
      <c r="C44" s="5" t="s">
        <v>225</v>
      </c>
      <c r="D44" s="5" t="s">
        <v>580</v>
      </c>
      <c r="E44" s="5" t="s">
        <v>673</v>
      </c>
      <c r="F44" s="5"/>
      <c r="G44" s="5"/>
      <c r="H44" s="5"/>
      <c r="I44" s="56" t="s">
        <v>232</v>
      </c>
      <c r="J44" s="5" t="s">
        <v>231</v>
      </c>
      <c r="K44" s="5"/>
      <c r="L44" s="5"/>
      <c r="M44" s="5"/>
    </row>
    <row r="45" spans="1:13" ht="30" customHeight="1" x14ac:dyDescent="0.5">
      <c r="A45" s="5" t="s">
        <v>390</v>
      </c>
      <c r="B45" s="4" t="s">
        <v>18</v>
      </c>
      <c r="C45" s="5" t="s">
        <v>239</v>
      </c>
      <c r="D45" s="5" t="s">
        <v>697</v>
      </c>
      <c r="E45" s="5" t="s">
        <v>247</v>
      </c>
      <c r="F45" s="5"/>
      <c r="G45" s="56" t="s">
        <v>734</v>
      </c>
      <c r="H45" s="5" t="s">
        <v>735</v>
      </c>
      <c r="I45" s="56" t="s">
        <v>240</v>
      </c>
      <c r="J45" s="5" t="s">
        <v>241</v>
      </c>
      <c r="K45" s="5"/>
      <c r="L45" s="5"/>
      <c r="M45" s="5"/>
    </row>
    <row r="46" spans="1:13" ht="30" customHeight="1" x14ac:dyDescent="0.5">
      <c r="A46" s="5" t="s">
        <v>391</v>
      </c>
      <c r="B46" s="4" t="s">
        <v>18</v>
      </c>
      <c r="C46" s="5" t="s">
        <v>242</v>
      </c>
      <c r="D46" s="5" t="s">
        <v>695</v>
      </c>
      <c r="E46" s="5" t="s">
        <v>245</v>
      </c>
      <c r="F46" s="5" t="s">
        <v>244</v>
      </c>
      <c r="G46" s="56" t="s">
        <v>250</v>
      </c>
      <c r="H46" s="5" t="s">
        <v>739</v>
      </c>
      <c r="I46" s="56" t="s">
        <v>243</v>
      </c>
      <c r="J46" s="5" t="s">
        <v>469</v>
      </c>
      <c r="K46" s="5"/>
      <c r="L46" s="5"/>
      <c r="M46" s="5"/>
    </row>
    <row r="47" spans="1:13" ht="30" customHeight="1" x14ac:dyDescent="0.5">
      <c r="A47" s="5" t="s">
        <v>392</v>
      </c>
      <c r="B47" s="4" t="s">
        <v>18</v>
      </c>
      <c r="C47" s="5" t="s">
        <v>226</v>
      </c>
      <c r="D47" s="5" t="s">
        <v>695</v>
      </c>
      <c r="E47" s="5" t="s">
        <v>674</v>
      </c>
      <c r="F47" s="5"/>
      <c r="G47" s="56" t="s">
        <v>251</v>
      </c>
      <c r="H47" s="5" t="s">
        <v>738</v>
      </c>
      <c r="I47" s="56" t="s">
        <v>229</v>
      </c>
      <c r="J47" s="5" t="s">
        <v>230</v>
      </c>
      <c r="K47" s="5"/>
      <c r="L47" s="5"/>
      <c r="M47" s="5"/>
    </row>
    <row r="48" spans="1:13" ht="30" customHeight="1" x14ac:dyDescent="0.5">
      <c r="A48" s="5" t="s">
        <v>393</v>
      </c>
      <c r="B48" s="4" t="s">
        <v>18</v>
      </c>
      <c r="C48" s="5" t="s">
        <v>227</v>
      </c>
      <c r="D48" s="5"/>
      <c r="E48" s="5" t="s">
        <v>737</v>
      </c>
      <c r="F48" s="5" t="s">
        <v>466</v>
      </c>
      <c r="G48" s="5"/>
      <c r="H48" s="5" t="s">
        <v>736</v>
      </c>
      <c r="I48" s="5"/>
      <c r="J48" s="5"/>
      <c r="K48" s="5"/>
      <c r="L48" s="5"/>
      <c r="M48" s="5"/>
    </row>
    <row r="49" spans="1:13" ht="30" customHeight="1" x14ac:dyDescent="0.5">
      <c r="A49" s="5" t="s">
        <v>394</v>
      </c>
      <c r="B49" s="4" t="s">
        <v>18</v>
      </c>
      <c r="C49" s="5" t="s">
        <v>227</v>
      </c>
      <c r="D49" s="5"/>
      <c r="E49" s="5" t="s">
        <v>228</v>
      </c>
      <c r="F49" s="5"/>
      <c r="G49" s="5"/>
      <c r="H49" s="5"/>
      <c r="I49" s="5"/>
      <c r="J49" s="5"/>
      <c r="K49" s="5"/>
      <c r="L49" s="5"/>
      <c r="M49" s="5"/>
    </row>
    <row r="50" spans="1:13" ht="30" customHeight="1" x14ac:dyDescent="0.5">
      <c r="A50" s="5" t="s">
        <v>395</v>
      </c>
      <c r="B50" s="5" t="s">
        <v>18</v>
      </c>
      <c r="C50" s="5" t="s">
        <v>235</v>
      </c>
      <c r="D50" s="5" t="s">
        <v>535</v>
      </c>
      <c r="E50" s="5" t="s">
        <v>660</v>
      </c>
      <c r="F50" s="5" t="s">
        <v>237</v>
      </c>
      <c r="G50" s="56" t="s">
        <v>251</v>
      </c>
      <c r="H50" s="5"/>
      <c r="I50" s="56" t="s">
        <v>236</v>
      </c>
      <c r="J50" s="5" t="s">
        <v>238</v>
      </c>
      <c r="K50" s="5"/>
      <c r="L50" s="5"/>
      <c r="M50" s="5"/>
    </row>
    <row r="51" spans="1:13" ht="30" customHeight="1" x14ac:dyDescent="0.5">
      <c r="A51" s="5" t="s">
        <v>396</v>
      </c>
      <c r="B51" s="5" t="s">
        <v>18</v>
      </c>
      <c r="C51" s="5" t="s">
        <v>248</v>
      </c>
      <c r="D51" s="5" t="s">
        <v>695</v>
      </c>
      <c r="E51" s="5" t="s">
        <v>661</v>
      </c>
      <c r="F51" s="5" t="s">
        <v>260</v>
      </c>
      <c r="G51" s="56" t="s">
        <v>249</v>
      </c>
      <c r="H51" s="5" t="s">
        <v>742</v>
      </c>
      <c r="I51" s="5"/>
      <c r="J51" s="5" t="s">
        <v>476</v>
      </c>
      <c r="K51" s="5"/>
      <c r="L51" s="5"/>
      <c r="M51" s="5"/>
    </row>
    <row r="52" spans="1:13" ht="30" customHeight="1" x14ac:dyDescent="0.5">
      <c r="A52" s="5" t="s">
        <v>397</v>
      </c>
      <c r="B52" s="5" t="s">
        <v>18</v>
      </c>
      <c r="C52" s="5" t="s">
        <v>659</v>
      </c>
      <c r="D52" s="5" t="s">
        <v>696</v>
      </c>
      <c r="E52" s="5" t="s">
        <v>662</v>
      </c>
      <c r="F52" s="5" t="s">
        <v>663</v>
      </c>
      <c r="G52" s="56"/>
      <c r="H52" s="5" t="s">
        <v>740</v>
      </c>
      <c r="I52" s="5"/>
      <c r="J52" s="5"/>
      <c r="K52" s="5"/>
      <c r="L52" s="5"/>
      <c r="M52" s="5"/>
    </row>
    <row r="53" spans="1:13" ht="30" customHeight="1" x14ac:dyDescent="0.5">
      <c r="A53" s="5" t="s">
        <v>398</v>
      </c>
      <c r="B53" s="5" t="s">
        <v>18</v>
      </c>
      <c r="C53" s="5" t="s">
        <v>252</v>
      </c>
      <c r="D53" s="5"/>
      <c r="E53" s="5" t="s">
        <v>254</v>
      </c>
      <c r="F53" s="5" t="s">
        <v>253</v>
      </c>
      <c r="G53" s="56" t="s">
        <v>262</v>
      </c>
      <c r="H53" s="5"/>
      <c r="I53" s="56" t="s">
        <v>255</v>
      </c>
      <c r="J53" s="5" t="s">
        <v>256</v>
      </c>
      <c r="K53" s="5"/>
      <c r="L53" s="5"/>
      <c r="M53" s="5"/>
    </row>
    <row r="54" spans="1:13" ht="30" customHeight="1" x14ac:dyDescent="0.5">
      <c r="A54" s="5" t="s">
        <v>399</v>
      </c>
      <c r="B54" s="5" t="s">
        <v>18</v>
      </c>
      <c r="C54" s="5" t="s">
        <v>257</v>
      </c>
      <c r="D54" s="5"/>
      <c r="E54" s="5" t="s">
        <v>264</v>
      </c>
      <c r="F54" s="5" t="s">
        <v>259</v>
      </c>
      <c r="G54" s="56" t="s">
        <v>263</v>
      </c>
      <c r="H54" s="5"/>
      <c r="I54" s="56" t="s">
        <v>258</v>
      </c>
      <c r="J54" s="5"/>
      <c r="K54" s="5"/>
      <c r="L54" s="5"/>
      <c r="M54" s="5"/>
    </row>
    <row r="55" spans="1:13" ht="30" customHeight="1" x14ac:dyDescent="0.5">
      <c r="A55" s="5" t="s">
        <v>664</v>
      </c>
      <c r="B55" s="5" t="s">
        <v>18</v>
      </c>
      <c r="C55" s="5" t="s">
        <v>296</v>
      </c>
      <c r="D55" s="5"/>
      <c r="E55" s="5" t="s">
        <v>270</v>
      </c>
      <c r="F55" s="5"/>
      <c r="G55" s="5"/>
      <c r="H55" s="5"/>
      <c r="I55" s="5"/>
      <c r="J55" s="5"/>
      <c r="K55" s="5"/>
      <c r="L55" s="5"/>
      <c r="M55" s="5"/>
    </row>
    <row r="56" spans="1:13" ht="30" customHeight="1" x14ac:dyDescent="0.5">
      <c r="A56" s="5" t="s">
        <v>400</v>
      </c>
      <c r="B56" s="5" t="s">
        <v>186</v>
      </c>
      <c r="C56" s="5" t="s">
        <v>438</v>
      </c>
      <c r="D56" s="5"/>
      <c r="E56" s="5" t="s">
        <v>748</v>
      </c>
      <c r="F56" s="5"/>
      <c r="G56" s="5"/>
      <c r="H56" s="5"/>
      <c r="I56" s="5"/>
      <c r="J56" s="5"/>
      <c r="K56" s="5"/>
      <c r="L56" s="5"/>
      <c r="M56" s="5"/>
    </row>
    <row r="57" spans="1:13" ht="30" customHeight="1" x14ac:dyDescent="0.5">
      <c r="A57" s="5" t="s">
        <v>401</v>
      </c>
      <c r="B57" s="5" t="s">
        <v>186</v>
      </c>
      <c r="C57" s="5" t="s">
        <v>714</v>
      </c>
      <c r="D57" s="5"/>
      <c r="E57" s="5" t="s">
        <v>440</v>
      </c>
      <c r="F57" s="5" t="s">
        <v>439</v>
      </c>
      <c r="G57" s="5"/>
      <c r="H57" s="5"/>
      <c r="I57" s="5"/>
      <c r="J57" s="5"/>
      <c r="K57" s="5"/>
      <c r="L57" s="5"/>
      <c r="M57" s="5"/>
    </row>
    <row r="58" spans="1:13" ht="30" customHeight="1" x14ac:dyDescent="0.5">
      <c r="A58" s="5" t="s">
        <v>402</v>
      </c>
      <c r="B58" s="5" t="s">
        <v>186</v>
      </c>
      <c r="C58" s="5" t="s">
        <v>441</v>
      </c>
      <c r="D58" s="5"/>
      <c r="E58" s="5" t="s">
        <v>442</v>
      </c>
      <c r="F58" s="5" t="s">
        <v>443</v>
      </c>
      <c r="G58" s="56" t="s">
        <v>446</v>
      </c>
      <c r="H58" s="5" t="s">
        <v>451</v>
      </c>
      <c r="I58" s="5"/>
      <c r="J58" s="5"/>
      <c r="K58" s="5"/>
      <c r="L58" s="5"/>
      <c r="M58" s="5"/>
    </row>
    <row r="59" spans="1:13" ht="30" customHeight="1" x14ac:dyDescent="0.5">
      <c r="A59" s="5" t="s">
        <v>403</v>
      </c>
      <c r="B59" s="5" t="s">
        <v>186</v>
      </c>
      <c r="C59" s="5" t="s">
        <v>227</v>
      </c>
      <c r="D59" s="5"/>
      <c r="E59" s="5" t="s">
        <v>444</v>
      </c>
      <c r="F59" s="5" t="s">
        <v>448</v>
      </c>
      <c r="G59" s="56" t="s">
        <v>447</v>
      </c>
      <c r="H59" s="5" t="s">
        <v>445</v>
      </c>
      <c r="I59" s="5"/>
      <c r="J59" s="5"/>
      <c r="K59" s="5"/>
      <c r="L59" s="5"/>
      <c r="M59" s="5"/>
    </row>
    <row r="60" spans="1:13" ht="30" customHeight="1" x14ac:dyDescent="0.5">
      <c r="A60" s="5" t="s">
        <v>404</v>
      </c>
      <c r="B60" s="5" t="s">
        <v>186</v>
      </c>
      <c r="C60" s="5" t="s">
        <v>716</v>
      </c>
      <c r="D60" s="5" t="s">
        <v>605</v>
      </c>
      <c r="E60" s="5" t="s">
        <v>717</v>
      </c>
      <c r="F60" s="5"/>
      <c r="G60" s="56"/>
      <c r="H60" s="5"/>
      <c r="I60" s="5"/>
      <c r="J60" s="5"/>
      <c r="K60" s="5"/>
      <c r="L60" s="5"/>
      <c r="M60" s="5"/>
    </row>
    <row r="61" spans="1:13" ht="30" customHeight="1" x14ac:dyDescent="0.5">
      <c r="A61" s="5" t="s">
        <v>715</v>
      </c>
      <c r="B61" s="5" t="s">
        <v>186</v>
      </c>
      <c r="C61" s="5" t="s">
        <v>296</v>
      </c>
      <c r="D61" s="5"/>
      <c r="E61" s="5" t="s">
        <v>449</v>
      </c>
      <c r="F61" s="5" t="s">
        <v>452</v>
      </c>
      <c r="G61" s="56" t="s">
        <v>450</v>
      </c>
      <c r="H61" s="5"/>
      <c r="I61" s="56" t="s">
        <v>454</v>
      </c>
      <c r="J61" s="5"/>
      <c r="K61" s="5"/>
      <c r="L61" s="5"/>
      <c r="M61" s="5"/>
    </row>
    <row r="62" spans="1:13" ht="30" customHeight="1" x14ac:dyDescent="0.5">
      <c r="A62" s="5" t="s">
        <v>405</v>
      </c>
      <c r="B62" s="5" t="s">
        <v>142</v>
      </c>
      <c r="C62" s="5" t="s">
        <v>483</v>
      </c>
      <c r="D62" s="5" t="s">
        <v>665</v>
      </c>
      <c r="E62" s="5" t="s">
        <v>672</v>
      </c>
      <c r="F62" s="5" t="s">
        <v>668</v>
      </c>
      <c r="G62" s="56"/>
      <c r="H62" s="5"/>
      <c r="I62" s="56"/>
      <c r="J62" s="5"/>
      <c r="K62" s="5"/>
      <c r="L62" s="5"/>
      <c r="M62" s="5"/>
    </row>
    <row r="63" spans="1:13" ht="30" customHeight="1" x14ac:dyDescent="0.5">
      <c r="A63" s="5" t="s">
        <v>406</v>
      </c>
      <c r="B63" s="5" t="s">
        <v>142</v>
      </c>
      <c r="C63" s="5" t="s">
        <v>720</v>
      </c>
      <c r="D63" s="5" t="s">
        <v>603</v>
      </c>
      <c r="E63" s="5" t="s">
        <v>721</v>
      </c>
      <c r="F63" s="5"/>
      <c r="G63" s="56"/>
      <c r="H63" s="5"/>
      <c r="I63" s="56"/>
      <c r="J63" s="5"/>
      <c r="K63" s="5"/>
      <c r="L63" s="5"/>
      <c r="M63" s="5"/>
    </row>
    <row r="64" spans="1:13" ht="30" customHeight="1" x14ac:dyDescent="0.5">
      <c r="A64" s="5" t="s">
        <v>407</v>
      </c>
      <c r="B64" s="5" t="s">
        <v>142</v>
      </c>
      <c r="C64" s="5" t="s">
        <v>291</v>
      </c>
      <c r="D64" s="5" t="s">
        <v>518</v>
      </c>
      <c r="E64" s="5" t="s">
        <v>667</v>
      </c>
      <c r="F64" s="5"/>
      <c r="G64" s="5"/>
      <c r="H64" s="5"/>
      <c r="I64" s="5"/>
      <c r="J64" s="5" t="s">
        <v>477</v>
      </c>
      <c r="K64" s="5"/>
      <c r="L64" s="5"/>
      <c r="M64" s="5"/>
    </row>
    <row r="65" spans="1:13" ht="30" customHeight="1" x14ac:dyDescent="0.5">
      <c r="A65" s="5" t="s">
        <v>408</v>
      </c>
      <c r="B65" s="37" t="s">
        <v>142</v>
      </c>
      <c r="C65" s="5" t="s">
        <v>685</v>
      </c>
      <c r="D65" s="5" t="s">
        <v>686</v>
      </c>
      <c r="E65" s="5" t="s">
        <v>687</v>
      </c>
      <c r="F65" s="5"/>
      <c r="G65" s="5"/>
      <c r="H65" s="5"/>
      <c r="I65" s="5"/>
      <c r="J65" s="5"/>
      <c r="K65" s="5"/>
      <c r="L65" s="5"/>
      <c r="M65" s="5"/>
    </row>
    <row r="66" spans="1:13" ht="30" customHeight="1" x14ac:dyDescent="0.5">
      <c r="A66" s="5" t="s">
        <v>409</v>
      </c>
      <c r="B66" s="37" t="s">
        <v>142</v>
      </c>
      <c r="C66" s="5" t="s">
        <v>292</v>
      </c>
      <c r="D66" s="5" t="s">
        <v>688</v>
      </c>
      <c r="E66" s="61" t="s">
        <v>689</v>
      </c>
      <c r="F66" s="5"/>
      <c r="G66" s="5"/>
      <c r="H66" s="5"/>
      <c r="I66" s="5"/>
      <c r="J66" s="5"/>
      <c r="K66" s="5"/>
      <c r="L66" s="5"/>
      <c r="M66" s="5"/>
    </row>
    <row r="67" spans="1:13" ht="30" customHeight="1" x14ac:dyDescent="0.5">
      <c r="A67" s="5" t="s">
        <v>410</v>
      </c>
      <c r="B67" s="37" t="s">
        <v>142</v>
      </c>
      <c r="C67" s="5" t="s">
        <v>465</v>
      </c>
      <c r="D67" s="5" t="s">
        <v>582</v>
      </c>
      <c r="E67" s="61" t="s">
        <v>464</v>
      </c>
      <c r="F67" s="5"/>
      <c r="G67" s="5"/>
      <c r="H67" s="5"/>
      <c r="I67" s="5"/>
      <c r="J67" s="5"/>
      <c r="K67" s="5"/>
      <c r="L67" s="5"/>
      <c r="M67" s="5"/>
    </row>
    <row r="68" spans="1:13" ht="28.7" x14ac:dyDescent="0.5">
      <c r="A68" s="5" t="s">
        <v>411</v>
      </c>
      <c r="B68" s="37" t="s">
        <v>142</v>
      </c>
      <c r="C68" s="5" t="s">
        <v>293</v>
      </c>
      <c r="D68" s="5" t="s">
        <v>293</v>
      </c>
      <c r="E68" s="61" t="s">
        <v>666</v>
      </c>
      <c r="F68" s="5"/>
      <c r="G68" s="5"/>
      <c r="H68" s="5"/>
      <c r="I68" s="5"/>
      <c r="J68" s="5"/>
      <c r="K68" s="5"/>
      <c r="L68" s="5"/>
      <c r="M68" s="5"/>
    </row>
    <row r="69" spans="1:13" ht="28.7" x14ac:dyDescent="0.5">
      <c r="A69" s="5" t="s">
        <v>718</v>
      </c>
      <c r="B69" s="37" t="s">
        <v>142</v>
      </c>
      <c r="C69" s="5" t="s">
        <v>294</v>
      </c>
      <c r="D69" s="5"/>
      <c r="E69" s="61" t="s">
        <v>730</v>
      </c>
      <c r="F69" s="5"/>
      <c r="G69" s="5"/>
      <c r="H69" s="5"/>
      <c r="I69" s="5"/>
      <c r="J69" s="5"/>
      <c r="K69" s="5"/>
      <c r="L69" s="5"/>
      <c r="M69" s="5"/>
    </row>
    <row r="70" spans="1:13" x14ac:dyDescent="0.5">
      <c r="A70" s="5" t="s">
        <v>719</v>
      </c>
      <c r="B70" s="37" t="s">
        <v>142</v>
      </c>
      <c r="C70" s="5" t="s">
        <v>295</v>
      </c>
      <c r="D70" s="5"/>
      <c r="E70" s="61" t="s">
        <v>729</v>
      </c>
      <c r="F70" s="5"/>
      <c r="G70" s="5"/>
      <c r="H70" s="5"/>
      <c r="I70" s="5"/>
      <c r="J70" s="5"/>
      <c r="K70" s="5"/>
      <c r="L70" s="5"/>
      <c r="M70" s="5"/>
    </row>
  </sheetData>
  <phoneticPr fontId="1" type="noConversion"/>
  <hyperlinks>
    <hyperlink ref="I25" r:id="rId1" xr:uid="{B4851C35-91C5-4680-BCE5-943443CCC5CB}"/>
    <hyperlink ref="G29" r:id="rId2" xr:uid="{AC0CEE63-6C7E-493A-A07F-B6FD8B3D0109}"/>
    <hyperlink ref="G30" r:id="rId3" xr:uid="{EF1C30BC-394F-48F3-B57B-D273EA6E8E90}"/>
    <hyperlink ref="G31" r:id="rId4" xr:uid="{E61B2A09-D3F3-41EC-87EC-0E9D4BF2755B}"/>
    <hyperlink ref="G32" r:id="rId5" xr:uid="{366CE5FA-CB30-40E4-9C94-649F156219F4}"/>
    <hyperlink ref="I29" r:id="rId6" xr:uid="{D48A338D-F99D-4A26-9F7D-4AE553085630}"/>
    <hyperlink ref="I47" r:id="rId7" xr:uid="{CF0DC8B3-1BC4-4BBE-825E-98DF19F8DC19}"/>
    <hyperlink ref="I44" r:id="rId8" xr:uid="{B468B5B7-3D79-4831-A5AC-766AD0C6AAC4}"/>
    <hyperlink ref="I43" r:id="rId9" display="https://learn.microsoft.com/en-us/azure/well-architected/security/threat-model" xr:uid="{221A0604-1509-493C-9D1C-41A2ED3F74A7}"/>
    <hyperlink ref="I50" r:id="rId10" xr:uid="{E7AC47CA-684F-45A2-BD8C-6BB4F737693A}"/>
    <hyperlink ref="I45" r:id="rId11" xr:uid="{C06C060F-D185-45B9-A189-147F363541C9}"/>
    <hyperlink ref="I46" r:id="rId12" xr:uid="{0A03D53D-D9F9-4424-8210-8EE7F8233AEE}"/>
    <hyperlink ref="G51" r:id="rId13" xr:uid="{96EF2E25-F1C4-43FA-A52A-56990038100B}"/>
    <hyperlink ref="G45" r:id="rId14" display="https://docs.aws.amazon.com/wellarchitected/latest/framework/sec-iam.html" xr:uid="{5CF9A40C-BC99-4AF6-BEF3-06C7DC99F2FF}"/>
    <hyperlink ref="G46" r:id="rId15" xr:uid="{13E9D092-E44E-4BDF-8566-A06F93A25CF7}"/>
    <hyperlink ref="G50" r:id="rId16" xr:uid="{AADD548D-5302-4B0D-8AB8-302E867559A8}"/>
    <hyperlink ref="G47" r:id="rId17" xr:uid="{CAC7E670-E5FF-4DE6-8967-D05C97D53D46}"/>
    <hyperlink ref="I53" r:id="rId18" xr:uid="{DA6A2183-0C5C-4D38-8651-C298641E6AFE}"/>
    <hyperlink ref="G53" r:id="rId19" display="https://docs.aws.amazon.com/wellarchitected/latest/framework/sec-incresp.html" xr:uid="{DC7013C0-A21C-493E-9F8A-7B17F63BC063}"/>
    <hyperlink ref="I54" r:id="rId20" xr:uid="{7C8A0D39-D80B-4084-A14A-2C359C37D566}"/>
    <hyperlink ref="G54" r:id="rId21" display="https://docs.aws.amazon.com/wellarchitected/latest/framework/sec-appsec.html" xr:uid="{BFD216D8-8CC6-4996-A051-AA8948AFDD66}"/>
    <hyperlink ref="I35" r:id="rId22" xr:uid="{19FB4591-E692-42CF-B3A0-BB554D8A7D44}"/>
    <hyperlink ref="I36" r:id="rId23" display="https://learn.microsoft.com/en-us/azure/well-architected/reliability/failure-mode-analysis" xr:uid="{AFB15A67-9F6D-40E0-B577-7819B2B5C04A}"/>
    <hyperlink ref="I39" r:id="rId24" xr:uid="{95866518-1C91-47B1-A2C5-0ACC06E693A7}"/>
    <hyperlink ref="I38" r:id="rId25" xr:uid="{2E43C419-C92D-466C-B668-3C26E4ED66A3}"/>
    <hyperlink ref="I40" r:id="rId26" xr:uid="{5E307A5D-D381-426A-99CF-F1FA23133B36}"/>
    <hyperlink ref="I23" r:id="rId27" display="https://learn.microsoft.com/en-us/azure/well-architected/performance-efficiency/scale-partition" xr:uid="{BBB7EA2E-C965-4112-88C6-AE673737C96A}"/>
    <hyperlink ref="I34" r:id="rId28" xr:uid="{9B686EDA-70C5-46DB-97B6-4BF3A005773A}"/>
    <hyperlink ref="G2" r:id="rId29" xr:uid="{F3BFFF81-8173-45D2-9961-0A7E9E7B106A}"/>
    <hyperlink ref="G7" r:id="rId30" display="https://docs.aws.amazon.com/wellarchitected/latest/framework/cost-aware.html" xr:uid="{DE80812B-5A49-403C-919A-AB87AD0110B1}"/>
    <hyperlink ref="I3" r:id="rId31" display="https://learn.microsoft.com/en-us/azure/well-architected/cost-optimization/cost-model,_x000a_" xr:uid="{5A7BD686-2AAA-4C7F-8EA5-4568632E09E3}"/>
    <hyperlink ref="I4" r:id="rId32" display="https://learn.microsoft.com/en-us/azure/well-architected/cost-optimization/set-spending-guardrails" xr:uid="{9FA608BF-4DC7-4E8B-B47C-141A4B969848}"/>
    <hyperlink ref="G4" r:id="rId33" xr:uid="{1FAD3E08-0B70-4555-81A3-5A458718BA5F}"/>
    <hyperlink ref="I5" r:id="rId34" xr:uid="{2E09B7F5-B7B8-4B18-98BF-3E4656FA4A8A}"/>
    <hyperlink ref="G5" r:id="rId35" display="https://docs.aws.amazon.com/wellarchitected/latest/framework/cost-aware.html" xr:uid="{F940BF0E-6D42-4EC5-8ABC-EC7B042CFC94}"/>
    <hyperlink ref="I11" r:id="rId36" xr:uid="{812C54F4-D0BE-4897-B902-07D7FCF01D91}"/>
    <hyperlink ref="I7" r:id="rId37" display="https://learn.microsoft.com/en-us/azure/well-architected/cost-optimization/optimize-component-costs" xr:uid="{8F2B58E9-3476-4B0D-8741-F5A8DB307F56}"/>
    <hyperlink ref="I13" r:id="rId38" display="https://learn.microsoft.com/en-us/azure/well-architected/operational-excellence/principles" xr:uid="{C0CFD7BF-B98C-4896-9A80-B9EC782C5133}"/>
    <hyperlink ref="I12" r:id="rId39" xr:uid="{BF69CBAB-2AA4-460E-B1B4-AAFE5B0D9ECF}"/>
    <hyperlink ref="I14" r:id="rId40" display="https://learn.microsoft.com/en-us/azure/well-architected/operational-excellence/observability" xr:uid="{68EA6B50-EB8A-48F5-954D-93E98DCD7FE8}"/>
    <hyperlink ref="I15" r:id="rId41" xr:uid="{4C03B73B-A47A-4DD1-9E1D-6A14A72D7CAE}"/>
    <hyperlink ref="G12" r:id="rId42" xr:uid="{810A6FE0-480A-48A1-8638-58D94D4E6C38}"/>
    <hyperlink ref="G59" r:id="rId43" display="https://docs.aws.amazon.com/wellarchitected/latest/sustainability-pillar/sus_sus_user_a5.html" xr:uid="{AAF16327-C60A-4CE3-A1B4-57E10C1A7DF1}"/>
    <hyperlink ref="G58" r:id="rId44" xr:uid="{200E07B2-5AEF-4769-B2F8-3EFD57673F89}"/>
    <hyperlink ref="G61" r:id="rId45" xr:uid="{29C85A8B-FF49-48F7-9A48-32CFBCA44DD6}"/>
    <hyperlink ref="I61" r:id="rId46" xr:uid="{10726A2F-703C-4ED8-AB8E-BE929135A041}"/>
    <hyperlink ref="G14" r:id="rId47" xr:uid="{E00C8E2E-6BEA-429E-808D-B9E88FDBB370}"/>
    <hyperlink ref="I18" r:id="rId48" xr:uid="{ECBB0C10-CAD1-422C-8E6A-5BFE66AB7269}"/>
    <hyperlink ref="I42" r:id="rId49" xr:uid="{0DC97255-CEC0-4EF0-B34C-099BB0D6148D}"/>
    <hyperlink ref="G19" r:id="rId50" xr:uid="{8E516E2C-5FC9-4F99-AAAF-AB86992C9533}"/>
    <hyperlink ref="G23" r:id="rId51" display="https://aws.amazon.com/autoscaling/" xr:uid="{3EC660F4-01DA-42ED-82B7-7F2B2632BF9E}"/>
    <hyperlink ref="G40" r:id="rId52" xr:uid="{FABF1420-2AEB-4758-8B85-6F25A3636D1F}"/>
    <hyperlink ref="G21" r:id="rId53" xr:uid="{6904503C-C51A-4138-BF51-DF519556C03F}"/>
  </hyperlinks>
  <pageMargins left="0.7" right="0.7" top="0.75" bottom="0.75" header="0.3" footer="0.3"/>
  <pageSetup paperSize="9" orientation="portrait" r:id="rId54"/>
  <legacyDrawing r:id="rId55"/>
  <tableParts count="1">
    <tablePart r:id="rId5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A8296-A90E-4EFB-A471-67310A533412}">
  <dimension ref="A1:E68"/>
  <sheetViews>
    <sheetView workbookViewId="0">
      <selection activeCell="A9" sqref="A9"/>
    </sheetView>
  </sheetViews>
  <sheetFormatPr defaultRowHeight="14.35" x14ac:dyDescent="0.5"/>
  <cols>
    <col min="1" max="1" width="12.05859375" customWidth="1"/>
    <col min="2" max="2" width="20.17578125" customWidth="1"/>
    <col min="3" max="3" width="16.17578125" customWidth="1"/>
    <col min="4" max="4" width="42.17578125" customWidth="1"/>
    <col min="5" max="5" width="45.17578125" customWidth="1"/>
  </cols>
  <sheetData>
    <row r="1" spans="1:5" s="70" customFormat="1" ht="31.35" x14ac:dyDescent="0.55000000000000004">
      <c r="A1" s="69" t="s">
        <v>478</v>
      </c>
      <c r="B1" s="69" t="s">
        <v>479</v>
      </c>
      <c r="C1" s="69" t="s">
        <v>480</v>
      </c>
      <c r="D1" s="69" t="s">
        <v>6</v>
      </c>
      <c r="E1" s="69" t="s">
        <v>481</v>
      </c>
    </row>
    <row r="2" spans="1:5" ht="28.7" x14ac:dyDescent="0.5">
      <c r="A2" s="63" t="s">
        <v>482</v>
      </c>
      <c r="B2" s="64" t="s">
        <v>483</v>
      </c>
      <c r="C2" s="64" t="s">
        <v>484</v>
      </c>
      <c r="D2" s="64" t="s">
        <v>485</v>
      </c>
      <c r="E2" s="64" t="s">
        <v>486</v>
      </c>
    </row>
    <row r="3" spans="1:5" ht="28.7" x14ac:dyDescent="0.5">
      <c r="A3" s="63" t="s">
        <v>482</v>
      </c>
      <c r="B3" s="64" t="s">
        <v>483</v>
      </c>
      <c r="C3" s="64" t="s">
        <v>487</v>
      </c>
      <c r="D3" s="64" t="s">
        <v>646</v>
      </c>
      <c r="E3" s="64" t="s">
        <v>488</v>
      </c>
    </row>
    <row r="4" spans="1:5" ht="28.7" x14ac:dyDescent="0.5">
      <c r="A4" s="63" t="s">
        <v>482</v>
      </c>
      <c r="B4" s="64" t="s">
        <v>483</v>
      </c>
      <c r="C4" s="64" t="s">
        <v>489</v>
      </c>
      <c r="D4" s="64" t="s">
        <v>490</v>
      </c>
      <c r="E4" s="64" t="s">
        <v>491</v>
      </c>
    </row>
    <row r="5" spans="1:5" ht="43" x14ac:dyDescent="0.5">
      <c r="A5" s="63" t="s">
        <v>482</v>
      </c>
      <c r="B5" s="64" t="s">
        <v>483</v>
      </c>
      <c r="C5" s="64" t="s">
        <v>492</v>
      </c>
      <c r="D5" s="64" t="s">
        <v>493</v>
      </c>
      <c r="E5" s="64" t="s">
        <v>494</v>
      </c>
    </row>
    <row r="6" spans="1:5" ht="43" x14ac:dyDescent="0.5">
      <c r="A6" s="63" t="s">
        <v>482</v>
      </c>
      <c r="B6" s="64" t="s">
        <v>22</v>
      </c>
      <c r="C6" s="64" t="s">
        <v>648</v>
      </c>
      <c r="D6" s="64" t="s">
        <v>495</v>
      </c>
      <c r="E6" s="64" t="s">
        <v>647</v>
      </c>
    </row>
    <row r="7" spans="1:5" ht="28.7" x14ac:dyDescent="0.5">
      <c r="A7" s="63" t="s">
        <v>482</v>
      </c>
      <c r="B7" s="64" t="s">
        <v>22</v>
      </c>
      <c r="C7" s="64" t="s">
        <v>441</v>
      </c>
      <c r="D7" s="64" t="s">
        <v>496</v>
      </c>
      <c r="E7" s="64" t="s">
        <v>497</v>
      </c>
    </row>
    <row r="8" spans="1:5" ht="57.35" x14ac:dyDescent="0.5">
      <c r="A8" s="63" t="s">
        <v>482</v>
      </c>
      <c r="B8" s="64" t="s">
        <v>22</v>
      </c>
      <c r="C8" s="64" t="s">
        <v>498</v>
      </c>
      <c r="D8" s="64" t="s">
        <v>499</v>
      </c>
      <c r="E8" s="64" t="s">
        <v>500</v>
      </c>
    </row>
    <row r="9" spans="1:5" ht="71.7" x14ac:dyDescent="0.5">
      <c r="A9" s="63" t="s">
        <v>482</v>
      </c>
      <c r="B9" s="64" t="s">
        <v>501</v>
      </c>
      <c r="C9" s="64" t="s">
        <v>502</v>
      </c>
      <c r="D9" s="64" t="s">
        <v>503</v>
      </c>
      <c r="E9" s="64" t="s">
        <v>504</v>
      </c>
    </row>
    <row r="10" spans="1:5" ht="43" x14ac:dyDescent="0.5">
      <c r="A10" s="63" t="s">
        <v>482</v>
      </c>
      <c r="B10" s="64" t="s">
        <v>501</v>
      </c>
      <c r="C10" s="64" t="s">
        <v>505</v>
      </c>
      <c r="D10" s="64" t="s">
        <v>506</v>
      </c>
      <c r="E10" s="64" t="s">
        <v>507</v>
      </c>
    </row>
    <row r="11" spans="1:5" ht="71.7" x14ac:dyDescent="0.5">
      <c r="A11" s="63" t="s">
        <v>482</v>
      </c>
      <c r="B11" s="64" t="s">
        <v>142</v>
      </c>
      <c r="C11" s="64" t="s">
        <v>656</v>
      </c>
      <c r="D11" s="64" t="s">
        <v>508</v>
      </c>
      <c r="E11" s="64" t="s">
        <v>509</v>
      </c>
    </row>
    <row r="12" spans="1:5" ht="28.7" x14ac:dyDescent="0.5">
      <c r="A12" s="63" t="s">
        <v>482</v>
      </c>
      <c r="B12" s="64" t="s">
        <v>142</v>
      </c>
      <c r="C12" s="64" t="s">
        <v>657</v>
      </c>
      <c r="D12" s="64" t="s">
        <v>510</v>
      </c>
      <c r="E12" s="64" t="s">
        <v>511</v>
      </c>
    </row>
    <row r="13" spans="1:5" ht="71.7" x14ac:dyDescent="0.5">
      <c r="A13" s="63" t="s">
        <v>482</v>
      </c>
      <c r="B13" s="64" t="s">
        <v>142</v>
      </c>
      <c r="C13" s="64" t="s">
        <v>649</v>
      </c>
      <c r="D13" s="64" t="s">
        <v>512</v>
      </c>
      <c r="E13" s="64" t="s">
        <v>513</v>
      </c>
    </row>
    <row r="14" spans="1:5" ht="43" x14ac:dyDescent="0.5">
      <c r="A14" s="63" t="s">
        <v>482</v>
      </c>
      <c r="B14" s="64" t="s">
        <v>142</v>
      </c>
      <c r="C14" s="64" t="s">
        <v>658</v>
      </c>
      <c r="D14" s="64" t="s">
        <v>514</v>
      </c>
      <c r="E14" s="64" t="s">
        <v>515</v>
      </c>
    </row>
    <row r="15" spans="1:5" ht="57.35" x14ac:dyDescent="0.5">
      <c r="A15" s="63" t="s">
        <v>482</v>
      </c>
      <c r="B15" s="64" t="s">
        <v>142</v>
      </c>
      <c r="C15" s="64" t="s">
        <v>293</v>
      </c>
      <c r="D15" s="64" t="s">
        <v>516</v>
      </c>
      <c r="E15" s="64" t="s">
        <v>517</v>
      </c>
    </row>
    <row r="16" spans="1:5" ht="43" x14ac:dyDescent="0.5">
      <c r="A16" s="63" t="s">
        <v>482</v>
      </c>
      <c r="B16" s="64" t="s">
        <v>142</v>
      </c>
      <c r="C16" s="64" t="s">
        <v>518</v>
      </c>
      <c r="D16" s="64" t="s">
        <v>519</v>
      </c>
      <c r="E16" s="64" t="s">
        <v>520</v>
      </c>
    </row>
    <row r="17" spans="1:5" ht="86" x14ac:dyDescent="0.5">
      <c r="A17" s="63" t="s">
        <v>482</v>
      </c>
      <c r="B17" s="64" t="s">
        <v>14</v>
      </c>
      <c r="C17" s="64" t="s">
        <v>521</v>
      </c>
      <c r="D17" s="64" t="s">
        <v>522</v>
      </c>
      <c r="E17" s="64" t="s">
        <v>523</v>
      </c>
    </row>
    <row r="18" spans="1:5" ht="43" x14ac:dyDescent="0.5">
      <c r="A18" s="63" t="s">
        <v>482</v>
      </c>
      <c r="B18" s="64" t="s">
        <v>14</v>
      </c>
      <c r="C18" s="64" t="s">
        <v>524</v>
      </c>
      <c r="D18" s="64" t="s">
        <v>525</v>
      </c>
      <c r="E18" s="64" t="s">
        <v>526</v>
      </c>
    </row>
    <row r="19" spans="1:5" ht="57.35" x14ac:dyDescent="0.5">
      <c r="A19" s="63" t="s">
        <v>482</v>
      </c>
      <c r="B19" s="64" t="s">
        <v>14</v>
      </c>
      <c r="C19" s="64" t="s">
        <v>527</v>
      </c>
      <c r="D19" s="64" t="s">
        <v>528</v>
      </c>
      <c r="E19" s="64" t="s">
        <v>529</v>
      </c>
    </row>
    <row r="20" spans="1:5" ht="100.35" x14ac:dyDescent="0.5">
      <c r="A20" s="63" t="s">
        <v>482</v>
      </c>
      <c r="B20" s="64" t="s">
        <v>14</v>
      </c>
      <c r="C20" s="64" t="s">
        <v>530</v>
      </c>
      <c r="D20" s="64" t="s">
        <v>531</v>
      </c>
      <c r="E20" s="64" t="s">
        <v>650</v>
      </c>
    </row>
    <row r="21" spans="1:5" ht="57.35" x14ac:dyDescent="0.5">
      <c r="A21" s="63" t="s">
        <v>482</v>
      </c>
      <c r="B21" s="64" t="s">
        <v>14</v>
      </c>
      <c r="C21" s="64" t="s">
        <v>532</v>
      </c>
      <c r="D21" s="64" t="s">
        <v>533</v>
      </c>
      <c r="E21" s="64" t="s">
        <v>534</v>
      </c>
    </row>
    <row r="22" spans="1:5" ht="71.7" x14ac:dyDescent="0.5">
      <c r="A22" s="63" t="s">
        <v>482</v>
      </c>
      <c r="B22" s="64" t="s">
        <v>18</v>
      </c>
      <c r="C22" s="64" t="s">
        <v>535</v>
      </c>
      <c r="D22" s="64" t="s">
        <v>536</v>
      </c>
      <c r="E22" s="64" t="s">
        <v>537</v>
      </c>
    </row>
    <row r="23" spans="1:5" ht="43" x14ac:dyDescent="0.5">
      <c r="A23" s="63" t="s">
        <v>482</v>
      </c>
      <c r="B23" s="64" t="s">
        <v>18</v>
      </c>
      <c r="C23" s="64" t="s">
        <v>538</v>
      </c>
      <c r="D23" s="64" t="s">
        <v>539</v>
      </c>
      <c r="E23" s="64"/>
    </row>
    <row r="24" spans="1:5" ht="43" x14ac:dyDescent="0.5">
      <c r="A24" s="63" t="s">
        <v>482</v>
      </c>
      <c r="B24" s="64" t="s">
        <v>18</v>
      </c>
      <c r="C24" s="64" t="s">
        <v>540</v>
      </c>
      <c r="D24" s="64" t="s">
        <v>541</v>
      </c>
      <c r="E24" s="64"/>
    </row>
    <row r="25" spans="1:5" ht="28.7" x14ac:dyDescent="0.5">
      <c r="A25" s="63" t="s">
        <v>482</v>
      </c>
      <c r="B25" s="64" t="s">
        <v>18</v>
      </c>
      <c r="C25" s="64" t="s">
        <v>542</v>
      </c>
      <c r="D25" s="64" t="s">
        <v>543</v>
      </c>
      <c r="E25" s="64" t="s">
        <v>544</v>
      </c>
    </row>
    <row r="26" spans="1:5" ht="28.7" x14ac:dyDescent="0.5">
      <c r="A26" s="63" t="s">
        <v>482</v>
      </c>
      <c r="B26" s="64" t="s">
        <v>18</v>
      </c>
      <c r="C26" s="64" t="s">
        <v>545</v>
      </c>
      <c r="D26" s="64" t="s">
        <v>546</v>
      </c>
      <c r="E26" s="64" t="s">
        <v>547</v>
      </c>
    </row>
    <row r="27" spans="1:5" ht="43" x14ac:dyDescent="0.5">
      <c r="A27" s="63" t="s">
        <v>482</v>
      </c>
      <c r="B27" s="64" t="s">
        <v>548</v>
      </c>
      <c r="C27" s="64" t="s">
        <v>302</v>
      </c>
      <c r="D27" s="64" t="s">
        <v>549</v>
      </c>
      <c r="E27" s="64" t="s">
        <v>550</v>
      </c>
    </row>
    <row r="28" spans="1:5" ht="57.35" x14ac:dyDescent="0.5">
      <c r="A28" s="63" t="s">
        <v>482</v>
      </c>
      <c r="B28" s="64" t="s">
        <v>548</v>
      </c>
      <c r="C28" s="64" t="s">
        <v>551</v>
      </c>
      <c r="D28" s="64" t="s">
        <v>552</v>
      </c>
      <c r="E28" s="64" t="s">
        <v>553</v>
      </c>
    </row>
    <row r="29" spans="1:5" ht="86" x14ac:dyDescent="0.5">
      <c r="A29" s="63" t="s">
        <v>482</v>
      </c>
      <c r="B29" s="64" t="s">
        <v>548</v>
      </c>
      <c r="C29" s="64" t="s">
        <v>554</v>
      </c>
      <c r="D29" s="64" t="s">
        <v>555</v>
      </c>
      <c r="E29" s="64" t="s">
        <v>556</v>
      </c>
    </row>
    <row r="30" spans="1:5" ht="57.35" x14ac:dyDescent="0.5">
      <c r="A30" s="63" t="s">
        <v>482</v>
      </c>
      <c r="B30" s="64" t="s">
        <v>548</v>
      </c>
      <c r="C30" s="64" t="s">
        <v>557</v>
      </c>
      <c r="D30" s="64" t="s">
        <v>558</v>
      </c>
      <c r="E30" s="64" t="s">
        <v>559</v>
      </c>
    </row>
    <row r="31" spans="1:5" ht="57.35" x14ac:dyDescent="0.5">
      <c r="A31" s="63" t="s">
        <v>482</v>
      </c>
      <c r="B31" s="64" t="s">
        <v>548</v>
      </c>
      <c r="C31" s="64" t="s">
        <v>560</v>
      </c>
      <c r="D31" s="64" t="s">
        <v>561</v>
      </c>
      <c r="E31" s="64"/>
    </row>
    <row r="32" spans="1:5" ht="43" x14ac:dyDescent="0.5">
      <c r="A32" s="63" t="s">
        <v>482</v>
      </c>
      <c r="B32" s="64" t="s">
        <v>548</v>
      </c>
      <c r="C32" s="64" t="s">
        <v>562</v>
      </c>
      <c r="D32" s="64" t="s">
        <v>563</v>
      </c>
      <c r="E32" s="64" t="s">
        <v>564</v>
      </c>
    </row>
    <row r="33" spans="1:5" ht="57.35" x14ac:dyDescent="0.5">
      <c r="A33" s="63" t="s">
        <v>482</v>
      </c>
      <c r="B33" s="64" t="s">
        <v>548</v>
      </c>
      <c r="C33" s="64" t="s">
        <v>565</v>
      </c>
      <c r="D33" s="64" t="s">
        <v>566</v>
      </c>
      <c r="E33" s="64" t="s">
        <v>567</v>
      </c>
    </row>
    <row r="34" spans="1:5" ht="43" x14ac:dyDescent="0.5">
      <c r="A34" s="63" t="s">
        <v>482</v>
      </c>
      <c r="B34" s="64" t="s">
        <v>548</v>
      </c>
      <c r="C34" s="64" t="s">
        <v>568</v>
      </c>
      <c r="D34" s="64" t="s">
        <v>569</v>
      </c>
      <c r="E34" s="64" t="s">
        <v>570</v>
      </c>
    </row>
    <row r="35" spans="1:5" ht="57.35" x14ac:dyDescent="0.5">
      <c r="A35" s="63" t="s">
        <v>482</v>
      </c>
      <c r="B35" s="64" t="s">
        <v>571</v>
      </c>
      <c r="C35" s="64" t="s">
        <v>572</v>
      </c>
      <c r="D35" s="64" t="s">
        <v>573</v>
      </c>
      <c r="E35" s="64"/>
    </row>
    <row r="36" spans="1:5" ht="57.35" x14ac:dyDescent="0.5">
      <c r="A36" s="63" t="s">
        <v>482</v>
      </c>
      <c r="B36" s="64" t="s">
        <v>571</v>
      </c>
      <c r="C36" s="64" t="s">
        <v>574</v>
      </c>
      <c r="D36" s="64" t="s">
        <v>575</v>
      </c>
      <c r="E36" s="64" t="s">
        <v>576</v>
      </c>
    </row>
    <row r="37" spans="1:5" ht="43" x14ac:dyDescent="0.5">
      <c r="A37" s="63" t="s">
        <v>482</v>
      </c>
      <c r="B37" s="64" t="s">
        <v>571</v>
      </c>
      <c r="C37" s="64" t="s">
        <v>577</v>
      </c>
      <c r="D37" s="64" t="s">
        <v>578</v>
      </c>
      <c r="E37" s="64" t="s">
        <v>579</v>
      </c>
    </row>
    <row r="38" spans="1:5" ht="28.7" x14ac:dyDescent="0.5">
      <c r="A38" s="63" t="s">
        <v>482</v>
      </c>
      <c r="B38" s="64" t="s">
        <v>571</v>
      </c>
      <c r="C38" s="64" t="s">
        <v>580</v>
      </c>
      <c r="D38" s="64" t="s">
        <v>581</v>
      </c>
      <c r="E38" s="64"/>
    </row>
    <row r="39" spans="1:5" ht="28.7" x14ac:dyDescent="0.5">
      <c r="A39" s="63" t="s">
        <v>482</v>
      </c>
      <c r="B39" s="64" t="s">
        <v>571</v>
      </c>
      <c r="C39" s="64" t="s">
        <v>582</v>
      </c>
      <c r="D39" s="64" t="s">
        <v>583</v>
      </c>
      <c r="E39" s="64" t="s">
        <v>584</v>
      </c>
    </row>
    <row r="40" spans="1:5" ht="28.7" x14ac:dyDescent="0.5">
      <c r="A40" s="63" t="s">
        <v>585</v>
      </c>
      <c r="B40" s="64" t="s">
        <v>586</v>
      </c>
      <c r="C40" s="64" t="s">
        <v>586</v>
      </c>
      <c r="D40" s="64" t="s">
        <v>587</v>
      </c>
      <c r="E40" s="64" t="s">
        <v>588</v>
      </c>
    </row>
    <row r="41" spans="1:5" ht="28.7" x14ac:dyDescent="0.5">
      <c r="A41" s="63" t="s">
        <v>585</v>
      </c>
      <c r="B41" s="64" t="s">
        <v>589</v>
      </c>
      <c r="C41" s="64" t="s">
        <v>589</v>
      </c>
      <c r="D41" s="64" t="s">
        <v>590</v>
      </c>
      <c r="E41" s="64" t="s">
        <v>591</v>
      </c>
    </row>
    <row r="42" spans="1:5" ht="57.35" x14ac:dyDescent="0.5">
      <c r="A42" s="63" t="s">
        <v>585</v>
      </c>
      <c r="B42" s="64" t="s">
        <v>592</v>
      </c>
      <c r="C42" s="64" t="s">
        <v>593</v>
      </c>
      <c r="D42" s="64" t="s">
        <v>594</v>
      </c>
      <c r="E42" s="64"/>
    </row>
    <row r="43" spans="1:5" ht="43" x14ac:dyDescent="0.5">
      <c r="A43" s="63" t="s">
        <v>585</v>
      </c>
      <c r="B43" s="64" t="s">
        <v>592</v>
      </c>
      <c r="C43" s="64" t="s">
        <v>595</v>
      </c>
      <c r="D43" s="64" t="s">
        <v>596</v>
      </c>
      <c r="E43" s="64"/>
    </row>
    <row r="44" spans="1:5" ht="28.7" x14ac:dyDescent="0.5">
      <c r="A44" s="63" t="s">
        <v>585</v>
      </c>
      <c r="B44" s="64" t="s">
        <v>592</v>
      </c>
      <c r="C44" s="64" t="s">
        <v>597</v>
      </c>
      <c r="D44" s="64" t="s">
        <v>598</v>
      </c>
      <c r="E44" s="64" t="s">
        <v>599</v>
      </c>
    </row>
    <row r="45" spans="1:5" ht="57.35" x14ac:dyDescent="0.5">
      <c r="A45" s="63" t="s">
        <v>585</v>
      </c>
      <c r="B45" s="64" t="s">
        <v>600</v>
      </c>
      <c r="C45" s="64" t="s">
        <v>601</v>
      </c>
      <c r="D45" s="64" t="s">
        <v>602</v>
      </c>
      <c r="E45" s="64"/>
    </row>
    <row r="46" spans="1:5" ht="43" x14ac:dyDescent="0.5">
      <c r="A46" s="63" t="s">
        <v>585</v>
      </c>
      <c r="B46" s="64" t="s">
        <v>600</v>
      </c>
      <c r="C46" s="64" t="s">
        <v>603</v>
      </c>
      <c r="D46" s="64" t="s">
        <v>604</v>
      </c>
      <c r="E46" s="64"/>
    </row>
    <row r="47" spans="1:5" ht="43" x14ac:dyDescent="0.5">
      <c r="A47" s="63" t="s">
        <v>585</v>
      </c>
      <c r="B47" s="64" t="s">
        <v>600</v>
      </c>
      <c r="C47" s="64" t="s">
        <v>605</v>
      </c>
      <c r="D47" s="64" t="s">
        <v>606</v>
      </c>
      <c r="E47" s="64"/>
    </row>
    <row r="48" spans="1:5" ht="57.35" x14ac:dyDescent="0.5">
      <c r="A48" s="63" t="s">
        <v>585</v>
      </c>
      <c r="B48" s="64" t="s">
        <v>607</v>
      </c>
      <c r="C48" s="64" t="s">
        <v>608</v>
      </c>
      <c r="D48" s="64" t="s">
        <v>609</v>
      </c>
      <c r="E48" s="64" t="s">
        <v>610</v>
      </c>
    </row>
    <row r="49" spans="1:5" ht="57.35" x14ac:dyDescent="0.5">
      <c r="A49" s="63" t="s">
        <v>585</v>
      </c>
      <c r="B49" s="64" t="s">
        <v>607</v>
      </c>
      <c r="C49" s="64" t="s">
        <v>611</v>
      </c>
      <c r="D49" s="64" t="s">
        <v>612</v>
      </c>
      <c r="E49" s="64" t="s">
        <v>613</v>
      </c>
    </row>
    <row r="50" spans="1:5" ht="28.7" x14ac:dyDescent="0.5">
      <c r="A50" s="63" t="s">
        <v>585</v>
      </c>
      <c r="B50" s="64" t="s">
        <v>614</v>
      </c>
      <c r="C50" s="64" t="s">
        <v>615</v>
      </c>
      <c r="D50" s="64" t="s">
        <v>616</v>
      </c>
      <c r="E50" s="64"/>
    </row>
    <row r="51" spans="1:5" ht="28.7" x14ac:dyDescent="0.5">
      <c r="A51" s="63" t="s">
        <v>585</v>
      </c>
      <c r="B51" s="64" t="s">
        <v>614</v>
      </c>
      <c r="C51" s="64" t="s">
        <v>617</v>
      </c>
      <c r="D51" s="64" t="s">
        <v>618</v>
      </c>
      <c r="E51" s="64"/>
    </row>
    <row r="52" spans="1:5" ht="28.7" x14ac:dyDescent="0.5">
      <c r="A52" s="63" t="s">
        <v>585</v>
      </c>
      <c r="B52" s="64" t="s">
        <v>614</v>
      </c>
      <c r="C52" s="64" t="s">
        <v>619</v>
      </c>
      <c r="D52" s="64" t="s">
        <v>620</v>
      </c>
      <c r="E52" s="64"/>
    </row>
    <row r="53" spans="1:5" ht="43" x14ac:dyDescent="0.5">
      <c r="A53" s="63" t="s">
        <v>621</v>
      </c>
      <c r="B53" s="64" t="s">
        <v>622</v>
      </c>
      <c r="C53" s="64" t="s">
        <v>623</v>
      </c>
      <c r="D53" s="64" t="s">
        <v>624</v>
      </c>
      <c r="E53" s="64" t="s">
        <v>625</v>
      </c>
    </row>
    <row r="54" spans="1:5" ht="57.35" x14ac:dyDescent="0.5">
      <c r="A54" s="63" t="s">
        <v>621</v>
      </c>
      <c r="B54" s="64" t="s">
        <v>622</v>
      </c>
      <c r="C54" s="64" t="s">
        <v>626</v>
      </c>
      <c r="D54" s="64" t="s">
        <v>627</v>
      </c>
      <c r="E54" s="64" t="s">
        <v>628</v>
      </c>
    </row>
    <row r="55" spans="1:5" ht="28.7" x14ac:dyDescent="0.5">
      <c r="A55" s="63" t="s">
        <v>621</v>
      </c>
      <c r="B55" s="64" t="s">
        <v>622</v>
      </c>
      <c r="C55" s="64" t="s">
        <v>629</v>
      </c>
      <c r="D55" s="64" t="s">
        <v>630</v>
      </c>
      <c r="E55" s="64" t="s">
        <v>631</v>
      </c>
    </row>
    <row r="56" spans="1:5" x14ac:dyDescent="0.5">
      <c r="A56" s="63" t="s">
        <v>621</v>
      </c>
      <c r="B56" s="64" t="s">
        <v>632</v>
      </c>
      <c r="C56" s="64" t="s">
        <v>633</v>
      </c>
      <c r="D56" s="64"/>
      <c r="E56" s="64"/>
    </row>
    <row r="57" spans="1:5" x14ac:dyDescent="0.5">
      <c r="A57" s="63" t="s">
        <v>621</v>
      </c>
      <c r="B57" s="64" t="s">
        <v>632</v>
      </c>
      <c r="C57" s="64" t="s">
        <v>634</v>
      </c>
      <c r="D57" s="64"/>
      <c r="E57" s="64"/>
    </row>
    <row r="58" spans="1:5" x14ac:dyDescent="0.5">
      <c r="A58" s="63" t="s">
        <v>621</v>
      </c>
      <c r="B58" s="64" t="s">
        <v>632</v>
      </c>
      <c r="C58" s="64" t="s">
        <v>635</v>
      </c>
      <c r="D58" s="64"/>
      <c r="E58" s="64"/>
    </row>
    <row r="59" spans="1:5" x14ac:dyDescent="0.5">
      <c r="A59" s="63" t="s">
        <v>621</v>
      </c>
      <c r="B59" s="64" t="s">
        <v>632</v>
      </c>
      <c r="C59" s="64" t="s">
        <v>636</v>
      </c>
      <c r="D59" s="64"/>
      <c r="E59" s="64"/>
    </row>
    <row r="60" spans="1:5" x14ac:dyDescent="0.5">
      <c r="A60" s="63" t="s">
        <v>621</v>
      </c>
      <c r="B60" s="64" t="s">
        <v>632</v>
      </c>
      <c r="C60" s="64" t="s">
        <v>637</v>
      </c>
      <c r="D60" s="64"/>
      <c r="E60" s="64"/>
    </row>
    <row r="61" spans="1:5" ht="28.7" x14ac:dyDescent="0.5">
      <c r="A61" s="63" t="s">
        <v>621</v>
      </c>
      <c r="B61" s="64" t="s">
        <v>632</v>
      </c>
      <c r="C61" s="64" t="s">
        <v>638</v>
      </c>
      <c r="D61" s="64"/>
      <c r="E61" s="64"/>
    </row>
    <row r="62" spans="1:5" ht="28.7" x14ac:dyDescent="0.5">
      <c r="A62" s="63" t="s">
        <v>621</v>
      </c>
      <c r="B62" s="64" t="s">
        <v>632</v>
      </c>
      <c r="C62" s="64" t="s">
        <v>639</v>
      </c>
      <c r="D62" s="64"/>
      <c r="E62" s="64"/>
    </row>
    <row r="63" spans="1:5" x14ac:dyDescent="0.5">
      <c r="A63" s="63" t="s">
        <v>621</v>
      </c>
      <c r="B63" s="64" t="s">
        <v>640</v>
      </c>
      <c r="C63" s="64" t="s">
        <v>641</v>
      </c>
      <c r="D63" s="64"/>
      <c r="E63" s="64"/>
    </row>
    <row r="64" spans="1:5" x14ac:dyDescent="0.5">
      <c r="A64" s="63" t="s">
        <v>621</v>
      </c>
      <c r="B64" s="64" t="s">
        <v>640</v>
      </c>
      <c r="C64" s="64" t="s">
        <v>635</v>
      </c>
      <c r="D64" s="64"/>
      <c r="E64" s="64"/>
    </row>
    <row r="65" spans="1:5" x14ac:dyDescent="0.5">
      <c r="A65" s="63" t="s">
        <v>621</v>
      </c>
      <c r="B65" s="64" t="s">
        <v>640</v>
      </c>
      <c r="C65" s="64" t="s">
        <v>642</v>
      </c>
      <c r="D65" s="64"/>
      <c r="E65" s="64"/>
    </row>
    <row r="66" spans="1:5" x14ac:dyDescent="0.5">
      <c r="A66" s="63" t="s">
        <v>621</v>
      </c>
      <c r="B66" s="64" t="s">
        <v>640</v>
      </c>
      <c r="C66" s="64" t="s">
        <v>643</v>
      </c>
      <c r="D66" s="64"/>
      <c r="E66" s="64"/>
    </row>
    <row r="67" spans="1:5" x14ac:dyDescent="0.5">
      <c r="A67" s="63" t="s">
        <v>621</v>
      </c>
      <c r="B67" s="64" t="s">
        <v>640</v>
      </c>
      <c r="C67" s="64" t="s">
        <v>644</v>
      </c>
      <c r="D67" s="64"/>
      <c r="E67" s="64"/>
    </row>
    <row r="68" spans="1:5" ht="28.7" x14ac:dyDescent="0.5">
      <c r="A68" s="63" t="s">
        <v>621</v>
      </c>
      <c r="B68" s="64" t="s">
        <v>640</v>
      </c>
      <c r="C68" s="64" t="s">
        <v>645</v>
      </c>
      <c r="D68" s="64"/>
      <c r="E68" s="6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9E-CBEB-47D2-BB19-DF0E6F977996}">
  <sheetPr codeName="Sheet2"/>
  <dimension ref="A1:W28"/>
  <sheetViews>
    <sheetView showGridLines="0" topLeftCell="A7" workbookViewId="0">
      <selection activeCell="I3" sqref="I3"/>
    </sheetView>
  </sheetViews>
  <sheetFormatPr defaultRowHeight="14.35" x14ac:dyDescent="0.5"/>
  <cols>
    <col min="9" max="9" width="18.8203125" customWidth="1"/>
    <col min="12" max="12" width="6" style="16" customWidth="1"/>
    <col min="13" max="13" width="18" customWidth="1"/>
  </cols>
  <sheetData>
    <row r="1" spans="1:23" ht="43.25" customHeight="1" x14ac:dyDescent="0.5">
      <c r="A1" s="76" t="s">
        <v>37</v>
      </c>
      <c r="B1" s="76"/>
      <c r="C1" s="76"/>
      <c r="D1" s="76"/>
      <c r="E1" s="76"/>
      <c r="F1" s="76"/>
      <c r="G1" s="76"/>
      <c r="H1" s="76"/>
      <c r="I1" s="76"/>
      <c r="J1" s="76"/>
      <c r="K1" s="76"/>
      <c r="M1" s="76" t="s">
        <v>23</v>
      </c>
      <c r="N1" s="76"/>
      <c r="O1" s="76"/>
      <c r="P1" s="76"/>
      <c r="Q1" s="76"/>
      <c r="R1" s="76"/>
      <c r="S1" s="76"/>
      <c r="T1" s="76"/>
      <c r="U1" s="76"/>
      <c r="V1" s="76"/>
      <c r="W1" s="76"/>
    </row>
    <row r="2" spans="1:23" ht="20.7" x14ac:dyDescent="0.7">
      <c r="A2" s="1"/>
      <c r="H2" s="1"/>
      <c r="I2" s="2"/>
    </row>
    <row r="28" spans="4:4" ht="20.7" x14ac:dyDescent="0.5">
      <c r="D28" s="52" t="s">
        <v>162</v>
      </c>
    </row>
  </sheetData>
  <mergeCells count="2">
    <mergeCell ref="A1:K1"/>
    <mergeCell ref="M1:W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36AA-2369-4247-B3CE-6DACAFB14D22}">
  <dimension ref="A1:O51"/>
  <sheetViews>
    <sheetView zoomScaleNormal="100" workbookViewId="0">
      <pane xSplit="2" ySplit="1" topLeftCell="C17" activePane="bottomRight" state="frozen"/>
      <selection pane="topRight" activeCell="C36" sqref="C36"/>
      <selection pane="bottomLeft" activeCell="C36" sqref="C36"/>
      <selection pane="bottomRight" activeCell="B38" sqref="B38"/>
    </sheetView>
  </sheetViews>
  <sheetFormatPr defaultColWidth="8.703125" defaultRowHeight="14.35" x14ac:dyDescent="0.5"/>
  <cols>
    <col min="1" max="1" width="7.5859375" style="19" customWidth="1"/>
    <col min="2" max="2" width="30.5859375" style="15" customWidth="1"/>
    <col min="3" max="3" width="26.17578125" style="15" customWidth="1"/>
    <col min="4" max="4" width="39.17578125" style="15" customWidth="1"/>
    <col min="5" max="5" width="20" style="15" customWidth="1"/>
    <col min="6" max="6" width="36" style="15" customWidth="1"/>
    <col min="7" max="7" width="14.52734375" style="15" customWidth="1"/>
    <col min="8" max="8" width="25.52734375" style="15" customWidth="1"/>
    <col min="9" max="9" width="30.5859375" style="15" customWidth="1"/>
    <col min="10" max="10" width="9.17578125" style="15" customWidth="1"/>
    <col min="11" max="12" width="13.8203125" style="15" customWidth="1"/>
    <col min="13" max="13" width="19" style="15" customWidth="1"/>
    <col min="14" max="14" width="30.5859375" style="15" customWidth="1"/>
    <col min="15" max="15" width="30" style="15" customWidth="1"/>
    <col min="16" max="16384" width="8.703125" style="15"/>
  </cols>
  <sheetData>
    <row r="1" spans="1:15" s="14" customFormat="1" ht="34.5" customHeight="1" x14ac:dyDescent="0.5">
      <c r="A1" s="13" t="s">
        <v>13</v>
      </c>
      <c r="B1" s="13" t="s">
        <v>24</v>
      </c>
      <c r="C1" s="13" t="s">
        <v>25</v>
      </c>
      <c r="D1" s="13" t="s">
        <v>26</v>
      </c>
      <c r="E1" s="13" t="s">
        <v>27</v>
      </c>
      <c r="F1" s="13" t="s">
        <v>6</v>
      </c>
      <c r="G1" s="13" t="s">
        <v>176</v>
      </c>
      <c r="H1" s="13" t="s">
        <v>28</v>
      </c>
      <c r="I1" s="13" t="s">
        <v>29</v>
      </c>
      <c r="J1" s="13" t="s">
        <v>30</v>
      </c>
      <c r="K1" s="13" t="s">
        <v>31</v>
      </c>
      <c r="L1" s="13" t="s">
        <v>32</v>
      </c>
      <c r="M1" s="13" t="s">
        <v>33</v>
      </c>
      <c r="N1" s="13" t="s">
        <v>34</v>
      </c>
      <c r="O1" s="13" t="s">
        <v>35</v>
      </c>
    </row>
    <row r="2" spans="1:15" s="35" customFormat="1" ht="37.200000000000003" customHeight="1" x14ac:dyDescent="0.5">
      <c r="A2" s="34">
        <v>1</v>
      </c>
      <c r="B2" s="35" t="s">
        <v>163</v>
      </c>
      <c r="D2" s="36" t="str">
        <f>_xlfn.CONCAT(_xlfn.XLOOKUP(TblSYS1ASIS[[#This Row],[Parent Component]],TblSYS1ASIS[Component Name],TblSYS1ASIS[Component Path],""),"/",TblSYS1ASIS[[#This Row],[Component Name]])</f>
        <v>/Archi-Insurance</v>
      </c>
      <c r="E2" s="56" t="s">
        <v>175</v>
      </c>
      <c r="F2" s="35" t="s">
        <v>36</v>
      </c>
      <c r="H2" s="35" t="s">
        <v>12</v>
      </c>
      <c r="I2" s="35" t="s">
        <v>298</v>
      </c>
      <c r="M2" s="35" t="s">
        <v>12</v>
      </c>
      <c r="N2" s="35" t="s">
        <v>462</v>
      </c>
    </row>
    <row r="3" spans="1:15" s="41" customFormat="1" ht="15.7" x14ac:dyDescent="0.5">
      <c r="A3" s="53">
        <v>2</v>
      </c>
      <c r="B3" s="33" t="s">
        <v>164</v>
      </c>
      <c r="C3" s="41" t="s">
        <v>163</v>
      </c>
      <c r="D3" s="54" t="str">
        <f>_xlfn.CONCAT(_xlfn.XLOOKUP(TblSYS1ASIS[[#This Row],[Parent Component]],TblSYS1ASIS[Component Name],TblSYS1ASIS[Component Path],""),"/",TblSYS1ASIS[[#This Row],[Component Name]])</f>
        <v>/Archi-Insurance/Web Portal</v>
      </c>
      <c r="E3" s="54"/>
      <c r="G3" s="41" t="s">
        <v>41</v>
      </c>
      <c r="H3" s="41" t="s">
        <v>143</v>
      </c>
    </row>
    <row r="4" spans="1:15" s="5" customFormat="1" ht="15.7" x14ac:dyDescent="0.5">
      <c r="A4" s="18">
        <v>3</v>
      </c>
      <c r="B4" s="33" t="s">
        <v>165</v>
      </c>
      <c r="C4" s="41" t="s">
        <v>163</v>
      </c>
      <c r="D4" s="22" t="str">
        <f>_xlfn.CONCAT(_xlfn.XLOOKUP(TblSYS1ASIS[[#This Row],[Parent Component]],TblSYS1ASIS[Component Name],TblSYS1ASIS[Component Path],""),"/",TblSYS1ASIS[[#This Row],[Component Name]])</f>
        <v>/Archi-Insurance/Call Center App</v>
      </c>
      <c r="E4" s="22"/>
      <c r="G4" s="5" t="s">
        <v>39</v>
      </c>
      <c r="H4" s="5" t="s">
        <v>8</v>
      </c>
    </row>
    <row r="5" spans="1:15" s="5" customFormat="1" ht="15.7" x14ac:dyDescent="0.5">
      <c r="A5" s="18">
        <v>4</v>
      </c>
      <c r="B5" s="55" t="s">
        <v>166</v>
      </c>
      <c r="C5" s="41" t="s">
        <v>163</v>
      </c>
      <c r="D5" s="22" t="str">
        <f>_xlfn.CONCAT(_xlfn.XLOOKUP(TblSYS1ASIS[[#This Row],[Parent Component]],TblSYS1ASIS[Component Name],TblSYS1ASIS[Component Path],""),"/",TblSYS1ASIS[[#This Row],[Component Name]])</f>
        <v>/Archi-Insurance/CRM</v>
      </c>
      <c r="E5" s="22"/>
      <c r="G5" s="5" t="s">
        <v>136</v>
      </c>
      <c r="H5" s="5" t="s">
        <v>9</v>
      </c>
    </row>
    <row r="6" spans="1:15" s="5" customFormat="1" ht="15.7" x14ac:dyDescent="0.5">
      <c r="A6" s="18">
        <v>5</v>
      </c>
      <c r="B6" s="33" t="s">
        <v>172</v>
      </c>
      <c r="C6" s="41" t="s">
        <v>166</v>
      </c>
      <c r="D6" s="22" t="str">
        <f>_xlfn.CONCAT(_xlfn.XLOOKUP(TblSYS1ASIS[[#This Row],[Parent Component]],TblSYS1ASIS[Component Name],TblSYS1ASIS[Component Path],""),"/",TblSYS1ASIS[[#This Row],[Component Name]])</f>
        <v>/Archi-Insurance/CRM/Legal Aid CRM</v>
      </c>
      <c r="E6" s="22"/>
      <c r="G6" s="5" t="s">
        <v>40</v>
      </c>
      <c r="H6" s="5" t="s">
        <v>144</v>
      </c>
    </row>
    <row r="7" spans="1:15" s="5" customFormat="1" ht="15.7" x14ac:dyDescent="0.5">
      <c r="A7" s="18">
        <v>6</v>
      </c>
      <c r="B7" s="33" t="s">
        <v>167</v>
      </c>
      <c r="C7" s="41" t="s">
        <v>163</v>
      </c>
      <c r="D7" s="22" t="str">
        <f>_xlfn.CONCAT(_xlfn.XLOOKUP(TblSYS1ASIS[[#This Row],[Parent Component]],TblSYS1ASIS[Component Name],TblSYS1ASIS[Component Path],""),"/",TblSYS1ASIS[[#This Row],[Component Name]])</f>
        <v>/Archi-Insurance/Policy Administration</v>
      </c>
      <c r="E7" s="22"/>
      <c r="G7" s="5" t="s">
        <v>42</v>
      </c>
      <c r="H7" s="5" t="s">
        <v>145</v>
      </c>
    </row>
    <row r="8" spans="1:15" s="5" customFormat="1" ht="15.7" x14ac:dyDescent="0.5">
      <c r="A8" s="18">
        <v>7</v>
      </c>
      <c r="B8" s="33" t="s">
        <v>168</v>
      </c>
      <c r="C8" s="41" t="s">
        <v>163</v>
      </c>
      <c r="D8" s="22" t="str">
        <f>_xlfn.CONCAT(_xlfn.XLOOKUP(TblSYS1ASIS[[#This Row],[Parent Component]],TblSYS1ASIS[Component Name],TblSYS1ASIS[Component Path],""),"/",TblSYS1ASIS[[#This Row],[Component Name]])</f>
        <v>/Archi-Insurance/Financial App</v>
      </c>
      <c r="E8" s="22"/>
      <c r="H8" s="5" t="s">
        <v>146</v>
      </c>
    </row>
    <row r="9" spans="1:15" s="41" customFormat="1" ht="15.7" x14ac:dyDescent="0.5">
      <c r="A9" s="53">
        <v>8</v>
      </c>
      <c r="B9" s="33" t="s">
        <v>169</v>
      </c>
      <c r="C9" s="41" t="s">
        <v>163</v>
      </c>
      <c r="D9" s="54" t="str">
        <f>_xlfn.CONCAT(_xlfn.XLOOKUP(TblSYS1ASIS[[#This Row],[Parent Component]],TblSYS1ASIS[Component Name],TblSYS1ASIS[Component Path],""),"/",TblSYS1ASIS[[#This Row],[Component Name]])</f>
        <v>/Archi-Insurance/Car Insurance App</v>
      </c>
      <c r="E9" s="54"/>
      <c r="H9" s="41" t="s">
        <v>147</v>
      </c>
    </row>
    <row r="10" spans="1:15" s="5" customFormat="1" ht="18" customHeight="1" x14ac:dyDescent="0.5">
      <c r="A10" s="18">
        <v>9</v>
      </c>
      <c r="B10" s="33" t="s">
        <v>170</v>
      </c>
      <c r="C10" s="41" t="s">
        <v>163</v>
      </c>
      <c r="D10" s="22" t="str">
        <f>_xlfn.CONCAT(_xlfn.XLOOKUP(TblSYS1ASIS[[#This Row],[Parent Component]],TblSYS1ASIS[Component Name],TblSYS1ASIS[Component Path],""),"/",TblSYS1ASIS[[#This Row],[Component Name]])</f>
        <v>/Archi-Insurance/Legal Aid Back Office</v>
      </c>
      <c r="E10" s="22"/>
      <c r="H10" s="5" t="s">
        <v>148</v>
      </c>
    </row>
    <row r="11" spans="1:15" s="5" customFormat="1" ht="15.7" x14ac:dyDescent="0.5">
      <c r="A11" s="18">
        <v>10</v>
      </c>
      <c r="B11" s="33" t="s">
        <v>171</v>
      </c>
      <c r="C11" s="41" t="s">
        <v>163</v>
      </c>
      <c r="D11" s="22" t="str">
        <f>_xlfn.CONCAT(_xlfn.XLOOKUP(TblSYS1ASIS[[#This Row],[Parent Component]],TblSYS1ASIS[Component Name],TblSYS1ASIS[Component Path],""),"/",TblSYS1ASIS[[#This Row],[Component Name]])</f>
        <v>/Archi-Insurance/Document Management</v>
      </c>
      <c r="E11" s="22"/>
      <c r="H11" s="5" t="s">
        <v>149</v>
      </c>
    </row>
    <row r="12" spans="1:15" s="5" customFormat="1" ht="15.7" x14ac:dyDescent="0.5">
      <c r="A12" s="18">
        <v>11</v>
      </c>
      <c r="B12" s="33" t="s">
        <v>44</v>
      </c>
      <c r="C12" s="41" t="s">
        <v>163</v>
      </c>
      <c r="D12" s="22" t="str">
        <f>_xlfn.CONCAT(_xlfn.XLOOKUP(TblSYS1ASIS[[#This Row],[Parent Component]],TblSYS1ASIS[Component Name],TblSYS1ASIS[Component Path],""),"/",TblSYS1ASIS[[#This Row],[Component Name]])</f>
        <v>/Archi-Insurance/AS-IS-COMPONENT 11</v>
      </c>
      <c r="E12" s="22"/>
      <c r="H12" s="5" t="s">
        <v>157</v>
      </c>
    </row>
    <row r="13" spans="1:15" s="5" customFormat="1" ht="15.7" x14ac:dyDescent="0.5">
      <c r="A13" s="18">
        <v>12</v>
      </c>
      <c r="B13" s="33" t="s">
        <v>45</v>
      </c>
      <c r="C13" s="41" t="s">
        <v>163</v>
      </c>
      <c r="D13" s="22" t="str">
        <f>_xlfn.CONCAT(_xlfn.XLOOKUP(TblSYS1ASIS[[#This Row],[Parent Component]],TblSYS1ASIS[Component Name],TblSYS1ASIS[Component Path],""),"/",TblSYS1ASIS[[#This Row],[Component Name]])</f>
        <v>/Archi-Insurance/AS-IS-COMPONENT 12</v>
      </c>
      <c r="E13" s="22"/>
      <c r="H13" s="5" t="s">
        <v>158</v>
      </c>
    </row>
    <row r="14" spans="1:15" s="5" customFormat="1" ht="15.7" x14ac:dyDescent="0.5">
      <c r="A14" s="18">
        <v>13</v>
      </c>
      <c r="B14" s="33" t="s">
        <v>46</v>
      </c>
      <c r="C14" s="41" t="s">
        <v>163</v>
      </c>
      <c r="D14" s="22" t="str">
        <f>_xlfn.CONCAT(_xlfn.XLOOKUP(TblSYS1ASIS[[#This Row],[Parent Component]],TblSYS1ASIS[Component Name],TblSYS1ASIS[Component Path],""),"/",TblSYS1ASIS[[#This Row],[Component Name]])</f>
        <v>/Archi-Insurance/AS-IS-COMPONENT 13</v>
      </c>
      <c r="E14" s="22"/>
      <c r="H14" s="5" t="s">
        <v>159</v>
      </c>
    </row>
    <row r="15" spans="1:15" s="5" customFormat="1" ht="15.7" x14ac:dyDescent="0.5">
      <c r="A15" s="18">
        <v>14</v>
      </c>
      <c r="B15" s="33" t="s">
        <v>47</v>
      </c>
      <c r="C15" s="41" t="s">
        <v>163</v>
      </c>
      <c r="D15" s="22" t="str">
        <f>_xlfn.CONCAT(_xlfn.XLOOKUP(TblSYS1ASIS[[#This Row],[Parent Component]],TblSYS1ASIS[Component Name],TblSYS1ASIS[Component Path],""),"/",TblSYS1ASIS[[#This Row],[Component Name]])</f>
        <v>/Archi-Insurance/AS-IS-COMPONENT 14</v>
      </c>
      <c r="E15" s="22"/>
      <c r="H15" s="5" t="s">
        <v>150</v>
      </c>
    </row>
    <row r="16" spans="1:15" s="5" customFormat="1" ht="15.7" x14ac:dyDescent="0.5">
      <c r="A16" s="18">
        <v>15</v>
      </c>
      <c r="B16" s="33" t="s">
        <v>48</v>
      </c>
      <c r="C16" s="41" t="s">
        <v>163</v>
      </c>
      <c r="D16" s="22" t="str">
        <f>_xlfn.CONCAT(_xlfn.XLOOKUP(TblSYS1ASIS[[#This Row],[Parent Component]],TblSYS1ASIS[Component Name],TblSYS1ASIS[Component Path],""),"/",TblSYS1ASIS[[#This Row],[Component Name]])</f>
        <v>/Archi-Insurance/AS-IS-COMPONENT 15</v>
      </c>
      <c r="E16" s="22"/>
      <c r="H16" s="5" t="s">
        <v>151</v>
      </c>
    </row>
    <row r="17" spans="1:15" s="41" customFormat="1" ht="15.7" x14ac:dyDescent="0.5">
      <c r="A17" s="53">
        <v>16</v>
      </c>
      <c r="B17" s="33" t="s">
        <v>49</v>
      </c>
      <c r="C17" s="41" t="s">
        <v>163</v>
      </c>
      <c r="D17" s="54" t="str">
        <f>_xlfn.CONCAT(_xlfn.XLOOKUP(TblSYS1ASIS[[#This Row],[Parent Component]],TblSYS1ASIS[Component Name],TblSYS1ASIS[Component Path],""),"/",TblSYS1ASIS[[#This Row],[Component Name]])</f>
        <v>/Archi-Insurance/AS-IS-COMPONENT 16</v>
      </c>
      <c r="E17" s="54"/>
      <c r="H17" s="41" t="s">
        <v>152</v>
      </c>
    </row>
    <row r="18" spans="1:15" s="41" customFormat="1" ht="15.7" x14ac:dyDescent="0.5">
      <c r="A18" s="53">
        <v>17</v>
      </c>
      <c r="B18" s="33" t="s">
        <v>50</v>
      </c>
      <c r="C18" s="41" t="s">
        <v>163</v>
      </c>
      <c r="D18" s="54" t="str">
        <f>_xlfn.CONCAT(_xlfn.XLOOKUP(TblSYS1ASIS[[#This Row],[Parent Component]],TblSYS1ASIS[Component Name],TblSYS1ASIS[Component Path],""),"/",TblSYS1ASIS[[#This Row],[Component Name]])</f>
        <v>/Archi-Insurance/AS-IS-COMPONENT 17</v>
      </c>
      <c r="E18" s="54"/>
      <c r="H18" s="41" t="s">
        <v>155</v>
      </c>
    </row>
    <row r="19" spans="1:15" s="5" customFormat="1" ht="15.7" x14ac:dyDescent="0.5">
      <c r="A19" s="18">
        <v>18</v>
      </c>
      <c r="B19" s="33" t="s">
        <v>51</v>
      </c>
      <c r="C19" s="41" t="s">
        <v>163</v>
      </c>
      <c r="D19" s="22" t="str">
        <f>_xlfn.CONCAT(_xlfn.XLOOKUP(TblSYS1ASIS[[#This Row],[Parent Component]],TblSYS1ASIS[Component Name],TblSYS1ASIS[Component Path],""),"/",TblSYS1ASIS[[#This Row],[Component Name]])</f>
        <v>/Archi-Insurance/AS-IS-COMPONENT 18</v>
      </c>
      <c r="E19" s="22"/>
      <c r="H19" s="5" t="s">
        <v>154</v>
      </c>
    </row>
    <row r="20" spans="1:15" s="5" customFormat="1" ht="15.7" x14ac:dyDescent="0.5">
      <c r="A20" s="18">
        <v>19</v>
      </c>
      <c r="B20" s="33" t="s">
        <v>52</v>
      </c>
      <c r="C20" s="41" t="s">
        <v>163</v>
      </c>
      <c r="D20" s="22" t="str">
        <f>_xlfn.CONCAT(_xlfn.XLOOKUP(TblSYS1ASIS[[#This Row],[Parent Component]],TblSYS1ASIS[Component Name],TblSYS1ASIS[Component Path],""),"/",TblSYS1ASIS[[#This Row],[Component Name]])</f>
        <v>/Archi-Insurance/AS-IS-COMPONENT 19</v>
      </c>
      <c r="E20" s="22"/>
      <c r="H20" s="5" t="s">
        <v>153</v>
      </c>
    </row>
    <row r="21" spans="1:15" s="5" customFormat="1" ht="15.7" x14ac:dyDescent="0.5">
      <c r="A21" s="18">
        <v>20</v>
      </c>
      <c r="B21" s="33" t="s">
        <v>53</v>
      </c>
      <c r="C21" s="41" t="s">
        <v>163</v>
      </c>
      <c r="D21" s="22" t="str">
        <f>_xlfn.CONCAT(_xlfn.XLOOKUP(TblSYS1ASIS[[#This Row],[Parent Component]],TblSYS1ASIS[Component Name],TblSYS1ASIS[Component Path],""),"/",TblSYS1ASIS[[#This Row],[Component Name]])</f>
        <v>/Archi-Insurance/AS-IS-COMPONENT 20</v>
      </c>
      <c r="E21" s="22"/>
      <c r="H21" s="5" t="s">
        <v>156</v>
      </c>
    </row>
    <row r="22" spans="1:15" s="5" customFormat="1" ht="15.7" x14ac:dyDescent="0.5">
      <c r="A22" s="18">
        <v>21</v>
      </c>
      <c r="B22" s="33" t="s">
        <v>54</v>
      </c>
      <c r="C22" s="41" t="s">
        <v>163</v>
      </c>
      <c r="D22" s="22" t="str">
        <f>_xlfn.CONCAT(_xlfn.XLOOKUP(TblSYS1ASIS[[#This Row],[Parent Component]],TblSYS1ASIS[Component Name],TblSYS1ASIS[Component Path],""),"/",TblSYS1ASIS[[#This Row],[Component Name]])</f>
        <v>/Archi-Insurance/AS-IS-COMPONENT 21</v>
      </c>
      <c r="E22" s="22"/>
      <c r="H22" s="5" t="s">
        <v>10</v>
      </c>
    </row>
    <row r="23" spans="1:15" s="5" customFormat="1" ht="15.7" x14ac:dyDescent="0.5">
      <c r="A23" s="18">
        <v>22</v>
      </c>
      <c r="B23" s="33" t="s">
        <v>55</v>
      </c>
      <c r="C23" s="41" t="s">
        <v>163</v>
      </c>
      <c r="D23" s="22" t="str">
        <f>_xlfn.CONCAT(_xlfn.XLOOKUP(TblSYS1ASIS[[#This Row],[Parent Component]],TblSYS1ASIS[Component Name],TblSYS1ASIS[Component Path],""),"/",TblSYS1ASIS[[#This Row],[Component Name]])</f>
        <v>/Archi-Insurance/AS-IS-COMPONENT 22</v>
      </c>
      <c r="E23" s="22"/>
      <c r="H23" s="5" t="s">
        <v>160</v>
      </c>
    </row>
    <row r="24" spans="1:15" s="5" customFormat="1" ht="15.7" x14ac:dyDescent="0.5">
      <c r="A24" s="18">
        <v>23</v>
      </c>
      <c r="B24" s="33" t="s">
        <v>56</v>
      </c>
      <c r="C24" s="41" t="s">
        <v>163</v>
      </c>
      <c r="D24" s="22" t="str">
        <f>_xlfn.CONCAT(_xlfn.XLOOKUP(TblSYS1ASIS[[#This Row],[Parent Component]],TblSYS1ASIS[Component Name],TblSYS1ASIS[Component Path],""),"/",TblSYS1ASIS[[#This Row],[Component Name]])</f>
        <v>/Archi-Insurance/AS-IS-COMPONENT 23</v>
      </c>
      <c r="E24" s="22"/>
      <c r="H24" s="5" t="s">
        <v>11</v>
      </c>
    </row>
    <row r="25" spans="1:15" s="5" customFormat="1" ht="15.7" x14ac:dyDescent="0.5">
      <c r="A25" s="18">
        <v>24</v>
      </c>
      <c r="B25" s="33" t="s">
        <v>57</v>
      </c>
      <c r="C25" s="41" t="s">
        <v>163</v>
      </c>
      <c r="D25" s="22" t="str">
        <f>_xlfn.CONCAT(_xlfn.XLOOKUP(TblSYS1ASIS[[#This Row],[Parent Component]],TblSYS1ASIS[Component Name],TblSYS1ASIS[Component Path],""),"/",TblSYS1ASIS[[#This Row],[Component Name]])</f>
        <v>/Archi-Insurance/AS-IS-COMPONENT 24</v>
      </c>
      <c r="E25" s="22"/>
    </row>
    <row r="26" spans="1:15" s="5" customFormat="1" ht="15.7" x14ac:dyDescent="0.5">
      <c r="A26" s="18">
        <v>25</v>
      </c>
      <c r="B26" s="33" t="s">
        <v>58</v>
      </c>
      <c r="C26" s="41" t="s">
        <v>163</v>
      </c>
      <c r="D26" s="22" t="str">
        <f>_xlfn.CONCAT(_xlfn.XLOOKUP(TblSYS1ASIS[[#This Row],[Parent Component]],TblSYS1ASIS[Component Name],TblSYS1ASIS[Component Path],""),"/",TblSYS1ASIS[[#This Row],[Component Name]])</f>
        <v>/Archi-Insurance/AS-IS-COMPONENT 25</v>
      </c>
      <c r="E26" s="22"/>
    </row>
    <row r="27" spans="1:15" s="5" customFormat="1" ht="15.7" x14ac:dyDescent="0.5">
      <c r="A27" s="18">
        <v>26</v>
      </c>
      <c r="B27" s="33" t="s">
        <v>59</v>
      </c>
      <c r="C27" s="41" t="s">
        <v>163</v>
      </c>
      <c r="D27" s="22" t="str">
        <f>_xlfn.CONCAT(_xlfn.XLOOKUP(TblSYS1ASIS[[#This Row],[Parent Component]],TblSYS1ASIS[Component Name],TblSYS1ASIS[Component Path],""),"/",TblSYS1ASIS[[#This Row],[Component Name]])</f>
        <v>/Archi-Insurance/AS-IS-COMPONENT 26</v>
      </c>
      <c r="E27" s="22"/>
    </row>
    <row r="28" spans="1:15" s="5" customFormat="1" ht="15.7" x14ac:dyDescent="0.5">
      <c r="A28" s="18">
        <v>27</v>
      </c>
      <c r="B28" s="33" t="s">
        <v>60</v>
      </c>
      <c r="C28" s="41" t="s">
        <v>163</v>
      </c>
      <c r="D28" s="22" t="str">
        <f>_xlfn.CONCAT(_xlfn.XLOOKUP(TblSYS1ASIS[[#This Row],[Parent Component]],TblSYS1ASIS[Component Name],TblSYS1ASIS[Component Path],""),"/",TblSYS1ASIS[[#This Row],[Component Name]])</f>
        <v>/Archi-Insurance/AS-IS-COMPONENT 27</v>
      </c>
      <c r="E28" s="22"/>
    </row>
    <row r="29" spans="1:15" s="5" customFormat="1" ht="15.7" x14ac:dyDescent="0.5">
      <c r="A29" s="18">
        <v>28</v>
      </c>
      <c r="B29" s="33" t="s">
        <v>61</v>
      </c>
      <c r="C29" s="41" t="s">
        <v>163</v>
      </c>
      <c r="D29" s="22" t="str">
        <f>_xlfn.CONCAT(_xlfn.XLOOKUP(TblSYS1ASIS[[#This Row],[Parent Component]],TblSYS1ASIS[Component Name],TblSYS1ASIS[Component Path],""),"/",TblSYS1ASIS[[#This Row],[Component Name]])</f>
        <v>/Archi-Insurance/AS-IS-COMPONENT 28</v>
      </c>
      <c r="E29" s="22"/>
    </row>
    <row r="30" spans="1:15" s="5" customFormat="1" ht="15.7" x14ac:dyDescent="0.5">
      <c r="A30" s="18">
        <v>29</v>
      </c>
      <c r="B30" s="33" t="s">
        <v>62</v>
      </c>
      <c r="C30" s="41" t="s">
        <v>163</v>
      </c>
      <c r="D30" s="22" t="str">
        <f>_xlfn.CONCAT(_xlfn.XLOOKUP(TblSYS1ASIS[[#This Row],[Parent Component]],TblSYS1ASIS[Component Name],TblSYS1ASIS[Component Path],""),"/",TblSYS1ASIS[[#This Row],[Component Name]])</f>
        <v>/Archi-Insurance/AS-IS-COMPONENT 29</v>
      </c>
      <c r="E30" s="22"/>
    </row>
    <row r="31" spans="1:15" s="5" customFormat="1" ht="15.7" x14ac:dyDescent="0.5">
      <c r="A31" s="18">
        <v>30</v>
      </c>
      <c r="B31" s="33" t="s">
        <v>63</v>
      </c>
      <c r="C31" s="41" t="s">
        <v>163</v>
      </c>
      <c r="D31" s="22" t="str">
        <f>_xlfn.CONCAT(_xlfn.XLOOKUP(TblSYS1ASIS[[#This Row],[Parent Component]],TblSYS1ASIS[Component Name],TblSYS1ASIS[Component Path],""),"/",TblSYS1ASIS[[#This Row],[Component Name]])</f>
        <v>/Archi-Insurance/AS-IS-COMPONENT 30</v>
      </c>
      <c r="E31" s="22"/>
    </row>
    <row r="32" spans="1:15" ht="15.7" x14ac:dyDescent="0.5">
      <c r="A32" s="18">
        <v>31</v>
      </c>
      <c r="B32" s="33" t="s">
        <v>64</v>
      </c>
      <c r="C32" s="41" t="s">
        <v>163</v>
      </c>
      <c r="D32" s="22" t="str">
        <f>_xlfn.CONCAT(_xlfn.XLOOKUP(TblSYS1ASIS[[#This Row],[Parent Component]],TblSYS1ASIS[Component Name],TblSYS1ASIS[Component Path],""),"/",TblSYS1ASIS[[#This Row],[Component Name]])</f>
        <v>/Archi-Insurance/AS-IS-COMPONENT 31</v>
      </c>
      <c r="E32" s="22"/>
      <c r="F32" s="5"/>
      <c r="G32" s="5"/>
      <c r="H32" s="5"/>
      <c r="I32" s="5"/>
      <c r="J32" s="5"/>
      <c r="K32" s="5"/>
      <c r="L32" s="5"/>
      <c r="M32" s="5"/>
      <c r="N32" s="5"/>
      <c r="O32" s="5"/>
    </row>
    <row r="33" spans="1:15" ht="15.7" x14ac:dyDescent="0.5">
      <c r="A33" s="18">
        <v>32</v>
      </c>
      <c r="B33" s="33" t="s">
        <v>65</v>
      </c>
      <c r="C33" s="41" t="s">
        <v>163</v>
      </c>
      <c r="D33" s="22" t="str">
        <f>_xlfn.CONCAT(_xlfn.XLOOKUP(TblSYS1ASIS[[#This Row],[Parent Component]],TblSYS1ASIS[Component Name],TblSYS1ASIS[Component Path],""),"/",TblSYS1ASIS[[#This Row],[Component Name]])</f>
        <v>/Archi-Insurance/AS-IS-COMPONENT 32</v>
      </c>
      <c r="E33" s="22"/>
      <c r="F33" s="5"/>
      <c r="G33" s="5"/>
      <c r="H33" s="5"/>
      <c r="I33" s="5"/>
      <c r="J33" s="5"/>
      <c r="K33" s="5"/>
      <c r="L33" s="5"/>
      <c r="M33" s="5"/>
      <c r="N33" s="5"/>
      <c r="O33" s="5"/>
    </row>
    <row r="34" spans="1:15" ht="15.7" x14ac:dyDescent="0.5">
      <c r="A34" s="18">
        <v>33</v>
      </c>
      <c r="B34" s="33" t="s">
        <v>66</v>
      </c>
      <c r="C34" s="41" t="s">
        <v>163</v>
      </c>
      <c r="D34" s="22" t="str">
        <f>_xlfn.CONCAT(_xlfn.XLOOKUP(TblSYS1ASIS[[#This Row],[Parent Component]],TblSYS1ASIS[Component Name],TblSYS1ASIS[Component Path],""),"/",TblSYS1ASIS[[#This Row],[Component Name]])</f>
        <v>/Archi-Insurance/AS-IS-COMPONENT 33</v>
      </c>
      <c r="E34" s="22"/>
      <c r="F34" s="5"/>
      <c r="G34" s="5"/>
      <c r="H34" s="5"/>
      <c r="I34" s="5"/>
      <c r="J34" s="5"/>
      <c r="K34" s="5"/>
      <c r="L34" s="5"/>
      <c r="M34" s="5"/>
      <c r="N34" s="5"/>
      <c r="O34" s="5"/>
    </row>
    <row r="35" spans="1:15" ht="15.7" x14ac:dyDescent="0.5">
      <c r="A35" s="18">
        <v>34</v>
      </c>
      <c r="B35" s="33" t="s">
        <v>67</v>
      </c>
      <c r="C35" s="41" t="s">
        <v>163</v>
      </c>
      <c r="D35" s="22" t="str">
        <f>_xlfn.CONCAT(_xlfn.XLOOKUP(TblSYS1ASIS[[#This Row],[Parent Component]],TblSYS1ASIS[Component Name],TblSYS1ASIS[Component Path],""),"/",TblSYS1ASIS[[#This Row],[Component Name]])</f>
        <v>/Archi-Insurance/AS-IS-COMPONENT 34</v>
      </c>
      <c r="E35" s="22"/>
      <c r="F35" s="5"/>
      <c r="G35" s="5"/>
      <c r="H35" s="5"/>
      <c r="I35" s="5"/>
      <c r="J35" s="5"/>
      <c r="K35" s="5"/>
      <c r="L35" s="5"/>
      <c r="M35" s="5"/>
      <c r="N35" s="5"/>
      <c r="O35" s="5"/>
    </row>
    <row r="36" spans="1:15" ht="15.7" x14ac:dyDescent="0.5">
      <c r="A36" s="18">
        <v>35</v>
      </c>
      <c r="B36" s="33" t="s">
        <v>68</v>
      </c>
      <c r="C36" s="41" t="s">
        <v>163</v>
      </c>
      <c r="D36" s="22" t="str">
        <f>_xlfn.CONCAT(_xlfn.XLOOKUP(TblSYS1ASIS[[#This Row],[Parent Component]],TblSYS1ASIS[Component Name],TblSYS1ASIS[Component Path],""),"/",TblSYS1ASIS[[#This Row],[Component Name]])</f>
        <v>/Archi-Insurance/AS-IS-COMPONENT 35</v>
      </c>
      <c r="E36" s="22"/>
      <c r="F36" s="5"/>
      <c r="G36" s="5"/>
      <c r="H36" s="5"/>
      <c r="I36" s="5"/>
      <c r="J36" s="5"/>
      <c r="K36" s="5"/>
      <c r="L36" s="5"/>
      <c r="M36" s="5"/>
      <c r="N36" s="5"/>
      <c r="O36" s="5"/>
    </row>
    <row r="37" spans="1:15" ht="15.7" x14ac:dyDescent="0.5">
      <c r="A37" s="18">
        <v>36</v>
      </c>
      <c r="B37" s="33" t="s">
        <v>69</v>
      </c>
      <c r="C37" s="41" t="s">
        <v>163</v>
      </c>
      <c r="D37" s="22" t="str">
        <f>_xlfn.CONCAT(_xlfn.XLOOKUP(TblSYS1ASIS[[#This Row],[Parent Component]],TblSYS1ASIS[Component Name],TblSYS1ASIS[Component Path],""),"/",TblSYS1ASIS[[#This Row],[Component Name]])</f>
        <v>/Archi-Insurance/AS-IS-COMPONENT 36</v>
      </c>
      <c r="E37" s="22"/>
      <c r="F37" s="5"/>
      <c r="G37" s="5"/>
      <c r="H37" s="5"/>
      <c r="I37" s="5"/>
      <c r="J37" s="5"/>
      <c r="K37" s="5"/>
      <c r="L37" s="5"/>
      <c r="M37" s="5"/>
      <c r="N37" s="5"/>
      <c r="O37" s="5"/>
    </row>
    <row r="38" spans="1:15" ht="15.7" x14ac:dyDescent="0.5">
      <c r="A38" s="18">
        <v>37</v>
      </c>
      <c r="B38" s="33" t="s">
        <v>70</v>
      </c>
      <c r="C38" s="41" t="s">
        <v>163</v>
      </c>
      <c r="D38" s="22" t="str">
        <f>_xlfn.CONCAT(_xlfn.XLOOKUP(TblSYS1ASIS[[#This Row],[Parent Component]],TblSYS1ASIS[Component Name],TblSYS1ASIS[Component Path],""),"/",TblSYS1ASIS[[#This Row],[Component Name]])</f>
        <v>/Archi-Insurance/AS-IS-COMPONENT 37</v>
      </c>
      <c r="E38" s="22"/>
      <c r="F38" s="5"/>
      <c r="G38" s="5"/>
      <c r="H38" s="5"/>
      <c r="I38" s="5"/>
      <c r="J38" s="5"/>
      <c r="K38" s="5"/>
      <c r="L38" s="5"/>
      <c r="M38" s="5"/>
      <c r="N38" s="5"/>
      <c r="O38" s="5"/>
    </row>
    <row r="39" spans="1:15" ht="15.7" x14ac:dyDescent="0.5">
      <c r="A39" s="18">
        <v>38</v>
      </c>
      <c r="B39" s="33" t="s">
        <v>71</v>
      </c>
      <c r="C39" s="41" t="s">
        <v>163</v>
      </c>
      <c r="D39" s="22" t="str">
        <f>_xlfn.CONCAT(_xlfn.XLOOKUP(TblSYS1ASIS[[#This Row],[Parent Component]],TblSYS1ASIS[Component Name],TblSYS1ASIS[Component Path],""),"/",TblSYS1ASIS[[#This Row],[Component Name]])</f>
        <v>/Archi-Insurance/AS-IS-COMPONENT 38</v>
      </c>
      <c r="E39" s="22"/>
      <c r="F39" s="5"/>
      <c r="G39" s="5"/>
      <c r="H39" s="5"/>
      <c r="I39" s="5"/>
      <c r="J39" s="5"/>
      <c r="K39" s="5"/>
      <c r="L39" s="5"/>
      <c r="M39" s="5"/>
      <c r="N39" s="5"/>
      <c r="O39" s="5"/>
    </row>
    <row r="40" spans="1:15" ht="15.7" x14ac:dyDescent="0.5">
      <c r="A40" s="18">
        <v>39</v>
      </c>
      <c r="B40" s="33" t="s">
        <v>72</v>
      </c>
      <c r="C40" s="41" t="s">
        <v>163</v>
      </c>
      <c r="D40" s="22" t="str">
        <f>_xlfn.CONCAT(_xlfn.XLOOKUP(TblSYS1ASIS[[#This Row],[Parent Component]],TblSYS1ASIS[Component Name],TblSYS1ASIS[Component Path],""),"/",TblSYS1ASIS[[#This Row],[Component Name]])</f>
        <v>/Archi-Insurance/AS-IS-COMPONENT 39</v>
      </c>
      <c r="E40" s="22"/>
      <c r="F40" s="5"/>
      <c r="G40" s="5"/>
      <c r="H40" s="5"/>
      <c r="I40" s="5"/>
      <c r="J40" s="5"/>
      <c r="K40" s="5"/>
      <c r="L40" s="5"/>
      <c r="M40" s="5"/>
      <c r="N40" s="5"/>
      <c r="O40" s="5"/>
    </row>
    <row r="41" spans="1:15" ht="15.7" x14ac:dyDescent="0.5">
      <c r="A41" s="18">
        <v>40</v>
      </c>
      <c r="B41" s="33" t="s">
        <v>73</v>
      </c>
      <c r="C41" s="41" t="s">
        <v>163</v>
      </c>
      <c r="D41" s="22" t="str">
        <f>_xlfn.CONCAT(_xlfn.XLOOKUP(TblSYS1ASIS[[#This Row],[Parent Component]],TblSYS1ASIS[Component Name],TblSYS1ASIS[Component Path],""),"/",TblSYS1ASIS[[#This Row],[Component Name]])</f>
        <v>/Archi-Insurance/AS-IS-COMPONENT 40</v>
      </c>
      <c r="E41" s="22"/>
      <c r="F41" s="5"/>
      <c r="G41" s="5"/>
      <c r="H41" s="5"/>
      <c r="I41" s="5"/>
      <c r="J41" s="5"/>
      <c r="K41" s="5"/>
      <c r="L41" s="5"/>
      <c r="M41" s="5"/>
      <c r="N41" s="5"/>
      <c r="O41" s="5"/>
    </row>
    <row r="42" spans="1:15" ht="15.7" x14ac:dyDescent="0.5">
      <c r="A42" s="18">
        <v>41</v>
      </c>
      <c r="B42" s="33" t="s">
        <v>74</v>
      </c>
      <c r="C42" s="41" t="s">
        <v>163</v>
      </c>
      <c r="D42" s="22" t="str">
        <f>_xlfn.CONCAT(_xlfn.XLOOKUP(TblSYS1ASIS[[#This Row],[Parent Component]],TblSYS1ASIS[Component Name],TblSYS1ASIS[Component Path],""),"/",TblSYS1ASIS[[#This Row],[Component Name]])</f>
        <v>/Archi-Insurance/AS-IS-COMPONENT 41</v>
      </c>
      <c r="E42" s="22"/>
      <c r="F42" s="5"/>
      <c r="G42" s="5"/>
      <c r="H42" s="5"/>
      <c r="I42" s="5"/>
      <c r="J42" s="5"/>
      <c r="K42" s="5"/>
      <c r="L42" s="5"/>
      <c r="M42" s="5"/>
      <c r="N42" s="5"/>
      <c r="O42" s="5"/>
    </row>
    <row r="43" spans="1:15" ht="15.7" x14ac:dyDescent="0.5">
      <c r="A43" s="18">
        <v>42</v>
      </c>
      <c r="B43" s="33" t="s">
        <v>75</v>
      </c>
      <c r="C43" s="41" t="s">
        <v>163</v>
      </c>
      <c r="D43" s="22" t="str">
        <f>_xlfn.CONCAT(_xlfn.XLOOKUP(TblSYS1ASIS[[#This Row],[Parent Component]],TblSYS1ASIS[Component Name],TblSYS1ASIS[Component Path],""),"/",TblSYS1ASIS[[#This Row],[Component Name]])</f>
        <v>/Archi-Insurance/AS-IS-COMPONENT 42</v>
      </c>
      <c r="E43" s="22"/>
      <c r="F43" s="5"/>
      <c r="G43" s="5"/>
      <c r="H43" s="5"/>
      <c r="I43" s="5"/>
      <c r="J43" s="5"/>
      <c r="K43" s="5"/>
      <c r="L43" s="5"/>
      <c r="M43" s="5"/>
      <c r="N43" s="5"/>
      <c r="O43" s="5"/>
    </row>
    <row r="44" spans="1:15" ht="15.7" x14ac:dyDescent="0.5">
      <c r="A44" s="18">
        <v>43</v>
      </c>
      <c r="B44" s="33" t="s">
        <v>76</v>
      </c>
      <c r="C44" s="41" t="s">
        <v>163</v>
      </c>
      <c r="D44" s="22" t="str">
        <f>_xlfn.CONCAT(_xlfn.XLOOKUP(TblSYS1ASIS[[#This Row],[Parent Component]],TblSYS1ASIS[Component Name],TblSYS1ASIS[Component Path],""),"/",TblSYS1ASIS[[#This Row],[Component Name]])</f>
        <v>/Archi-Insurance/AS-IS-COMPONENT 43</v>
      </c>
      <c r="E44" s="22"/>
      <c r="F44" s="5"/>
      <c r="G44" s="5"/>
      <c r="H44" s="5"/>
      <c r="I44" s="5"/>
      <c r="J44" s="5"/>
      <c r="K44" s="5"/>
      <c r="L44" s="5"/>
      <c r="M44" s="5"/>
      <c r="N44" s="5"/>
      <c r="O44" s="5"/>
    </row>
    <row r="45" spans="1:15" ht="15.7" x14ac:dyDescent="0.5">
      <c r="A45" s="18">
        <v>44</v>
      </c>
      <c r="B45" s="33" t="s">
        <v>77</v>
      </c>
      <c r="C45" s="41" t="s">
        <v>163</v>
      </c>
      <c r="D45" s="22" t="str">
        <f>_xlfn.CONCAT(_xlfn.XLOOKUP(TblSYS1ASIS[[#This Row],[Parent Component]],TblSYS1ASIS[Component Name],TblSYS1ASIS[Component Path],""),"/",TblSYS1ASIS[[#This Row],[Component Name]])</f>
        <v>/Archi-Insurance/AS-IS-COMPONENT 44</v>
      </c>
      <c r="E45" s="22"/>
      <c r="F45" s="5"/>
      <c r="G45" s="5"/>
      <c r="H45" s="5"/>
      <c r="I45" s="5"/>
      <c r="J45" s="5"/>
      <c r="K45" s="5"/>
      <c r="L45" s="5"/>
      <c r="M45" s="5"/>
      <c r="N45" s="5"/>
      <c r="O45" s="5"/>
    </row>
    <row r="46" spans="1:15" ht="15.7" x14ac:dyDescent="0.5">
      <c r="A46" s="18">
        <v>45</v>
      </c>
      <c r="B46" s="33" t="s">
        <v>78</v>
      </c>
      <c r="C46" s="41" t="s">
        <v>163</v>
      </c>
      <c r="D46" s="22" t="str">
        <f>_xlfn.CONCAT(_xlfn.XLOOKUP(TblSYS1ASIS[[#This Row],[Parent Component]],TblSYS1ASIS[Component Name],TblSYS1ASIS[Component Path],""),"/",TblSYS1ASIS[[#This Row],[Component Name]])</f>
        <v>/Archi-Insurance/AS-IS-COMPONENT 45</v>
      </c>
      <c r="E46" s="22"/>
      <c r="F46" s="5"/>
      <c r="G46" s="5"/>
      <c r="H46" s="5"/>
      <c r="I46" s="5"/>
      <c r="J46" s="5"/>
      <c r="K46" s="5"/>
      <c r="L46" s="5"/>
      <c r="M46" s="5"/>
      <c r="N46" s="5"/>
      <c r="O46" s="5"/>
    </row>
    <row r="47" spans="1:15" ht="15.7" x14ac:dyDescent="0.5">
      <c r="A47" s="18">
        <v>46</v>
      </c>
      <c r="B47" s="33" t="s">
        <v>79</v>
      </c>
      <c r="C47" s="41" t="s">
        <v>163</v>
      </c>
      <c r="D47" s="22" t="str">
        <f>_xlfn.CONCAT(_xlfn.XLOOKUP(TblSYS1ASIS[[#This Row],[Parent Component]],TblSYS1ASIS[Component Name],TblSYS1ASIS[Component Path],""),"/",TblSYS1ASIS[[#This Row],[Component Name]])</f>
        <v>/Archi-Insurance/AS-IS-COMPONENT 46</v>
      </c>
      <c r="E47" s="22"/>
      <c r="F47" s="5"/>
      <c r="G47" s="5"/>
      <c r="H47" s="5"/>
      <c r="I47" s="5"/>
      <c r="J47" s="5"/>
      <c r="K47" s="5"/>
      <c r="L47" s="5"/>
      <c r="M47" s="5"/>
      <c r="N47" s="5"/>
      <c r="O47" s="5"/>
    </row>
    <row r="48" spans="1:15" ht="15.7" x14ac:dyDescent="0.5">
      <c r="A48" s="18">
        <v>47</v>
      </c>
      <c r="B48" s="33" t="s">
        <v>80</v>
      </c>
      <c r="C48" s="41" t="s">
        <v>163</v>
      </c>
      <c r="D48" s="22" t="str">
        <f>_xlfn.CONCAT(_xlfn.XLOOKUP(TblSYS1ASIS[[#This Row],[Parent Component]],TblSYS1ASIS[Component Name],TblSYS1ASIS[Component Path],""),"/",TblSYS1ASIS[[#This Row],[Component Name]])</f>
        <v>/Archi-Insurance/AS-IS-COMPONENT 47</v>
      </c>
      <c r="E48" s="22"/>
      <c r="F48" s="5"/>
      <c r="G48" s="5"/>
      <c r="H48" s="5"/>
      <c r="I48" s="5"/>
      <c r="J48" s="5"/>
      <c r="K48" s="5"/>
      <c r="L48" s="5"/>
      <c r="M48" s="5"/>
      <c r="N48" s="5"/>
      <c r="O48" s="5"/>
    </row>
    <row r="49" spans="1:15" ht="15.7" x14ac:dyDescent="0.5">
      <c r="A49" s="18">
        <v>48</v>
      </c>
      <c r="B49" s="33" t="s">
        <v>81</v>
      </c>
      <c r="C49" s="41" t="s">
        <v>163</v>
      </c>
      <c r="D49" s="22" t="str">
        <f>_xlfn.CONCAT(_xlfn.XLOOKUP(TblSYS1ASIS[[#This Row],[Parent Component]],TblSYS1ASIS[Component Name],TblSYS1ASIS[Component Path],""),"/",TblSYS1ASIS[[#This Row],[Component Name]])</f>
        <v>/Archi-Insurance/AS-IS-COMPONENT 48</v>
      </c>
      <c r="E49" s="22"/>
      <c r="F49" s="5"/>
      <c r="G49" s="5"/>
      <c r="H49" s="5"/>
      <c r="I49" s="5"/>
      <c r="J49" s="5"/>
      <c r="K49" s="5"/>
      <c r="L49" s="5"/>
      <c r="M49" s="5"/>
      <c r="N49" s="5"/>
      <c r="O49" s="5"/>
    </row>
    <row r="50" spans="1:15" ht="15.7" x14ac:dyDescent="0.5">
      <c r="A50" s="18">
        <v>49</v>
      </c>
      <c r="B50" s="33" t="s">
        <v>82</v>
      </c>
      <c r="C50" s="41" t="s">
        <v>163</v>
      </c>
      <c r="D50" s="22" t="str">
        <f>_xlfn.CONCAT(_xlfn.XLOOKUP(TblSYS1ASIS[[#This Row],[Parent Component]],TblSYS1ASIS[Component Name],TblSYS1ASIS[Component Path],""),"/",TblSYS1ASIS[[#This Row],[Component Name]])</f>
        <v>/Archi-Insurance/AS-IS-COMPONENT 49</v>
      </c>
      <c r="E50" s="22"/>
      <c r="F50" s="5"/>
      <c r="G50" s="5"/>
      <c r="H50" s="5"/>
      <c r="I50" s="5"/>
      <c r="J50" s="5"/>
      <c r="K50" s="5"/>
      <c r="L50" s="5"/>
      <c r="M50" s="5"/>
      <c r="N50" s="5"/>
      <c r="O50" s="5"/>
    </row>
    <row r="51" spans="1:15" ht="15.7" x14ac:dyDescent="0.5">
      <c r="A51" s="18">
        <v>50</v>
      </c>
      <c r="B51" s="33" t="s">
        <v>83</v>
      </c>
      <c r="C51" s="41" t="s">
        <v>163</v>
      </c>
      <c r="D51" s="22" t="str">
        <f>_xlfn.CONCAT(_xlfn.XLOOKUP(TblSYS1ASIS[[#This Row],[Parent Component]],TblSYS1ASIS[Component Name],TblSYS1ASIS[Component Path],""),"/",TblSYS1ASIS[[#This Row],[Component Name]])</f>
        <v>/Archi-Insurance/AS-IS-COMPONENT 50</v>
      </c>
      <c r="E51" s="22"/>
      <c r="F51" s="5"/>
      <c r="G51" s="5"/>
      <c r="H51" s="5"/>
      <c r="I51" s="5"/>
      <c r="J51" s="5"/>
      <c r="K51" s="5"/>
      <c r="L51" s="5"/>
      <c r="M51" s="5"/>
      <c r="N51" s="5"/>
      <c r="O51" s="5"/>
    </row>
  </sheetData>
  <phoneticPr fontId="1" type="noConversion"/>
  <dataValidations count="4">
    <dataValidation type="list" allowBlank="1" showInputMessage="1" showErrorMessage="1" sqref="H2:H51 M2:M1048576" xr:uid="{3706BDA1-AADB-4970-8F4B-23F2CB4E4A5A}">
      <formula1>INDIRECT("TblComponentTypes[Component Type]")</formula1>
    </dataValidation>
    <dataValidation type="list" allowBlank="1" showInputMessage="1" showErrorMessage="1" sqref="H52:H1048576 C2 C52:C1048576" xr:uid="{30E92923-BCC6-495B-9EF0-0A5FC84DE0BA}">
      <formula1>INDIRECT("TblSADADComponents[Component Name]")</formula1>
    </dataValidation>
    <dataValidation type="list" allowBlank="1" showInputMessage="1" showErrorMessage="1" sqref="C3:C51" xr:uid="{AAB7FCF6-EF36-4E40-9B84-08E493099708}">
      <formula1>INDIRECT("TblSYS1ASIS[Component Name]")</formula1>
    </dataValidation>
    <dataValidation type="list" allowBlank="1" showInputMessage="1" showErrorMessage="1" sqref="G2:G51" xr:uid="{2B9B2904-0DD4-4422-B7FB-78E5F350430A}">
      <formula1>INDIRECT("TblMigrationActions[Migration Actions]")</formula1>
    </dataValidation>
  </dataValidations>
  <hyperlinks>
    <hyperlink ref="E2" r:id="rId1" xr:uid="{D9E74781-AA73-4F7D-AEAC-7993C7F8DC86}"/>
  </hyperlinks>
  <pageMargins left="0.7" right="0.7" top="0.75" bottom="0.75" header="0.3" footer="0.3"/>
  <pageSetup paperSize="9" orientation="portrait"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14BE3-CFE0-4E6B-8B2E-8B33082F71AA}">
  <sheetPr codeName="Sheet3"/>
  <dimension ref="A1:K51"/>
  <sheetViews>
    <sheetView zoomScaleNormal="100" workbookViewId="0">
      <pane xSplit="2" ySplit="1" topLeftCell="G2" activePane="bottomRight" state="frozen"/>
      <selection pane="topRight" activeCell="C36" sqref="C36"/>
      <selection pane="bottomLeft" activeCell="C36" sqref="C36"/>
      <selection pane="bottomRight" activeCell="K2" sqref="K2"/>
    </sheetView>
  </sheetViews>
  <sheetFormatPr defaultColWidth="8.703125" defaultRowHeight="14.35" x14ac:dyDescent="0.5"/>
  <cols>
    <col min="1" max="1" width="7.5859375" style="19" customWidth="1"/>
    <col min="2" max="2" width="30.5859375" style="15" customWidth="1"/>
    <col min="3" max="3" width="26.17578125" style="15" customWidth="1"/>
    <col min="4" max="4" width="36" style="15" customWidth="1"/>
    <col min="5" max="5" width="20" style="15" customWidth="1"/>
    <col min="6" max="6" width="36" style="15" customWidth="1"/>
    <col min="7" max="7" width="14.52734375" style="15" customWidth="1"/>
    <col min="8" max="8" width="20.5859375" style="15" customWidth="1"/>
    <col min="9" max="9" width="19" style="15" customWidth="1"/>
    <col min="10" max="10" width="30.5859375" style="15" customWidth="1"/>
    <col min="11" max="11" width="30" style="15" customWidth="1"/>
    <col min="12" max="16384" width="8.703125" style="15"/>
  </cols>
  <sheetData>
    <row r="1" spans="1:11" s="14" customFormat="1" ht="34.5" customHeight="1" x14ac:dyDescent="0.5">
      <c r="A1" s="13" t="s">
        <v>13</v>
      </c>
      <c r="B1" s="13" t="s">
        <v>24</v>
      </c>
      <c r="C1" s="13" t="s">
        <v>25</v>
      </c>
      <c r="D1" s="13" t="s">
        <v>26</v>
      </c>
      <c r="E1" s="13" t="s">
        <v>27</v>
      </c>
      <c r="F1" s="13" t="s">
        <v>6</v>
      </c>
      <c r="G1" s="13" t="s">
        <v>38</v>
      </c>
      <c r="H1" s="13" t="s">
        <v>28</v>
      </c>
      <c r="I1" s="13" t="s">
        <v>33</v>
      </c>
      <c r="J1" s="13" t="s">
        <v>34</v>
      </c>
      <c r="K1" s="13" t="s">
        <v>35</v>
      </c>
    </row>
    <row r="2" spans="1:11" s="35" customFormat="1" ht="37.200000000000003" customHeight="1" x14ac:dyDescent="0.5">
      <c r="A2" s="34">
        <v>1</v>
      </c>
      <c r="B2" s="35" t="s">
        <v>174</v>
      </c>
      <c r="C2" s="35" t="s">
        <v>174</v>
      </c>
      <c r="D2" s="36" t="str">
        <f>_xlfn.CONCAT(" /",TblSYS1TOBE[[#This Row],[Component Name]])</f>
        <v xml:space="preserve"> /ArchiInsurance-TO-BE</v>
      </c>
      <c r="E2" s="56" t="s">
        <v>173</v>
      </c>
      <c r="F2" s="35" t="s">
        <v>36</v>
      </c>
      <c r="H2" s="35" t="s">
        <v>12</v>
      </c>
      <c r="I2" s="35" t="s">
        <v>12</v>
      </c>
      <c r="J2" s="35" t="s">
        <v>297</v>
      </c>
    </row>
    <row r="3" spans="1:11" s="30" customFormat="1" ht="15.7" x14ac:dyDescent="0.5">
      <c r="A3" s="31">
        <v>2</v>
      </c>
      <c r="B3" s="33" t="s">
        <v>84</v>
      </c>
      <c r="C3" s="41" t="s">
        <v>174</v>
      </c>
      <c r="D3" s="32" t="str">
        <f>_xlfn.CONCAT(" /",TblSYS1TOBE[[#This Row],[Component Name]])</f>
        <v xml:space="preserve"> /TO-BE-COMPONENT 2</v>
      </c>
      <c r="E3" s="32"/>
      <c r="G3" s="41" t="s">
        <v>41</v>
      </c>
      <c r="I3" s="41" t="s">
        <v>143</v>
      </c>
    </row>
    <row r="4" spans="1:11" s="5" customFormat="1" ht="15.7" x14ac:dyDescent="0.5">
      <c r="A4" s="18">
        <v>3</v>
      </c>
      <c r="B4" s="33" t="s">
        <v>85</v>
      </c>
      <c r="C4" s="41" t="s">
        <v>174</v>
      </c>
      <c r="D4" s="22" t="str">
        <f>_xlfn.CONCAT(" /",TblSYS1TOBE[[#This Row],[Component Name]])</f>
        <v xml:space="preserve"> /TO-BE-COMPONENT 3</v>
      </c>
      <c r="E4" s="22"/>
      <c r="G4" s="5" t="s">
        <v>39</v>
      </c>
      <c r="I4" s="5" t="s">
        <v>8</v>
      </c>
    </row>
    <row r="5" spans="1:11" s="5" customFormat="1" ht="15.7" x14ac:dyDescent="0.5">
      <c r="A5" s="18">
        <v>4</v>
      </c>
      <c r="B5" s="33" t="s">
        <v>86</v>
      </c>
      <c r="C5" s="41" t="s">
        <v>174</v>
      </c>
      <c r="D5" s="22" t="str">
        <f>_xlfn.CONCAT(" /",TblSYS1TOBE[[#This Row],[Component Name]])</f>
        <v xml:space="preserve"> /TO-BE-COMPONENT 4</v>
      </c>
      <c r="E5" s="22"/>
      <c r="G5" s="5" t="s">
        <v>40</v>
      </c>
      <c r="I5" s="5" t="s">
        <v>9</v>
      </c>
    </row>
    <row r="6" spans="1:11" s="5" customFormat="1" ht="15.7" x14ac:dyDescent="0.5">
      <c r="A6" s="18">
        <v>5</v>
      </c>
      <c r="B6" s="33" t="s">
        <v>87</v>
      </c>
      <c r="C6" s="41" t="s">
        <v>174</v>
      </c>
      <c r="D6" s="22" t="str">
        <f>_xlfn.CONCAT(" /",TblSYS1TOBE[[#This Row],[Component Name]])</f>
        <v xml:space="preserve"> /TO-BE-COMPONENT 5</v>
      </c>
      <c r="E6" s="22"/>
      <c r="G6" s="5" t="s">
        <v>42</v>
      </c>
      <c r="I6" s="5" t="s">
        <v>144</v>
      </c>
    </row>
    <row r="7" spans="1:11" s="5" customFormat="1" ht="15.7" x14ac:dyDescent="0.5">
      <c r="A7" s="18">
        <v>6</v>
      </c>
      <c r="B7" s="33" t="s">
        <v>88</v>
      </c>
      <c r="C7" s="41" t="s">
        <v>174</v>
      </c>
      <c r="D7" s="22" t="str">
        <f>_xlfn.CONCAT(" /",TblSYS1TOBE[[#This Row],[Component Name]])</f>
        <v xml:space="preserve"> /TO-BE-COMPONENT 6</v>
      </c>
      <c r="E7" s="22"/>
      <c r="G7" s="5" t="s">
        <v>43</v>
      </c>
      <c r="I7" s="5" t="s">
        <v>145</v>
      </c>
    </row>
    <row r="8" spans="1:11" s="5" customFormat="1" ht="15.7" x14ac:dyDescent="0.5">
      <c r="A8" s="18">
        <v>7</v>
      </c>
      <c r="B8" s="33" t="s">
        <v>89</v>
      </c>
      <c r="C8" s="41" t="s">
        <v>174</v>
      </c>
      <c r="D8" s="22" t="str">
        <f>_xlfn.CONCAT(" /",TblSYS1TOBE[[#This Row],[Component Name]])</f>
        <v xml:space="preserve"> /TO-BE-COMPONENT 7</v>
      </c>
      <c r="E8" s="22"/>
      <c r="I8" s="5" t="s">
        <v>146</v>
      </c>
    </row>
    <row r="9" spans="1:11" s="30" customFormat="1" ht="15.7" x14ac:dyDescent="0.5">
      <c r="A9" s="31">
        <v>8</v>
      </c>
      <c r="B9" s="33" t="s">
        <v>90</v>
      </c>
      <c r="C9" s="41" t="s">
        <v>174</v>
      </c>
      <c r="D9" s="32" t="str">
        <f>_xlfn.CONCAT(" /",TblSYS1TOBE[[#This Row],[Component Name]])</f>
        <v xml:space="preserve"> /TO-BE-COMPONENT 8</v>
      </c>
      <c r="E9" s="32"/>
      <c r="I9" s="41" t="s">
        <v>147</v>
      </c>
    </row>
    <row r="10" spans="1:11" s="5" customFormat="1" ht="28.7" x14ac:dyDescent="0.5">
      <c r="A10" s="18">
        <v>9</v>
      </c>
      <c r="B10" s="33" t="s">
        <v>91</v>
      </c>
      <c r="C10" s="41" t="s">
        <v>174</v>
      </c>
      <c r="D10" s="22" t="str">
        <f>_xlfn.CONCAT(" /",TblSYS1TOBE[[#This Row],[Component Name]])</f>
        <v xml:space="preserve"> /TO-BE-COMPONENT 9</v>
      </c>
      <c r="E10" s="22"/>
      <c r="I10" s="5" t="s">
        <v>148</v>
      </c>
    </row>
    <row r="11" spans="1:11" s="5" customFormat="1" ht="15.7" x14ac:dyDescent="0.5">
      <c r="A11" s="18">
        <v>10</v>
      </c>
      <c r="B11" s="33" t="s">
        <v>92</v>
      </c>
      <c r="C11" s="41" t="s">
        <v>174</v>
      </c>
      <c r="D11" s="22" t="str">
        <f>_xlfn.CONCAT(" /",TblSYS1TOBE[[#This Row],[Component Name]])</f>
        <v xml:space="preserve"> /TO-BE-COMPONENT 10</v>
      </c>
      <c r="E11" s="22"/>
      <c r="I11" s="5" t="s">
        <v>149</v>
      </c>
    </row>
    <row r="12" spans="1:11" s="5" customFormat="1" ht="15.7" x14ac:dyDescent="0.5">
      <c r="A12" s="18">
        <v>11</v>
      </c>
      <c r="B12" s="33" t="s">
        <v>93</v>
      </c>
      <c r="C12" s="41" t="s">
        <v>174</v>
      </c>
      <c r="D12" s="22" t="str">
        <f>_xlfn.CONCAT(" /",TblSYS1TOBE[[#This Row],[Component Name]])</f>
        <v xml:space="preserve"> /TO-BE-COMPONENT 11</v>
      </c>
      <c r="E12" s="22"/>
      <c r="I12" s="5" t="s">
        <v>157</v>
      </c>
    </row>
    <row r="13" spans="1:11" s="5" customFormat="1" ht="15.7" x14ac:dyDescent="0.5">
      <c r="A13" s="18">
        <v>12</v>
      </c>
      <c r="B13" s="33" t="s">
        <v>94</v>
      </c>
      <c r="C13" s="41" t="s">
        <v>174</v>
      </c>
      <c r="D13" s="22" t="str">
        <f>_xlfn.CONCAT(" /",TblSYS1TOBE[[#This Row],[Component Name]])</f>
        <v xml:space="preserve"> /TO-BE-COMPONENT 12</v>
      </c>
      <c r="E13" s="22"/>
      <c r="I13" s="5" t="s">
        <v>158</v>
      </c>
    </row>
    <row r="14" spans="1:11" s="5" customFormat="1" ht="15.7" x14ac:dyDescent="0.5">
      <c r="A14" s="18">
        <v>13</v>
      </c>
      <c r="B14" s="33" t="s">
        <v>95</v>
      </c>
      <c r="C14" s="41" t="s">
        <v>174</v>
      </c>
      <c r="D14" s="22" t="str">
        <f>_xlfn.CONCAT(" /",TblSYS1TOBE[[#This Row],[Component Name]])</f>
        <v xml:space="preserve"> /TO-BE-COMPONENT 13</v>
      </c>
      <c r="E14" s="22"/>
      <c r="I14" s="5" t="s">
        <v>159</v>
      </c>
    </row>
    <row r="15" spans="1:11" s="5" customFormat="1" ht="15.7" x14ac:dyDescent="0.5">
      <c r="A15" s="18">
        <v>14</v>
      </c>
      <c r="B15" s="33" t="s">
        <v>96</v>
      </c>
      <c r="C15" s="41" t="s">
        <v>174</v>
      </c>
      <c r="D15" s="22" t="str">
        <f>_xlfn.CONCAT(" /",TblSYS1TOBE[[#This Row],[Component Name]])</f>
        <v xml:space="preserve"> /TO-BE-COMPONENT 14</v>
      </c>
      <c r="E15" s="22"/>
      <c r="I15" s="5" t="s">
        <v>150</v>
      </c>
    </row>
    <row r="16" spans="1:11" s="5" customFormat="1" ht="15.7" x14ac:dyDescent="0.5">
      <c r="A16" s="18">
        <v>15</v>
      </c>
      <c r="B16" s="33" t="s">
        <v>97</v>
      </c>
      <c r="C16" s="41" t="s">
        <v>174</v>
      </c>
      <c r="D16" s="22" t="str">
        <f>_xlfn.CONCAT(" /",TblSYS1TOBE[[#This Row],[Component Name]])</f>
        <v xml:space="preserve"> /TO-BE-COMPONENT 15</v>
      </c>
      <c r="E16" s="22"/>
      <c r="I16" s="5" t="s">
        <v>151</v>
      </c>
    </row>
    <row r="17" spans="1:11" s="30" customFormat="1" ht="15.7" x14ac:dyDescent="0.5">
      <c r="A17" s="31">
        <v>16</v>
      </c>
      <c r="B17" s="33" t="s">
        <v>98</v>
      </c>
      <c r="C17" s="41" t="s">
        <v>174</v>
      </c>
      <c r="D17" s="32" t="str">
        <f>_xlfn.CONCAT(" /",TblSYS1TOBE[[#This Row],[Component Name]])</f>
        <v xml:space="preserve"> /TO-BE-COMPONENT 16</v>
      </c>
      <c r="E17" s="32"/>
      <c r="I17" s="41" t="s">
        <v>152</v>
      </c>
    </row>
    <row r="18" spans="1:11" s="30" customFormat="1" ht="15.7" x14ac:dyDescent="0.5">
      <c r="A18" s="31">
        <v>17</v>
      </c>
      <c r="B18" s="33" t="s">
        <v>99</v>
      </c>
      <c r="C18" s="41" t="s">
        <v>174</v>
      </c>
      <c r="D18" s="32" t="str">
        <f>_xlfn.CONCAT(" /",TblSYS1TOBE[[#This Row],[Component Name]])</f>
        <v xml:space="preserve"> /TO-BE-COMPONENT 17</v>
      </c>
      <c r="E18" s="32"/>
      <c r="I18" s="41" t="s">
        <v>155</v>
      </c>
    </row>
    <row r="19" spans="1:11" s="5" customFormat="1" ht="15.7" x14ac:dyDescent="0.5">
      <c r="A19" s="18">
        <v>18</v>
      </c>
      <c r="B19" s="33" t="s">
        <v>100</v>
      </c>
      <c r="C19" s="41" t="s">
        <v>174</v>
      </c>
      <c r="D19" s="22" t="str">
        <f>_xlfn.CONCAT(" /",TblSYS1TOBE[[#This Row],[Component Name]])</f>
        <v xml:space="preserve"> /TO-BE-COMPONENT 18</v>
      </c>
      <c r="E19" s="22"/>
      <c r="I19" s="5" t="s">
        <v>154</v>
      </c>
    </row>
    <row r="20" spans="1:11" s="5" customFormat="1" ht="15.7" x14ac:dyDescent="0.5">
      <c r="A20" s="18">
        <v>19</v>
      </c>
      <c r="B20" s="33" t="s">
        <v>101</v>
      </c>
      <c r="C20" s="41" t="s">
        <v>174</v>
      </c>
      <c r="D20" s="22" t="str">
        <f>_xlfn.CONCAT(" /",TblSYS1TOBE[[#This Row],[Component Name]])</f>
        <v xml:space="preserve"> /TO-BE-COMPONENT 19</v>
      </c>
      <c r="E20" s="22"/>
      <c r="I20" s="5" t="s">
        <v>153</v>
      </c>
    </row>
    <row r="21" spans="1:11" s="5" customFormat="1" ht="15.7" x14ac:dyDescent="0.5">
      <c r="A21" s="18">
        <v>20</v>
      </c>
      <c r="B21" s="33" t="s">
        <v>102</v>
      </c>
      <c r="C21" s="41" t="s">
        <v>174</v>
      </c>
      <c r="D21" s="22" t="str">
        <f>_xlfn.CONCAT(" /",TblSYS1TOBE[[#This Row],[Component Name]])</f>
        <v xml:space="preserve"> /TO-BE-COMPONENT 20</v>
      </c>
      <c r="E21" s="22"/>
      <c r="I21" s="5" t="s">
        <v>156</v>
      </c>
    </row>
    <row r="22" spans="1:11" s="5" customFormat="1" ht="15.7" x14ac:dyDescent="0.5">
      <c r="A22" s="18">
        <v>21</v>
      </c>
      <c r="B22" s="33" t="s">
        <v>103</v>
      </c>
      <c r="C22" s="41" t="s">
        <v>174</v>
      </c>
      <c r="D22" s="22" t="str">
        <f>_xlfn.CONCAT(" /",TblSYS1TOBE[[#This Row],[Component Name]])</f>
        <v xml:space="preserve"> /TO-BE-COMPONENT 21</v>
      </c>
      <c r="E22" s="22"/>
      <c r="I22" s="5" t="s">
        <v>10</v>
      </c>
    </row>
    <row r="23" spans="1:11" s="5" customFormat="1" ht="15.7" x14ac:dyDescent="0.5">
      <c r="A23" s="18">
        <v>22</v>
      </c>
      <c r="B23" s="33" t="s">
        <v>104</v>
      </c>
      <c r="C23" s="41" t="s">
        <v>174</v>
      </c>
      <c r="D23" s="22" t="str">
        <f>_xlfn.CONCAT(" /",TblSYS1TOBE[[#This Row],[Component Name]])</f>
        <v xml:space="preserve"> /TO-BE-COMPONENT 22</v>
      </c>
      <c r="E23" s="22"/>
      <c r="I23" s="5" t="s">
        <v>160</v>
      </c>
    </row>
    <row r="24" spans="1:11" s="5" customFormat="1" ht="15.7" x14ac:dyDescent="0.5">
      <c r="A24" s="18">
        <v>23</v>
      </c>
      <c r="B24" s="33" t="s">
        <v>105</v>
      </c>
      <c r="C24" s="41" t="s">
        <v>174</v>
      </c>
      <c r="D24" s="22" t="str">
        <f>_xlfn.CONCAT(" /",TblSYS1TOBE[[#This Row],[Component Name]])</f>
        <v xml:space="preserve"> /TO-BE-COMPONENT 23</v>
      </c>
      <c r="E24" s="22"/>
      <c r="I24" s="5" t="s">
        <v>11</v>
      </c>
    </row>
    <row r="25" spans="1:11" s="5" customFormat="1" ht="15.7" x14ac:dyDescent="0.5">
      <c r="A25" s="18">
        <v>24</v>
      </c>
      <c r="B25" s="33" t="s">
        <v>106</v>
      </c>
      <c r="C25" s="41" t="s">
        <v>174</v>
      </c>
      <c r="D25" s="22" t="str">
        <f>_xlfn.CONCAT(" /",TblSYS1TOBE[[#This Row],[Component Name]])</f>
        <v xml:space="preserve"> /TO-BE-COMPONENT 24</v>
      </c>
      <c r="E25" s="22"/>
    </row>
    <row r="26" spans="1:11" s="5" customFormat="1" ht="15.7" x14ac:dyDescent="0.5">
      <c r="A26" s="18">
        <v>25</v>
      </c>
      <c r="B26" s="33" t="s">
        <v>107</v>
      </c>
      <c r="C26" s="41" t="s">
        <v>174</v>
      </c>
      <c r="D26" s="22" t="str">
        <f>_xlfn.CONCAT(" /",TblSYS1TOBE[[#This Row],[Component Name]])</f>
        <v xml:space="preserve"> /TO-BE-COMPONENT 25</v>
      </c>
      <c r="E26" s="22"/>
    </row>
    <row r="27" spans="1:11" s="5" customFormat="1" ht="15.7" x14ac:dyDescent="0.5">
      <c r="A27" s="18">
        <v>26</v>
      </c>
      <c r="B27" s="33" t="s">
        <v>108</v>
      </c>
      <c r="C27" s="41" t="s">
        <v>174</v>
      </c>
      <c r="D27" s="22" t="str">
        <f>_xlfn.CONCAT(" /",TblSYS1TOBE[[#This Row],[Component Name]])</f>
        <v xml:space="preserve"> /TO-BE-COMPONENT 26</v>
      </c>
      <c r="E27" s="22"/>
    </row>
    <row r="28" spans="1:11" s="5" customFormat="1" ht="15.7" x14ac:dyDescent="0.5">
      <c r="A28" s="18">
        <v>27</v>
      </c>
      <c r="B28" s="33" t="s">
        <v>109</v>
      </c>
      <c r="C28" s="41" t="s">
        <v>174</v>
      </c>
      <c r="D28" s="22" t="str">
        <f>_xlfn.CONCAT(" /",TblSYS1TOBE[[#This Row],[Component Name]])</f>
        <v xml:space="preserve"> /TO-BE-COMPONENT 27</v>
      </c>
      <c r="E28" s="22"/>
    </row>
    <row r="29" spans="1:11" s="5" customFormat="1" ht="15.7" x14ac:dyDescent="0.5">
      <c r="A29" s="18">
        <v>28</v>
      </c>
      <c r="B29" s="33" t="s">
        <v>110</v>
      </c>
      <c r="C29" s="41" t="s">
        <v>174</v>
      </c>
      <c r="D29" s="22" t="str">
        <f>_xlfn.CONCAT(" /",TblSYS1TOBE[[#This Row],[Component Name]])</f>
        <v xml:space="preserve"> /TO-BE-COMPONENT 28</v>
      </c>
      <c r="E29" s="22"/>
    </row>
    <row r="30" spans="1:11" s="5" customFormat="1" ht="15.7" x14ac:dyDescent="0.5">
      <c r="A30" s="18">
        <v>29</v>
      </c>
      <c r="B30" s="33" t="s">
        <v>111</v>
      </c>
      <c r="C30" s="41" t="s">
        <v>174</v>
      </c>
      <c r="D30" s="22" t="str">
        <f>_xlfn.CONCAT(" /",TblSYS1TOBE[[#This Row],[Component Name]])</f>
        <v xml:space="preserve"> /TO-BE-COMPONENT 29</v>
      </c>
      <c r="E30" s="22"/>
    </row>
    <row r="31" spans="1:11" s="5" customFormat="1" ht="15.7" x14ac:dyDescent="0.5">
      <c r="A31" s="18">
        <v>30</v>
      </c>
      <c r="B31" s="33" t="s">
        <v>112</v>
      </c>
      <c r="C31" s="41" t="s">
        <v>174</v>
      </c>
      <c r="D31" s="22" t="str">
        <f>_xlfn.CONCAT(" /",TblSYS1TOBE[[#This Row],[Component Name]])</f>
        <v xml:space="preserve"> /TO-BE-COMPONENT 30</v>
      </c>
      <c r="E31" s="22"/>
    </row>
    <row r="32" spans="1:11" ht="15.7" x14ac:dyDescent="0.5">
      <c r="A32" s="18">
        <v>31</v>
      </c>
      <c r="B32" s="33" t="s">
        <v>113</v>
      </c>
      <c r="C32" s="41" t="s">
        <v>174</v>
      </c>
      <c r="D32" s="22" t="str">
        <f>_xlfn.CONCAT(" /",TblSYS1TOBE[[#This Row],[Component Name]])</f>
        <v xml:space="preserve"> /TO-BE-COMPONENT 31</v>
      </c>
      <c r="E32" s="22"/>
      <c r="F32" s="5"/>
      <c r="G32" s="5"/>
      <c r="H32" s="5"/>
      <c r="I32" s="5"/>
      <c r="J32" s="5"/>
      <c r="K32" s="5"/>
    </row>
    <row r="33" spans="1:11" ht="15.7" x14ac:dyDescent="0.5">
      <c r="A33" s="18">
        <v>32</v>
      </c>
      <c r="B33" s="33" t="s">
        <v>114</v>
      </c>
      <c r="C33" s="41" t="s">
        <v>174</v>
      </c>
      <c r="D33" s="22" t="str">
        <f>_xlfn.CONCAT(" /",TblSYS1TOBE[[#This Row],[Component Name]])</f>
        <v xml:space="preserve"> /TO-BE-COMPONENT 32</v>
      </c>
      <c r="E33" s="22"/>
      <c r="F33" s="5"/>
      <c r="G33" s="5"/>
      <c r="H33" s="5"/>
      <c r="I33" s="5"/>
      <c r="J33" s="5"/>
      <c r="K33" s="5"/>
    </row>
    <row r="34" spans="1:11" ht="15.7" x14ac:dyDescent="0.5">
      <c r="A34" s="18">
        <v>33</v>
      </c>
      <c r="B34" s="33" t="s">
        <v>115</v>
      </c>
      <c r="C34" s="41" t="s">
        <v>174</v>
      </c>
      <c r="D34" s="22" t="str">
        <f>_xlfn.CONCAT(" /",TblSYS1TOBE[[#This Row],[Component Name]])</f>
        <v xml:space="preserve"> /TO-BE-COMPONENT 33</v>
      </c>
      <c r="E34" s="22"/>
      <c r="F34" s="5"/>
      <c r="G34" s="5"/>
      <c r="H34" s="5"/>
      <c r="I34" s="5"/>
      <c r="J34" s="5"/>
      <c r="K34" s="5"/>
    </row>
    <row r="35" spans="1:11" ht="15.7" x14ac:dyDescent="0.5">
      <c r="A35" s="18">
        <v>34</v>
      </c>
      <c r="B35" s="33" t="s">
        <v>116</v>
      </c>
      <c r="C35" s="41" t="s">
        <v>174</v>
      </c>
      <c r="D35" s="22" t="str">
        <f>_xlfn.CONCAT(" /",TblSYS1TOBE[[#This Row],[Component Name]])</f>
        <v xml:space="preserve"> /TO-BE-COMPONENT 34</v>
      </c>
      <c r="E35" s="22"/>
      <c r="F35" s="5"/>
      <c r="G35" s="5"/>
      <c r="H35" s="5"/>
      <c r="I35" s="5"/>
      <c r="J35" s="5"/>
      <c r="K35" s="5"/>
    </row>
    <row r="36" spans="1:11" ht="15.7" x14ac:dyDescent="0.5">
      <c r="A36" s="18">
        <v>35</v>
      </c>
      <c r="B36" s="33" t="s">
        <v>117</v>
      </c>
      <c r="C36" s="41" t="s">
        <v>174</v>
      </c>
      <c r="D36" s="22" t="str">
        <f>_xlfn.CONCAT(" /",TblSYS1TOBE[[#This Row],[Component Name]])</f>
        <v xml:space="preserve"> /TO-BE-COMPONENT 35</v>
      </c>
      <c r="E36" s="22"/>
      <c r="F36" s="5"/>
      <c r="G36" s="5"/>
      <c r="H36" s="5"/>
      <c r="I36" s="5"/>
      <c r="J36" s="5"/>
      <c r="K36" s="5"/>
    </row>
    <row r="37" spans="1:11" ht="15.7" x14ac:dyDescent="0.5">
      <c r="A37" s="18">
        <v>36</v>
      </c>
      <c r="B37" s="33" t="s">
        <v>118</v>
      </c>
      <c r="C37" s="41" t="s">
        <v>174</v>
      </c>
      <c r="D37" s="22" t="str">
        <f>_xlfn.CONCAT(" /",TblSYS1TOBE[[#This Row],[Component Name]])</f>
        <v xml:space="preserve"> /TO-BE-COMPONENT 36</v>
      </c>
      <c r="E37" s="22"/>
      <c r="F37" s="5"/>
      <c r="G37" s="5"/>
      <c r="H37" s="5"/>
      <c r="I37" s="5"/>
      <c r="J37" s="5"/>
      <c r="K37" s="5"/>
    </row>
    <row r="38" spans="1:11" ht="15.7" x14ac:dyDescent="0.5">
      <c r="A38" s="18">
        <v>37</v>
      </c>
      <c r="B38" s="33" t="s">
        <v>119</v>
      </c>
      <c r="C38" s="41" t="s">
        <v>174</v>
      </c>
      <c r="D38" s="22" t="str">
        <f>_xlfn.CONCAT(" /",TblSYS1TOBE[[#This Row],[Component Name]])</f>
        <v xml:space="preserve"> /TO-BE-COMPONENT 37</v>
      </c>
      <c r="E38" s="22"/>
      <c r="F38" s="5"/>
      <c r="G38" s="5"/>
      <c r="H38" s="5"/>
      <c r="I38" s="5"/>
      <c r="J38" s="5"/>
      <c r="K38" s="5"/>
    </row>
    <row r="39" spans="1:11" ht="15.7" x14ac:dyDescent="0.5">
      <c r="A39" s="18">
        <v>38</v>
      </c>
      <c r="B39" s="33" t="s">
        <v>120</v>
      </c>
      <c r="C39" s="41" t="s">
        <v>174</v>
      </c>
      <c r="D39" s="22" t="str">
        <f>_xlfn.CONCAT(" /",TblSYS1TOBE[[#This Row],[Component Name]])</f>
        <v xml:space="preserve"> /TO-BE-COMPONENT 38</v>
      </c>
      <c r="E39" s="22"/>
      <c r="F39" s="5"/>
      <c r="G39" s="5"/>
      <c r="H39" s="5"/>
      <c r="I39" s="5"/>
      <c r="J39" s="5"/>
      <c r="K39" s="5"/>
    </row>
    <row r="40" spans="1:11" ht="15.7" x14ac:dyDescent="0.5">
      <c r="A40" s="18">
        <v>39</v>
      </c>
      <c r="B40" s="33" t="s">
        <v>121</v>
      </c>
      <c r="C40" s="41" t="s">
        <v>174</v>
      </c>
      <c r="D40" s="22" t="str">
        <f>_xlfn.CONCAT(" /",TblSYS1TOBE[[#This Row],[Component Name]])</f>
        <v xml:space="preserve"> /TO-BE-COMPONENT 39</v>
      </c>
      <c r="E40" s="22"/>
      <c r="F40" s="5"/>
      <c r="G40" s="5"/>
      <c r="H40" s="5"/>
      <c r="I40" s="5"/>
      <c r="J40" s="5"/>
      <c r="K40" s="5"/>
    </row>
    <row r="41" spans="1:11" ht="15.7" x14ac:dyDescent="0.5">
      <c r="A41" s="18">
        <v>40</v>
      </c>
      <c r="B41" s="33" t="s">
        <v>122</v>
      </c>
      <c r="C41" s="41" t="s">
        <v>174</v>
      </c>
      <c r="D41" s="22" t="str">
        <f>_xlfn.CONCAT(" /",TblSYS1TOBE[[#This Row],[Component Name]])</f>
        <v xml:space="preserve"> /TO-BE-COMPONENT 40</v>
      </c>
      <c r="E41" s="22"/>
      <c r="F41" s="5"/>
      <c r="G41" s="5"/>
      <c r="H41" s="5"/>
      <c r="I41" s="5"/>
      <c r="J41" s="5"/>
      <c r="K41" s="5"/>
    </row>
    <row r="42" spans="1:11" ht="15.7" x14ac:dyDescent="0.5">
      <c r="A42" s="18">
        <v>41</v>
      </c>
      <c r="B42" s="33" t="s">
        <v>123</v>
      </c>
      <c r="C42" s="41" t="s">
        <v>174</v>
      </c>
      <c r="D42" s="22" t="str">
        <f>_xlfn.CONCAT(" /",TblSYS1TOBE[[#This Row],[Component Name]])</f>
        <v xml:space="preserve"> /TO-BE-COMPONENT 41</v>
      </c>
      <c r="E42" s="22"/>
      <c r="F42" s="5"/>
      <c r="G42" s="5"/>
      <c r="H42" s="5"/>
      <c r="I42" s="5"/>
      <c r="J42" s="5"/>
      <c r="K42" s="5"/>
    </row>
    <row r="43" spans="1:11" ht="15.7" x14ac:dyDescent="0.5">
      <c r="A43" s="18">
        <v>42</v>
      </c>
      <c r="B43" s="33" t="s">
        <v>124</v>
      </c>
      <c r="C43" s="41" t="s">
        <v>174</v>
      </c>
      <c r="D43" s="22" t="str">
        <f>_xlfn.CONCAT(" /",TblSYS1TOBE[[#This Row],[Component Name]])</f>
        <v xml:space="preserve"> /TO-BE-COMPONENT 42</v>
      </c>
      <c r="E43" s="22"/>
      <c r="F43" s="5"/>
      <c r="G43" s="5"/>
      <c r="H43" s="5"/>
      <c r="I43" s="5"/>
      <c r="J43" s="5"/>
      <c r="K43" s="5"/>
    </row>
    <row r="44" spans="1:11" ht="15.7" x14ac:dyDescent="0.5">
      <c r="A44" s="18">
        <v>43</v>
      </c>
      <c r="B44" s="33" t="s">
        <v>125</v>
      </c>
      <c r="C44" s="41" t="s">
        <v>174</v>
      </c>
      <c r="D44" s="22" t="str">
        <f>_xlfn.CONCAT(" /",TblSYS1TOBE[[#This Row],[Component Name]])</f>
        <v xml:space="preserve"> /TO-BE-COMPONENT 43</v>
      </c>
      <c r="E44" s="22"/>
      <c r="F44" s="5"/>
      <c r="G44" s="5"/>
      <c r="H44" s="5"/>
      <c r="I44" s="5"/>
      <c r="J44" s="5"/>
      <c r="K44" s="5"/>
    </row>
    <row r="45" spans="1:11" ht="15.7" x14ac:dyDescent="0.5">
      <c r="A45" s="18">
        <v>44</v>
      </c>
      <c r="B45" s="33" t="s">
        <v>126</v>
      </c>
      <c r="C45" s="41" t="s">
        <v>174</v>
      </c>
      <c r="D45" s="22" t="str">
        <f>_xlfn.CONCAT(" /",TblSYS1TOBE[[#This Row],[Component Name]])</f>
        <v xml:space="preserve"> /TO-BE-COMPONENT 44</v>
      </c>
      <c r="E45" s="22"/>
      <c r="F45" s="5"/>
      <c r="G45" s="5"/>
      <c r="H45" s="5"/>
      <c r="I45" s="5"/>
      <c r="J45" s="5"/>
      <c r="K45" s="5"/>
    </row>
    <row r="46" spans="1:11" ht="15.7" x14ac:dyDescent="0.5">
      <c r="A46" s="18">
        <v>45</v>
      </c>
      <c r="B46" s="33" t="s">
        <v>127</v>
      </c>
      <c r="C46" s="41" t="s">
        <v>174</v>
      </c>
      <c r="D46" s="22" t="str">
        <f>_xlfn.CONCAT(" /",TblSYS1TOBE[[#This Row],[Component Name]])</f>
        <v xml:space="preserve"> /TO-BE-COMPONENT 45</v>
      </c>
      <c r="E46" s="22"/>
      <c r="F46" s="5"/>
      <c r="G46" s="5"/>
      <c r="H46" s="5"/>
      <c r="I46" s="5"/>
      <c r="J46" s="5"/>
      <c r="K46" s="5"/>
    </row>
    <row r="47" spans="1:11" ht="15.7" x14ac:dyDescent="0.5">
      <c r="A47" s="18">
        <v>46</v>
      </c>
      <c r="B47" s="33" t="s">
        <v>128</v>
      </c>
      <c r="C47" s="41" t="s">
        <v>174</v>
      </c>
      <c r="D47" s="22" t="str">
        <f>_xlfn.CONCAT(" /",TblSYS1TOBE[[#This Row],[Component Name]])</f>
        <v xml:space="preserve"> /TO-BE-COMPONENT 46</v>
      </c>
      <c r="E47" s="22"/>
      <c r="F47" s="5"/>
      <c r="G47" s="5"/>
      <c r="H47" s="5"/>
      <c r="I47" s="5"/>
      <c r="J47" s="5"/>
      <c r="K47" s="5"/>
    </row>
    <row r="48" spans="1:11" ht="15.7" x14ac:dyDescent="0.5">
      <c r="A48" s="18">
        <v>47</v>
      </c>
      <c r="B48" s="33" t="s">
        <v>129</v>
      </c>
      <c r="C48" s="41" t="s">
        <v>174</v>
      </c>
      <c r="D48" s="22" t="str">
        <f>_xlfn.CONCAT(" /",TblSYS1TOBE[[#This Row],[Component Name]])</f>
        <v xml:space="preserve"> /TO-BE-COMPONENT 47</v>
      </c>
      <c r="E48" s="22"/>
      <c r="F48" s="5"/>
      <c r="G48" s="5"/>
      <c r="H48" s="5"/>
      <c r="I48" s="5"/>
      <c r="J48" s="5"/>
      <c r="K48" s="5"/>
    </row>
    <row r="49" spans="1:11" ht="15.7" x14ac:dyDescent="0.5">
      <c r="A49" s="18">
        <v>48</v>
      </c>
      <c r="B49" s="33" t="s">
        <v>130</v>
      </c>
      <c r="C49" s="41" t="s">
        <v>174</v>
      </c>
      <c r="D49" s="22" t="str">
        <f>_xlfn.CONCAT(" /",TblSYS1TOBE[[#This Row],[Component Name]])</f>
        <v xml:space="preserve"> /TO-BE-COMPONENT 48</v>
      </c>
      <c r="E49" s="22"/>
      <c r="F49" s="5"/>
      <c r="G49" s="5"/>
      <c r="H49" s="5"/>
      <c r="I49" s="5"/>
      <c r="J49" s="5"/>
      <c r="K49" s="5"/>
    </row>
    <row r="50" spans="1:11" ht="15.7" x14ac:dyDescent="0.5">
      <c r="A50" s="18">
        <v>49</v>
      </c>
      <c r="B50" s="33" t="s">
        <v>131</v>
      </c>
      <c r="C50" s="41" t="s">
        <v>174</v>
      </c>
      <c r="D50" s="22" t="str">
        <f>_xlfn.CONCAT(" /",TblSYS1TOBE[[#This Row],[Component Name]])</f>
        <v xml:space="preserve"> /TO-BE-COMPONENT 49</v>
      </c>
      <c r="E50" s="22"/>
      <c r="F50" s="5"/>
      <c r="G50" s="5"/>
      <c r="H50" s="5"/>
      <c r="I50" s="5"/>
      <c r="J50" s="5"/>
      <c r="K50" s="5"/>
    </row>
    <row r="51" spans="1:11" ht="15.7" x14ac:dyDescent="0.5">
      <c r="A51" s="18">
        <v>50</v>
      </c>
      <c r="B51" s="33" t="s">
        <v>132</v>
      </c>
      <c r="C51" s="41" t="s">
        <v>174</v>
      </c>
      <c r="D51" s="22" t="str">
        <f>_xlfn.CONCAT(" /",TblSYS1TOBE[[#This Row],[Component Name]])</f>
        <v xml:space="preserve"> /TO-BE-COMPONENT 50</v>
      </c>
      <c r="E51" s="22"/>
      <c r="F51" s="5"/>
      <c r="G51" s="5"/>
      <c r="H51" s="5"/>
      <c r="I51" s="5"/>
      <c r="J51" s="5"/>
      <c r="K51" s="5"/>
    </row>
  </sheetData>
  <phoneticPr fontId="1" type="noConversion"/>
  <dataValidations count="3">
    <dataValidation type="list" allowBlank="1" showInputMessage="1" showErrorMessage="1" sqref="H52:H1048576 C2:C1048576" xr:uid="{481BB3E9-721A-484D-BE83-1FBD0177A1CC}">
      <formula1>INDIRECT("TblSYS1TOBE[Component Name]")</formula1>
    </dataValidation>
    <dataValidation type="list" allowBlank="1" showInputMessage="1" showErrorMessage="1" sqref="H2:H51 I2:I1048576" xr:uid="{B76E8F77-252E-47B7-9D32-283A5AF79C3E}">
      <formula1>INDIRECT("TblComponentTypes[Component Type]")</formula1>
    </dataValidation>
    <dataValidation type="list" allowBlank="1" showInputMessage="1" showErrorMessage="1" sqref="G2:G51" xr:uid="{91A4C98C-2530-4B46-A091-3EC54EC09A42}">
      <formula1>INDIRECT("TblMigrationActions[Migration Actions]")</formula1>
    </dataValidation>
  </dataValidations>
  <hyperlinks>
    <hyperlink ref="E2" r:id="rId1" xr:uid="{2FA88367-00D7-411B-9575-60CF50BE22C5}"/>
  </hyperlinks>
  <pageMargins left="0.7" right="0.7" top="0.75" bottom="0.75" header="0.3" footer="0.3"/>
  <pageSetup paperSize="9" orientation="portrait" r:id="rId2"/>
  <legacyDrawing r:id="rId3"/>
  <tableParts count="1">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44BF-754F-4CDA-84E9-B87AB8E938A4}">
  <dimension ref="A1:BB53"/>
  <sheetViews>
    <sheetView zoomScaleNormal="100" workbookViewId="0">
      <pane xSplit="2" ySplit="2" topLeftCell="C3" activePane="bottomRight" state="frozen"/>
      <selection pane="topRight" activeCell="D1" sqref="D1"/>
      <selection pane="bottomLeft" activeCell="A3" sqref="A3"/>
      <selection pane="bottomRight" activeCell="B7" sqref="B7"/>
    </sheetView>
  </sheetViews>
  <sheetFormatPr defaultColWidth="8.703125" defaultRowHeight="14.35" x14ac:dyDescent="0.5"/>
  <cols>
    <col min="1" max="1" width="8.703125" style="15"/>
    <col min="2" max="2" width="46" style="15" customWidth="1"/>
    <col min="3" max="3" width="19.52734375" style="15" customWidth="1"/>
    <col min="4" max="4" width="9.3515625" style="15" customWidth="1"/>
    <col min="5" max="5" width="48.17578125" style="19" customWidth="1"/>
    <col min="6" max="24" width="20.5859375" style="19" customWidth="1"/>
    <col min="25" max="54" width="20.5859375" style="15" customWidth="1"/>
    <col min="55" max="16384" width="8.703125" style="15"/>
  </cols>
  <sheetData>
    <row r="1" spans="1:54" s="20" customFormat="1" ht="18.5" customHeight="1" x14ac:dyDescent="0.7">
      <c r="A1" s="50"/>
      <c r="B1" s="50"/>
      <c r="C1" s="77" t="s">
        <v>134</v>
      </c>
      <c r="D1" s="77"/>
      <c r="E1" s="42" cm="1">
        <f t="array" ref="E1:BB1">TRANSPOSE('SYS1-TO-BE'!A2:A51)</f>
        <v>1</v>
      </c>
      <c r="F1" s="43">
        <v>2</v>
      </c>
      <c r="G1" s="43">
        <v>3</v>
      </c>
      <c r="H1" s="43">
        <v>4</v>
      </c>
      <c r="I1" s="43">
        <v>5</v>
      </c>
      <c r="J1" s="43">
        <v>6</v>
      </c>
      <c r="K1" s="43">
        <v>7</v>
      </c>
      <c r="L1" s="43">
        <v>8</v>
      </c>
      <c r="M1" s="43">
        <v>9</v>
      </c>
      <c r="N1" s="43">
        <v>10</v>
      </c>
      <c r="O1" s="43">
        <v>11</v>
      </c>
      <c r="P1" s="43">
        <v>12</v>
      </c>
      <c r="Q1" s="43">
        <v>13</v>
      </c>
      <c r="R1" s="43">
        <v>14</v>
      </c>
      <c r="S1" s="43">
        <v>15</v>
      </c>
      <c r="T1" s="43">
        <v>16</v>
      </c>
      <c r="U1" s="43">
        <v>17</v>
      </c>
      <c r="V1" s="43">
        <v>18</v>
      </c>
      <c r="W1" s="43">
        <v>19</v>
      </c>
      <c r="X1" s="43">
        <v>20</v>
      </c>
      <c r="Y1" s="43">
        <v>21</v>
      </c>
      <c r="Z1" s="43">
        <v>22</v>
      </c>
      <c r="AA1" s="43">
        <v>23</v>
      </c>
      <c r="AB1" s="43">
        <v>24</v>
      </c>
      <c r="AC1" s="43">
        <v>25</v>
      </c>
      <c r="AD1" s="43">
        <v>26</v>
      </c>
      <c r="AE1" s="43">
        <v>27</v>
      </c>
      <c r="AF1" s="43">
        <v>28</v>
      </c>
      <c r="AG1" s="43">
        <v>29</v>
      </c>
      <c r="AH1" s="44">
        <v>30</v>
      </c>
      <c r="AI1" s="44">
        <v>31</v>
      </c>
      <c r="AJ1" s="44">
        <v>32</v>
      </c>
      <c r="AK1" s="44">
        <v>33</v>
      </c>
      <c r="AL1" s="44">
        <v>34</v>
      </c>
      <c r="AM1" s="44">
        <v>35</v>
      </c>
      <c r="AN1" s="44">
        <v>36</v>
      </c>
      <c r="AO1" s="44">
        <v>37</v>
      </c>
      <c r="AP1" s="44">
        <v>38</v>
      </c>
      <c r="AQ1" s="44">
        <v>39</v>
      </c>
      <c r="AR1" s="44">
        <v>40</v>
      </c>
      <c r="AS1" s="44">
        <v>41</v>
      </c>
      <c r="AT1" s="44">
        <v>42</v>
      </c>
      <c r="AU1" s="44">
        <v>43</v>
      </c>
      <c r="AV1" s="44">
        <v>44</v>
      </c>
      <c r="AW1" s="44">
        <v>45</v>
      </c>
      <c r="AX1" s="44">
        <v>46</v>
      </c>
      <c r="AY1" s="44">
        <v>47</v>
      </c>
      <c r="AZ1" s="44">
        <v>48</v>
      </c>
      <c r="BA1" s="44">
        <v>49</v>
      </c>
      <c r="BB1" s="44">
        <v>50</v>
      </c>
    </row>
    <row r="2" spans="1:54" s="30" customFormat="1" ht="44.25" customHeight="1" x14ac:dyDescent="0.7">
      <c r="C2" s="77"/>
      <c r="D2" s="77"/>
      <c r="E2" s="45" t="str">
        <f>_xlfn.XLOOKUP(E1,'SYS1-TO-BE'!$A:$A,'SYS1-TO-BE'!$D:$D)</f>
        <v xml:space="preserve"> /ArchiInsurance-TO-BE</v>
      </c>
      <c r="F2" s="46" t="str">
        <f>_xlfn.XLOOKUP(F1,'SYS1-TO-BE'!$A:$A,'SYS1-TO-BE'!$D:$D)</f>
        <v xml:space="preserve"> /TO-BE-COMPONENT 2</v>
      </c>
      <c r="G2" s="46" t="str">
        <f>_xlfn.XLOOKUP(G1,'SYS1-TO-BE'!$A:$A,'SYS1-TO-BE'!$D:$D)</f>
        <v xml:space="preserve"> /TO-BE-COMPONENT 3</v>
      </c>
      <c r="H2" s="46" t="str">
        <f>_xlfn.XLOOKUP(H1,'SYS1-TO-BE'!$A:$A,'SYS1-TO-BE'!$D:$D)</f>
        <v xml:space="preserve"> /TO-BE-COMPONENT 4</v>
      </c>
      <c r="I2" s="46" t="str">
        <f>_xlfn.XLOOKUP(I1,'SYS1-TO-BE'!$A:$A,'SYS1-TO-BE'!$D:$D)</f>
        <v xml:space="preserve"> /TO-BE-COMPONENT 5</v>
      </c>
      <c r="J2" s="46" t="str">
        <f>_xlfn.XLOOKUP(J1,'SYS1-TO-BE'!$A:$A,'SYS1-TO-BE'!$D:$D)</f>
        <v xml:space="preserve"> /TO-BE-COMPONENT 6</v>
      </c>
      <c r="K2" s="46" t="str">
        <f>_xlfn.XLOOKUP(K1,'SYS1-TO-BE'!$A:$A,'SYS1-TO-BE'!$D:$D)</f>
        <v xml:space="preserve"> /TO-BE-COMPONENT 7</v>
      </c>
      <c r="L2" s="46" t="str">
        <f>_xlfn.XLOOKUP(L1,'SYS1-TO-BE'!$A:$A,'SYS1-TO-BE'!$D:$D)</f>
        <v xml:space="preserve"> /TO-BE-COMPONENT 8</v>
      </c>
      <c r="M2" s="46" t="str">
        <f>_xlfn.XLOOKUP(M1,'SYS1-TO-BE'!$A:$A,'SYS1-TO-BE'!$D:$D)</f>
        <v xml:space="preserve"> /TO-BE-COMPONENT 9</v>
      </c>
      <c r="N2" s="46" t="str">
        <f>_xlfn.XLOOKUP(N1,'SYS1-TO-BE'!$A:$A,'SYS1-TO-BE'!$D:$D)</f>
        <v xml:space="preserve"> /TO-BE-COMPONENT 10</v>
      </c>
      <c r="O2" s="46" t="str">
        <f>_xlfn.XLOOKUP(O1,'SYS1-TO-BE'!$A:$A,'SYS1-TO-BE'!$D:$D)</f>
        <v xml:space="preserve"> /TO-BE-COMPONENT 11</v>
      </c>
      <c r="P2" s="46" t="str">
        <f>_xlfn.XLOOKUP(P1,'SYS1-TO-BE'!$A:$A,'SYS1-TO-BE'!$D:$D)</f>
        <v xml:space="preserve"> /TO-BE-COMPONENT 12</v>
      </c>
      <c r="Q2" s="46" t="str">
        <f>_xlfn.XLOOKUP(Q1,'SYS1-TO-BE'!$A:$A,'SYS1-TO-BE'!$D:$D)</f>
        <v xml:space="preserve"> /TO-BE-COMPONENT 13</v>
      </c>
      <c r="R2" s="46" t="str">
        <f>_xlfn.XLOOKUP(R1,'SYS1-TO-BE'!$A:$A,'SYS1-TO-BE'!$D:$D)</f>
        <v xml:space="preserve"> /TO-BE-COMPONENT 14</v>
      </c>
      <c r="S2" s="46" t="str">
        <f>_xlfn.XLOOKUP(S1,'SYS1-TO-BE'!$A:$A,'SYS1-TO-BE'!$D:$D)</f>
        <v xml:space="preserve"> /TO-BE-COMPONENT 15</v>
      </c>
      <c r="T2" s="46" t="str">
        <f>_xlfn.XLOOKUP(T1,'SYS1-TO-BE'!$A:$A,'SYS1-TO-BE'!$D:$D)</f>
        <v xml:space="preserve"> /TO-BE-COMPONENT 16</v>
      </c>
      <c r="U2" s="46" t="str">
        <f>_xlfn.XLOOKUP(U1,'SYS1-TO-BE'!$A:$A,'SYS1-TO-BE'!$D:$D)</f>
        <v xml:space="preserve"> /TO-BE-COMPONENT 17</v>
      </c>
      <c r="V2" s="46" t="str">
        <f>_xlfn.XLOOKUP(V1,'SYS1-TO-BE'!$A:$A,'SYS1-TO-BE'!$D:$D)</f>
        <v xml:space="preserve"> /TO-BE-COMPONENT 18</v>
      </c>
      <c r="W2" s="46" t="str">
        <f>_xlfn.XLOOKUP(W1,'SYS1-TO-BE'!$A:$A,'SYS1-TO-BE'!$D:$D)</f>
        <v xml:space="preserve"> /TO-BE-COMPONENT 19</v>
      </c>
      <c r="X2" s="46" t="str">
        <f>_xlfn.XLOOKUP(X1,'SYS1-TO-BE'!$A:$A,'SYS1-TO-BE'!$D:$D)</f>
        <v xml:space="preserve"> /TO-BE-COMPONENT 20</v>
      </c>
      <c r="Y2" s="46" t="str">
        <f>_xlfn.XLOOKUP(Y1,'SYS1-TO-BE'!$A:$A,'SYS1-TO-BE'!$D:$D)</f>
        <v xml:space="preserve"> /TO-BE-COMPONENT 21</v>
      </c>
      <c r="Z2" s="46" t="str">
        <f>_xlfn.XLOOKUP(Z1,'SYS1-TO-BE'!$A:$A,'SYS1-TO-BE'!$D:$D)</f>
        <v xml:space="preserve"> /TO-BE-COMPONENT 22</v>
      </c>
      <c r="AA2" s="46" t="str">
        <f>_xlfn.XLOOKUP(AA1,'SYS1-TO-BE'!$A:$A,'SYS1-TO-BE'!$D:$D)</f>
        <v xml:space="preserve"> /TO-BE-COMPONENT 23</v>
      </c>
      <c r="AB2" s="46" t="str">
        <f>_xlfn.XLOOKUP(AB1,'SYS1-TO-BE'!$A:$A,'SYS1-TO-BE'!$D:$D)</f>
        <v xml:space="preserve"> /TO-BE-COMPONENT 24</v>
      </c>
      <c r="AC2" s="46" t="str">
        <f>_xlfn.XLOOKUP(AC1,'SYS1-TO-BE'!$A:$A,'SYS1-TO-BE'!$D:$D)</f>
        <v xml:space="preserve"> /TO-BE-COMPONENT 25</v>
      </c>
      <c r="AD2" s="46" t="str">
        <f>_xlfn.XLOOKUP(AD1,'SYS1-TO-BE'!$A:$A,'SYS1-TO-BE'!$D:$D)</f>
        <v xml:space="preserve"> /TO-BE-COMPONENT 26</v>
      </c>
      <c r="AE2" s="46" t="str">
        <f>_xlfn.XLOOKUP(AE1,'SYS1-TO-BE'!$A:$A,'SYS1-TO-BE'!$D:$D)</f>
        <v xml:space="preserve"> /TO-BE-COMPONENT 27</v>
      </c>
      <c r="AF2" s="46" t="str">
        <f>_xlfn.XLOOKUP(AF1,'SYS1-TO-BE'!$A:$A,'SYS1-TO-BE'!$D:$D)</f>
        <v xml:space="preserve"> /TO-BE-COMPONENT 28</v>
      </c>
      <c r="AG2" s="46" t="str">
        <f>_xlfn.XLOOKUP(AG1,'SYS1-TO-BE'!$A:$A,'SYS1-TO-BE'!$D:$D)</f>
        <v xml:space="preserve"> /TO-BE-COMPONENT 29</v>
      </c>
      <c r="AH2" s="46" t="str">
        <f>_xlfn.XLOOKUP(AH1,'SYS1-TO-BE'!$A:$A,'SYS1-TO-BE'!$D:$D)</f>
        <v xml:space="preserve"> /TO-BE-COMPONENT 30</v>
      </c>
      <c r="AI2" s="46" t="str">
        <f>_xlfn.XLOOKUP(AI1,'SYS1-TO-BE'!$A:$A,'SYS1-TO-BE'!$D:$D)</f>
        <v xml:space="preserve"> /TO-BE-COMPONENT 31</v>
      </c>
      <c r="AJ2" s="46" t="str">
        <f>_xlfn.XLOOKUP(AJ1,'SYS1-TO-BE'!$A:$A,'SYS1-TO-BE'!$D:$D)</f>
        <v xml:space="preserve"> /TO-BE-COMPONENT 32</v>
      </c>
      <c r="AK2" s="46" t="str">
        <f>_xlfn.XLOOKUP(AK1,'SYS1-TO-BE'!$A:$A,'SYS1-TO-BE'!$D:$D)</f>
        <v xml:space="preserve"> /TO-BE-COMPONENT 33</v>
      </c>
      <c r="AL2" s="46" t="str">
        <f>_xlfn.XLOOKUP(AL1,'SYS1-TO-BE'!$A:$A,'SYS1-TO-BE'!$D:$D)</f>
        <v xml:space="preserve"> /TO-BE-COMPONENT 34</v>
      </c>
      <c r="AM2" s="46" t="str">
        <f>_xlfn.XLOOKUP(AM1,'SYS1-TO-BE'!$A:$A,'SYS1-TO-BE'!$D:$D)</f>
        <v xml:space="preserve"> /TO-BE-COMPONENT 35</v>
      </c>
      <c r="AN2" s="46" t="str">
        <f>_xlfn.XLOOKUP(AN1,'SYS1-TO-BE'!$A:$A,'SYS1-TO-BE'!$D:$D)</f>
        <v xml:space="preserve"> /TO-BE-COMPONENT 36</v>
      </c>
      <c r="AO2" s="46" t="str">
        <f>_xlfn.XLOOKUP(AO1,'SYS1-TO-BE'!$A:$A,'SYS1-TO-BE'!$D:$D)</f>
        <v xml:space="preserve"> /TO-BE-COMPONENT 37</v>
      </c>
      <c r="AP2" s="46" t="str">
        <f>_xlfn.XLOOKUP(AP1,'SYS1-TO-BE'!$A:$A,'SYS1-TO-BE'!$D:$D)</f>
        <v xml:space="preserve"> /TO-BE-COMPONENT 38</v>
      </c>
      <c r="AQ2" s="46" t="str">
        <f>_xlfn.XLOOKUP(AQ1,'SYS1-TO-BE'!$A:$A,'SYS1-TO-BE'!$D:$D)</f>
        <v xml:space="preserve"> /TO-BE-COMPONENT 39</v>
      </c>
      <c r="AR2" s="46" t="str">
        <f>_xlfn.XLOOKUP(AR1,'SYS1-TO-BE'!$A:$A,'SYS1-TO-BE'!$D:$D)</f>
        <v xml:space="preserve"> /TO-BE-COMPONENT 40</v>
      </c>
      <c r="AS2" s="46" t="str">
        <f>_xlfn.XLOOKUP(AS1,'SYS1-TO-BE'!$A:$A,'SYS1-TO-BE'!$D:$D)</f>
        <v xml:space="preserve"> /TO-BE-COMPONENT 41</v>
      </c>
      <c r="AT2" s="46" t="str">
        <f>_xlfn.XLOOKUP(AT1,'SYS1-TO-BE'!$A:$A,'SYS1-TO-BE'!$D:$D)</f>
        <v xml:space="preserve"> /TO-BE-COMPONENT 42</v>
      </c>
      <c r="AU2" s="46" t="str">
        <f>_xlfn.XLOOKUP(AU1,'SYS1-TO-BE'!$A:$A,'SYS1-TO-BE'!$D:$D)</f>
        <v xml:space="preserve"> /TO-BE-COMPONENT 43</v>
      </c>
      <c r="AV2" s="46" t="str">
        <f>_xlfn.XLOOKUP(AV1,'SYS1-TO-BE'!$A:$A,'SYS1-TO-BE'!$D:$D)</f>
        <v xml:space="preserve"> /TO-BE-COMPONENT 44</v>
      </c>
      <c r="AW2" s="46" t="str">
        <f>_xlfn.XLOOKUP(AW1,'SYS1-TO-BE'!$A:$A,'SYS1-TO-BE'!$D:$D)</f>
        <v xml:space="preserve"> /TO-BE-COMPONENT 45</v>
      </c>
      <c r="AX2" s="46" t="str">
        <f>_xlfn.XLOOKUP(AX1,'SYS1-TO-BE'!$A:$A,'SYS1-TO-BE'!$D:$D)</f>
        <v xml:space="preserve"> /TO-BE-COMPONENT 46</v>
      </c>
      <c r="AY2" s="46" t="str">
        <f>_xlfn.XLOOKUP(AY1,'SYS1-TO-BE'!$A:$A,'SYS1-TO-BE'!$D:$D)</f>
        <v xml:space="preserve"> /TO-BE-COMPONENT 47</v>
      </c>
      <c r="AZ2" s="46" t="str">
        <f>_xlfn.XLOOKUP(AZ1,'SYS1-TO-BE'!$A:$A,'SYS1-TO-BE'!$D:$D)</f>
        <v xml:space="preserve"> /TO-BE-COMPONENT 48</v>
      </c>
      <c r="BA2" s="46" t="str">
        <f>_xlfn.XLOOKUP(BA1,'SYS1-TO-BE'!$A:$A,'SYS1-TO-BE'!$D:$D)</f>
        <v xml:space="preserve"> /TO-BE-COMPONENT 49</v>
      </c>
      <c r="BB2" s="46" t="str">
        <f>_xlfn.XLOOKUP(BB1,'SYS1-TO-BE'!$A:$A,'SYS1-TO-BE'!$D:$D)</f>
        <v xml:space="preserve"> /TO-BE-COMPONENT 50</v>
      </c>
    </row>
    <row r="3" spans="1:54" s="30" customFormat="1" ht="44.25" customHeight="1" x14ac:dyDescent="0.7">
      <c r="A3" s="39" t="s">
        <v>13</v>
      </c>
      <c r="B3" s="40" t="s">
        <v>133</v>
      </c>
      <c r="C3" s="40" t="s">
        <v>38</v>
      </c>
      <c r="D3" s="47" t="s">
        <v>135</v>
      </c>
      <c r="E3" s="47"/>
      <c r="F3" s="48" t="s">
        <v>137</v>
      </c>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row>
    <row r="4" spans="1:54" s="29" customFormat="1" ht="30" customHeight="1" x14ac:dyDescent="0.5">
      <c r="A4" s="38">
        <v>1</v>
      </c>
      <c r="B4" s="28" t="str">
        <f>_xlfn.XLOOKUP(A4,TblSYS1ASIS[ID],TblSYS1ASIS[Component Name])</f>
        <v>Archi-Insurance</v>
      </c>
      <c r="C4" s="28">
        <f>_xlfn.XLOOKUP(A4,TblSYS1ASIS[ID],TblSYS1ASIS[Migration Action],"")</f>
        <v>0</v>
      </c>
      <c r="D4" s="28"/>
    </row>
    <row r="5" spans="1:54" s="29" customFormat="1" ht="30" customHeight="1" x14ac:dyDescent="0.5">
      <c r="A5" s="27">
        <v>2</v>
      </c>
      <c r="B5" s="28" t="str">
        <f>_xlfn.XLOOKUP(A5,TblSYS1ASIS[ID],TblSYS1ASIS[Component Name])</f>
        <v>Web Portal</v>
      </c>
      <c r="C5" s="28" t="str">
        <f>_xlfn.XLOOKUP(A5,TblSYS1ASIS[ID],TblSYS1ASIS[Migration Action],"")</f>
        <v>Remove</v>
      </c>
      <c r="D5" s="28"/>
      <c r="F5" s="60" t="s">
        <v>177</v>
      </c>
      <c r="G5" s="60" t="s">
        <v>463</v>
      </c>
    </row>
    <row r="6" spans="1:54" s="29" customFormat="1" ht="30" customHeight="1" x14ac:dyDescent="0.5">
      <c r="A6" s="38">
        <v>3</v>
      </c>
      <c r="B6" s="28" t="str">
        <f>_xlfn.XLOOKUP(A6,TblSYS1ASIS[ID],TblSYS1ASIS[Component Name])</f>
        <v>Call Center App</v>
      </c>
      <c r="C6" s="28" t="str">
        <f>_xlfn.XLOOKUP(A6,TblSYS1ASIS[ID],TblSYS1ASIS[Migration Action],"")</f>
        <v>Lift &amp; shift</v>
      </c>
      <c r="D6" s="28"/>
      <c r="F6" s="29" t="s">
        <v>138</v>
      </c>
      <c r="G6" s="57" t="s">
        <v>41</v>
      </c>
    </row>
    <row r="7" spans="1:54" s="29" customFormat="1" ht="30" customHeight="1" x14ac:dyDescent="0.5">
      <c r="A7" s="27">
        <v>4</v>
      </c>
      <c r="B7" s="28" t="str">
        <f>_xlfn.XLOOKUP(A7,TblSYS1ASIS[ID],TblSYS1ASIS[Component Name])</f>
        <v>CRM</v>
      </c>
      <c r="C7" s="28" t="str">
        <f>_xlfn.XLOOKUP(A7,TblSYS1ASIS[ID],TblSYS1ASIS[Migration Action],"")</f>
        <v>Rehost</v>
      </c>
      <c r="D7" s="28"/>
      <c r="F7" s="29" t="s">
        <v>139</v>
      </c>
      <c r="G7" s="58" t="s">
        <v>39</v>
      </c>
    </row>
    <row r="8" spans="1:54" s="29" customFormat="1" ht="30" customHeight="1" x14ac:dyDescent="0.5">
      <c r="A8" s="38">
        <v>5</v>
      </c>
      <c r="B8" s="28" t="str">
        <f>_xlfn.XLOOKUP(A8,TblSYS1ASIS[ID],TblSYS1ASIS[Component Name])</f>
        <v>Legal Aid CRM</v>
      </c>
      <c r="C8" s="28" t="str">
        <f>_xlfn.XLOOKUP(A8,TblSYS1ASIS[ID],TblSYS1ASIS[Migration Action],"")</f>
        <v>Refactor</v>
      </c>
      <c r="D8" s="28"/>
      <c r="F8" s="29" t="s">
        <v>140</v>
      </c>
      <c r="G8" s="59" t="s">
        <v>136</v>
      </c>
    </row>
    <row r="9" spans="1:54" s="29" customFormat="1" ht="30" customHeight="1" x14ac:dyDescent="0.5">
      <c r="A9" s="27">
        <v>6</v>
      </c>
      <c r="B9" s="28" t="str">
        <f>_xlfn.XLOOKUP(A9,TblSYS1ASIS[ID],TblSYS1ASIS[Component Name])</f>
        <v>Policy Administration</v>
      </c>
      <c r="C9" s="28" t="str">
        <f>_xlfn.XLOOKUP(A9,TblSYS1ASIS[ID],TblSYS1ASIS[Migration Action],"")</f>
        <v>Rearchitect</v>
      </c>
      <c r="D9" s="28"/>
      <c r="F9" s="29" t="s">
        <v>141</v>
      </c>
      <c r="G9" s="58" t="s">
        <v>40</v>
      </c>
    </row>
    <row r="10" spans="1:54" s="29" customFormat="1" ht="30" customHeight="1" x14ac:dyDescent="0.5">
      <c r="A10" s="38">
        <v>7</v>
      </c>
      <c r="B10" s="28" t="str">
        <f>_xlfn.XLOOKUP(A10,TblSYS1ASIS[ID],TblSYS1ASIS[Component Name])</f>
        <v>Financial App</v>
      </c>
      <c r="C10" s="28">
        <f>_xlfn.XLOOKUP(A10,TblSYS1ASIS[ID],TblSYS1ASIS[Migration Action],"")</f>
        <v>0</v>
      </c>
      <c r="D10" s="28"/>
      <c r="G10" s="59" t="s">
        <v>42</v>
      </c>
    </row>
    <row r="11" spans="1:54" s="29" customFormat="1" ht="30" customHeight="1" x14ac:dyDescent="0.5">
      <c r="A11" s="27">
        <v>8</v>
      </c>
      <c r="B11" s="28" t="str">
        <f>_xlfn.XLOOKUP(A11,TblSYS1ASIS[ID],TblSYS1ASIS[Component Name])</f>
        <v>Car Insurance App</v>
      </c>
      <c r="C11" s="28">
        <f>_xlfn.XLOOKUP(A11,TblSYS1ASIS[ID],TblSYS1ASIS[Migration Action],"")</f>
        <v>0</v>
      </c>
      <c r="D11" s="28"/>
    </row>
    <row r="12" spans="1:54" s="29" customFormat="1" ht="30" customHeight="1" x14ac:dyDescent="0.5">
      <c r="A12" s="38">
        <v>9</v>
      </c>
      <c r="B12" s="28" t="str">
        <f>_xlfn.XLOOKUP(A12,TblSYS1ASIS[ID],TblSYS1ASIS[Component Name])</f>
        <v>Legal Aid Back Office</v>
      </c>
      <c r="C12" s="28">
        <f>_xlfn.XLOOKUP(A12,TblSYS1ASIS[ID],TblSYS1ASIS[Migration Action],"")</f>
        <v>0</v>
      </c>
      <c r="D12" s="28"/>
    </row>
    <row r="13" spans="1:54" s="29" customFormat="1" ht="30" customHeight="1" x14ac:dyDescent="0.5">
      <c r="A13" s="27">
        <v>10</v>
      </c>
      <c r="B13" s="28" t="str">
        <f>_xlfn.XLOOKUP(A13,TblSYS1ASIS[ID],TblSYS1ASIS[Component Name])</f>
        <v>Document Management</v>
      </c>
      <c r="C13" s="28">
        <f>_xlfn.XLOOKUP(A13,TblSYS1ASIS[ID],TblSYS1ASIS[Migration Action],"")</f>
        <v>0</v>
      </c>
      <c r="D13" s="28"/>
    </row>
    <row r="14" spans="1:54" s="29" customFormat="1" ht="30" customHeight="1" x14ac:dyDescent="0.5">
      <c r="A14" s="38">
        <v>11</v>
      </c>
      <c r="B14" s="28" t="str">
        <f>_xlfn.XLOOKUP(A14,TblSYS1ASIS[ID],TblSYS1ASIS[Component Name])</f>
        <v>AS-IS-COMPONENT 11</v>
      </c>
      <c r="C14" s="28">
        <f>_xlfn.XLOOKUP(A14,TblSYS1ASIS[ID],TblSYS1ASIS[Migration Action],"")</f>
        <v>0</v>
      </c>
      <c r="D14" s="28"/>
    </row>
    <row r="15" spans="1:54" s="29" customFormat="1" ht="30" customHeight="1" x14ac:dyDescent="0.5">
      <c r="A15" s="27">
        <v>12</v>
      </c>
      <c r="B15" s="28" t="str">
        <f>_xlfn.XLOOKUP(A15,TblSYS1ASIS[ID],TblSYS1ASIS[Component Name])</f>
        <v>AS-IS-COMPONENT 12</v>
      </c>
      <c r="C15" s="28">
        <f>_xlfn.XLOOKUP(A15,TblSYS1ASIS[ID],TblSYS1ASIS[Migration Action],"")</f>
        <v>0</v>
      </c>
      <c r="D15" s="28"/>
    </row>
    <row r="16" spans="1:54" s="29" customFormat="1" ht="30" customHeight="1" x14ac:dyDescent="0.5">
      <c r="A16" s="38">
        <v>13</v>
      </c>
      <c r="B16" s="28" t="str">
        <f>_xlfn.XLOOKUP(A16,TblSYS1ASIS[ID],TblSYS1ASIS[Component Name])</f>
        <v>AS-IS-COMPONENT 13</v>
      </c>
      <c r="C16" s="28">
        <f>_xlfn.XLOOKUP(A16,TblSYS1ASIS[ID],TblSYS1ASIS[Migration Action],"")</f>
        <v>0</v>
      </c>
      <c r="D16" s="28"/>
    </row>
    <row r="17" spans="1:4" s="29" customFormat="1" ht="30" customHeight="1" x14ac:dyDescent="0.5">
      <c r="A17" s="27">
        <v>14</v>
      </c>
      <c r="B17" s="28" t="str">
        <f>_xlfn.XLOOKUP(A17,TblSYS1ASIS[ID],TblSYS1ASIS[Component Name])</f>
        <v>AS-IS-COMPONENT 14</v>
      </c>
      <c r="C17" s="28">
        <f>_xlfn.XLOOKUP(A17,TblSYS1ASIS[ID],TblSYS1ASIS[Migration Action],"")</f>
        <v>0</v>
      </c>
      <c r="D17" s="28"/>
    </row>
    <row r="18" spans="1:4" s="29" customFormat="1" ht="30" customHeight="1" x14ac:dyDescent="0.5">
      <c r="A18" s="38">
        <v>15</v>
      </c>
      <c r="B18" s="28" t="str">
        <f>_xlfn.XLOOKUP(A18,TblSYS1ASIS[ID],TblSYS1ASIS[Component Name])</f>
        <v>AS-IS-COMPONENT 15</v>
      </c>
      <c r="C18" s="28">
        <f>_xlfn.XLOOKUP(A18,TblSYS1ASIS[ID],TblSYS1ASIS[Migration Action],"")</f>
        <v>0</v>
      </c>
      <c r="D18" s="28"/>
    </row>
    <row r="19" spans="1:4" s="29" customFormat="1" ht="30" customHeight="1" x14ac:dyDescent="0.5">
      <c r="A19" s="27">
        <v>16</v>
      </c>
      <c r="B19" s="28" t="str">
        <f>_xlfn.XLOOKUP(A19,TblSYS1ASIS[ID],TblSYS1ASIS[Component Name])</f>
        <v>AS-IS-COMPONENT 16</v>
      </c>
      <c r="C19" s="28">
        <f>_xlfn.XLOOKUP(A19,TblSYS1ASIS[ID],TblSYS1ASIS[Migration Action],"")</f>
        <v>0</v>
      </c>
      <c r="D19" s="28"/>
    </row>
    <row r="20" spans="1:4" s="29" customFormat="1" ht="30" customHeight="1" x14ac:dyDescent="0.5">
      <c r="A20" s="38">
        <v>17</v>
      </c>
      <c r="B20" s="28" t="str">
        <f>_xlfn.XLOOKUP(A20,TblSYS1ASIS[ID],TblSYS1ASIS[Component Name])</f>
        <v>AS-IS-COMPONENT 17</v>
      </c>
      <c r="C20" s="28">
        <f>_xlfn.XLOOKUP(A20,TblSYS1ASIS[ID],TblSYS1ASIS[Migration Action],"")</f>
        <v>0</v>
      </c>
      <c r="D20" s="28"/>
    </row>
    <row r="21" spans="1:4" s="29" customFormat="1" ht="30" customHeight="1" x14ac:dyDescent="0.5">
      <c r="A21" s="27">
        <v>18</v>
      </c>
      <c r="B21" s="28" t="str">
        <f>_xlfn.XLOOKUP(A21,TblSYS1ASIS[ID],TblSYS1ASIS[Component Name])</f>
        <v>AS-IS-COMPONENT 18</v>
      </c>
      <c r="C21" s="28">
        <f>_xlfn.XLOOKUP(A21,TblSYS1ASIS[ID],TblSYS1ASIS[Migration Action],"")</f>
        <v>0</v>
      </c>
      <c r="D21" s="28"/>
    </row>
    <row r="22" spans="1:4" s="29" customFormat="1" ht="30" customHeight="1" x14ac:dyDescent="0.5">
      <c r="A22" s="38">
        <v>19</v>
      </c>
      <c r="B22" s="28" t="str">
        <f>_xlfn.XLOOKUP(A22,TblSYS1ASIS[ID],TblSYS1ASIS[Component Name])</f>
        <v>AS-IS-COMPONENT 19</v>
      </c>
      <c r="C22" s="28">
        <f>_xlfn.XLOOKUP(A22,TblSYS1ASIS[ID],TblSYS1ASIS[Migration Action],"")</f>
        <v>0</v>
      </c>
      <c r="D22" s="28"/>
    </row>
    <row r="23" spans="1:4" s="29" customFormat="1" ht="30" customHeight="1" x14ac:dyDescent="0.5">
      <c r="A23" s="27">
        <v>20</v>
      </c>
      <c r="B23" s="28" t="str">
        <f>_xlfn.XLOOKUP(A23,TblSYS1ASIS[ID],TblSYS1ASIS[Component Name])</f>
        <v>AS-IS-COMPONENT 20</v>
      </c>
      <c r="C23" s="28">
        <f>_xlfn.XLOOKUP(A23,TblSYS1ASIS[ID],TblSYS1ASIS[Migration Action],"")</f>
        <v>0</v>
      </c>
      <c r="D23" s="28"/>
    </row>
    <row r="24" spans="1:4" s="29" customFormat="1" ht="30" customHeight="1" x14ac:dyDescent="0.5">
      <c r="A24" s="38">
        <v>21</v>
      </c>
      <c r="B24" s="28" t="str">
        <f>_xlfn.XLOOKUP(A24,TblSYS1ASIS[ID],TblSYS1ASIS[Component Name])</f>
        <v>AS-IS-COMPONENT 21</v>
      </c>
      <c r="C24" s="28">
        <f>_xlfn.XLOOKUP(A24,TblSYS1ASIS[ID],TblSYS1ASIS[Migration Action],"")</f>
        <v>0</v>
      </c>
      <c r="D24" s="28"/>
    </row>
    <row r="25" spans="1:4" s="26" customFormat="1" ht="30" customHeight="1" x14ac:dyDescent="0.5">
      <c r="A25" s="27">
        <v>22</v>
      </c>
      <c r="B25" s="28" t="str">
        <f>_xlfn.XLOOKUP(A25,TblSYS1ASIS[ID],TblSYS1ASIS[Component Name])</f>
        <v>AS-IS-COMPONENT 22</v>
      </c>
      <c r="C25" s="28">
        <f>_xlfn.XLOOKUP(A25,TblSYS1ASIS[ID],TblSYS1ASIS[Migration Action],"")</f>
        <v>0</v>
      </c>
      <c r="D25" s="49"/>
    </row>
    <row r="26" spans="1:4" customFormat="1" x14ac:dyDescent="0.5">
      <c r="A26" s="38">
        <v>23</v>
      </c>
      <c r="B26" s="28" t="str">
        <f>_xlfn.XLOOKUP(A26,TblSYS1ASIS[ID],TblSYS1ASIS[Component Name])</f>
        <v>AS-IS-COMPONENT 23</v>
      </c>
      <c r="C26" s="28">
        <f>_xlfn.XLOOKUP(A26,TblSYS1ASIS[ID],TblSYS1ASIS[Migration Action],"")</f>
        <v>0</v>
      </c>
      <c r="D26" s="49"/>
    </row>
    <row r="27" spans="1:4" customFormat="1" x14ac:dyDescent="0.5">
      <c r="A27" s="27">
        <v>24</v>
      </c>
      <c r="B27" s="28" t="str">
        <f>_xlfn.XLOOKUP(A27,TblSYS1ASIS[ID],TblSYS1ASIS[Component Name])</f>
        <v>AS-IS-COMPONENT 24</v>
      </c>
      <c r="C27" s="28">
        <f>_xlfn.XLOOKUP(A27,TblSYS1ASIS[ID],TblSYS1ASIS[Migration Action],"")</f>
        <v>0</v>
      </c>
      <c r="D27" s="49"/>
    </row>
    <row r="28" spans="1:4" customFormat="1" x14ac:dyDescent="0.5">
      <c r="A28" s="38">
        <v>25</v>
      </c>
      <c r="B28" s="28" t="str">
        <f>_xlfn.XLOOKUP(A28,TblSYS1ASIS[ID],TblSYS1ASIS[Component Name])</f>
        <v>AS-IS-COMPONENT 25</v>
      </c>
      <c r="C28" s="28">
        <f>_xlfn.XLOOKUP(A28,TblSYS1ASIS[ID],TblSYS1ASIS[Migration Action],"")</f>
        <v>0</v>
      </c>
      <c r="D28" s="49"/>
    </row>
    <row r="29" spans="1:4" customFormat="1" x14ac:dyDescent="0.5">
      <c r="A29" s="27">
        <v>26</v>
      </c>
      <c r="B29" s="28" t="str">
        <f>_xlfn.XLOOKUP(A29,TblSYS1ASIS[ID],TblSYS1ASIS[Component Name])</f>
        <v>AS-IS-COMPONENT 26</v>
      </c>
      <c r="C29" s="28">
        <f>_xlfn.XLOOKUP(A29,TblSYS1ASIS[ID],TblSYS1ASIS[Migration Action],"")</f>
        <v>0</v>
      </c>
      <c r="D29" s="49"/>
    </row>
    <row r="30" spans="1:4" customFormat="1" x14ac:dyDescent="0.5">
      <c r="A30" s="38">
        <v>27</v>
      </c>
      <c r="B30" s="28" t="str">
        <f>_xlfn.XLOOKUP(A30,TblSYS1ASIS[ID],TblSYS1ASIS[Component Name])</f>
        <v>AS-IS-COMPONENT 27</v>
      </c>
      <c r="C30" s="28">
        <f>_xlfn.XLOOKUP(A30,TblSYS1ASIS[ID],TblSYS1ASIS[Migration Action],"")</f>
        <v>0</v>
      </c>
      <c r="D30" s="49"/>
    </row>
    <row r="31" spans="1:4" customFormat="1" x14ac:dyDescent="0.5">
      <c r="A31" s="27">
        <v>28</v>
      </c>
      <c r="B31" s="28" t="str">
        <f>_xlfn.XLOOKUP(A31,TblSYS1ASIS[ID],TblSYS1ASIS[Component Name])</f>
        <v>AS-IS-COMPONENT 28</v>
      </c>
      <c r="C31" s="28">
        <f>_xlfn.XLOOKUP(A31,TblSYS1ASIS[ID],TblSYS1ASIS[Migration Action],"")</f>
        <v>0</v>
      </c>
      <c r="D31" s="49"/>
    </row>
    <row r="32" spans="1:4" customFormat="1" x14ac:dyDescent="0.5">
      <c r="A32" s="38">
        <v>29</v>
      </c>
      <c r="B32" s="28" t="str">
        <f>_xlfn.XLOOKUP(A32,TblSYS1ASIS[ID],TblSYS1ASIS[Component Name])</f>
        <v>AS-IS-COMPONENT 29</v>
      </c>
      <c r="C32" s="28">
        <f>_xlfn.XLOOKUP(A32,TblSYS1ASIS[ID],TblSYS1ASIS[Migration Action],"")</f>
        <v>0</v>
      </c>
      <c r="D32" s="49"/>
    </row>
    <row r="33" spans="1:4" x14ac:dyDescent="0.5">
      <c r="A33" s="27">
        <v>30</v>
      </c>
      <c r="B33" s="28" t="str">
        <f>_xlfn.XLOOKUP(A33,TblSYS1ASIS[ID],TblSYS1ASIS[Component Name])</f>
        <v>AS-IS-COMPONENT 30</v>
      </c>
      <c r="C33" s="28">
        <f>_xlfn.XLOOKUP(A33,TblSYS1ASIS[ID],TblSYS1ASIS[Migration Action],"")</f>
        <v>0</v>
      </c>
      <c r="D33" s="49"/>
    </row>
    <row r="34" spans="1:4" x14ac:dyDescent="0.5">
      <c r="A34" s="38">
        <v>31</v>
      </c>
      <c r="B34" s="28" t="str">
        <f>_xlfn.XLOOKUP(A34,TblSYS1ASIS[ID],TblSYS1ASIS[Component Name])</f>
        <v>AS-IS-COMPONENT 31</v>
      </c>
      <c r="C34" s="28">
        <f>_xlfn.XLOOKUP(A34,TblSYS1ASIS[ID],TblSYS1ASIS[Migration Action],"")</f>
        <v>0</v>
      </c>
      <c r="D34" s="49"/>
    </row>
    <row r="35" spans="1:4" x14ac:dyDescent="0.5">
      <c r="A35" s="27">
        <v>32</v>
      </c>
      <c r="B35" s="28" t="str">
        <f>_xlfn.XLOOKUP(A35,TblSYS1ASIS[ID],TblSYS1ASIS[Component Name])</f>
        <v>AS-IS-COMPONENT 32</v>
      </c>
      <c r="C35" s="28">
        <f>_xlfn.XLOOKUP(A35,TblSYS1ASIS[ID],TblSYS1ASIS[Migration Action],"")</f>
        <v>0</v>
      </c>
      <c r="D35" s="49"/>
    </row>
    <row r="36" spans="1:4" x14ac:dyDescent="0.5">
      <c r="A36" s="38">
        <v>33</v>
      </c>
      <c r="B36" s="28" t="str">
        <f>_xlfn.XLOOKUP(A36,TblSYS1ASIS[ID],TblSYS1ASIS[Component Name])</f>
        <v>AS-IS-COMPONENT 33</v>
      </c>
      <c r="C36" s="28">
        <f>_xlfn.XLOOKUP(A36,TblSYS1ASIS[ID],TblSYS1ASIS[Migration Action],"")</f>
        <v>0</v>
      </c>
      <c r="D36" s="49"/>
    </row>
    <row r="37" spans="1:4" x14ac:dyDescent="0.5">
      <c r="A37" s="27">
        <v>34</v>
      </c>
      <c r="B37" s="28" t="str">
        <f>_xlfn.XLOOKUP(A37,TblSYS1ASIS[ID],TblSYS1ASIS[Component Name])</f>
        <v>AS-IS-COMPONENT 34</v>
      </c>
      <c r="C37" s="28">
        <f>_xlfn.XLOOKUP(A37,TblSYS1ASIS[ID],TblSYS1ASIS[Migration Action],"")</f>
        <v>0</v>
      </c>
      <c r="D37" s="49"/>
    </row>
    <row r="38" spans="1:4" x14ac:dyDescent="0.5">
      <c r="A38" s="38">
        <v>35</v>
      </c>
      <c r="B38" s="28" t="str">
        <f>_xlfn.XLOOKUP(A38,TblSYS1ASIS[ID],TblSYS1ASIS[Component Name])</f>
        <v>AS-IS-COMPONENT 35</v>
      </c>
      <c r="C38" s="28">
        <f>_xlfn.XLOOKUP(A38,TblSYS1ASIS[ID],TblSYS1ASIS[Migration Action],"")</f>
        <v>0</v>
      </c>
      <c r="D38" s="49"/>
    </row>
    <row r="39" spans="1:4" x14ac:dyDescent="0.5">
      <c r="A39" s="27">
        <v>36</v>
      </c>
      <c r="B39" s="28" t="str">
        <f>_xlfn.XLOOKUP(A39,TblSYS1ASIS[ID],TblSYS1ASIS[Component Name])</f>
        <v>AS-IS-COMPONENT 36</v>
      </c>
      <c r="C39" s="28">
        <f>_xlfn.XLOOKUP(A39,TblSYS1ASIS[ID],TblSYS1ASIS[Migration Action],"")</f>
        <v>0</v>
      </c>
      <c r="D39" s="49"/>
    </row>
    <row r="40" spans="1:4" x14ac:dyDescent="0.5">
      <c r="A40" s="38">
        <v>37</v>
      </c>
      <c r="B40" s="28" t="str">
        <f>_xlfn.XLOOKUP(A40,TblSYS1ASIS[ID],TblSYS1ASIS[Component Name])</f>
        <v>AS-IS-COMPONENT 37</v>
      </c>
      <c r="C40" s="28">
        <f>_xlfn.XLOOKUP(A40,TblSYS1ASIS[ID],TblSYS1ASIS[Migration Action],"")</f>
        <v>0</v>
      </c>
      <c r="D40" s="49"/>
    </row>
    <row r="41" spans="1:4" x14ac:dyDescent="0.5">
      <c r="A41" s="27">
        <v>38</v>
      </c>
      <c r="B41" s="28" t="str">
        <f>_xlfn.XLOOKUP(A41,TblSYS1ASIS[ID],TblSYS1ASIS[Component Name])</f>
        <v>AS-IS-COMPONENT 38</v>
      </c>
      <c r="C41" s="28">
        <f>_xlfn.XLOOKUP(A41,TblSYS1ASIS[ID],TblSYS1ASIS[Migration Action],"")</f>
        <v>0</v>
      </c>
      <c r="D41" s="49"/>
    </row>
    <row r="42" spans="1:4" x14ac:dyDescent="0.5">
      <c r="A42" s="38">
        <v>39</v>
      </c>
      <c r="B42" s="28" t="str">
        <f>_xlfn.XLOOKUP(A42,TblSYS1ASIS[ID],TblSYS1ASIS[Component Name])</f>
        <v>AS-IS-COMPONENT 39</v>
      </c>
      <c r="C42" s="28">
        <f>_xlfn.XLOOKUP(A42,TblSYS1ASIS[ID],TblSYS1ASIS[Migration Action],"")</f>
        <v>0</v>
      </c>
      <c r="D42" s="49"/>
    </row>
    <row r="43" spans="1:4" x14ac:dyDescent="0.5">
      <c r="A43" s="27">
        <v>40</v>
      </c>
      <c r="B43" s="28" t="str">
        <f>_xlfn.XLOOKUP(A43,TblSYS1ASIS[ID],TblSYS1ASIS[Component Name])</f>
        <v>AS-IS-COMPONENT 40</v>
      </c>
      <c r="C43" s="28">
        <f>_xlfn.XLOOKUP(A43,TblSYS1ASIS[ID],TblSYS1ASIS[Migration Action],"")</f>
        <v>0</v>
      </c>
      <c r="D43" s="49"/>
    </row>
    <row r="44" spans="1:4" x14ac:dyDescent="0.5">
      <c r="A44" s="38">
        <v>41</v>
      </c>
      <c r="B44" s="28" t="str">
        <f>_xlfn.XLOOKUP(A44,TblSYS1ASIS[ID],TblSYS1ASIS[Component Name])</f>
        <v>AS-IS-COMPONENT 41</v>
      </c>
      <c r="C44" s="28">
        <f>_xlfn.XLOOKUP(A44,TblSYS1ASIS[ID],TblSYS1ASIS[Migration Action],"")</f>
        <v>0</v>
      </c>
      <c r="D44" s="49"/>
    </row>
    <row r="45" spans="1:4" x14ac:dyDescent="0.5">
      <c r="A45" s="27">
        <v>42</v>
      </c>
      <c r="B45" s="28" t="str">
        <f>_xlfn.XLOOKUP(A45,TblSYS1ASIS[ID],TblSYS1ASIS[Component Name])</f>
        <v>AS-IS-COMPONENT 42</v>
      </c>
      <c r="C45" s="28">
        <f>_xlfn.XLOOKUP(A45,TblSYS1ASIS[ID],TblSYS1ASIS[Migration Action],"")</f>
        <v>0</v>
      </c>
      <c r="D45" s="49"/>
    </row>
    <row r="46" spans="1:4" x14ac:dyDescent="0.5">
      <c r="A46" s="38">
        <v>43</v>
      </c>
      <c r="B46" s="28" t="str">
        <f>_xlfn.XLOOKUP(A46,TblSYS1ASIS[ID],TblSYS1ASIS[Component Name])</f>
        <v>AS-IS-COMPONENT 43</v>
      </c>
      <c r="C46" s="28">
        <f>_xlfn.XLOOKUP(A46,TblSYS1ASIS[ID],TblSYS1ASIS[Migration Action],"")</f>
        <v>0</v>
      </c>
      <c r="D46" s="49"/>
    </row>
    <row r="47" spans="1:4" x14ac:dyDescent="0.5">
      <c r="A47" s="27">
        <v>44</v>
      </c>
      <c r="B47" s="28" t="str">
        <f>_xlfn.XLOOKUP(A47,TblSYS1ASIS[ID],TblSYS1ASIS[Component Name])</f>
        <v>AS-IS-COMPONENT 44</v>
      </c>
      <c r="C47" s="28">
        <f>_xlfn.XLOOKUP(A47,TblSYS1ASIS[ID],TblSYS1ASIS[Migration Action],"")</f>
        <v>0</v>
      </c>
      <c r="D47" s="49"/>
    </row>
    <row r="48" spans="1:4" x14ac:dyDescent="0.5">
      <c r="A48" s="38">
        <v>45</v>
      </c>
      <c r="B48" s="28" t="str">
        <f>_xlfn.XLOOKUP(A48,TblSYS1ASIS[ID],TblSYS1ASIS[Component Name])</f>
        <v>AS-IS-COMPONENT 45</v>
      </c>
      <c r="C48" s="28">
        <f>_xlfn.XLOOKUP(A48,TblSYS1ASIS[ID],TblSYS1ASIS[Migration Action],"")</f>
        <v>0</v>
      </c>
      <c r="D48" s="49"/>
    </row>
    <row r="49" spans="1:4" x14ac:dyDescent="0.5">
      <c r="A49" s="27">
        <v>46</v>
      </c>
      <c r="B49" s="28" t="str">
        <f>_xlfn.XLOOKUP(A49,TblSYS1ASIS[ID],TblSYS1ASIS[Component Name])</f>
        <v>AS-IS-COMPONENT 46</v>
      </c>
      <c r="C49" s="28">
        <f>_xlfn.XLOOKUP(A49,TblSYS1ASIS[ID],TblSYS1ASIS[Migration Action],"")</f>
        <v>0</v>
      </c>
      <c r="D49" s="49"/>
    </row>
    <row r="50" spans="1:4" x14ac:dyDescent="0.5">
      <c r="A50" s="38">
        <v>47</v>
      </c>
      <c r="B50" s="28" t="str">
        <f>_xlfn.XLOOKUP(A50,TblSYS1ASIS[ID],TblSYS1ASIS[Component Name])</f>
        <v>AS-IS-COMPONENT 47</v>
      </c>
      <c r="C50" s="28">
        <f>_xlfn.XLOOKUP(A50,TblSYS1ASIS[ID],TblSYS1ASIS[Migration Action],"")</f>
        <v>0</v>
      </c>
      <c r="D50" s="49"/>
    </row>
    <row r="51" spans="1:4" x14ac:dyDescent="0.5">
      <c r="A51" s="27">
        <v>48</v>
      </c>
      <c r="B51" s="28" t="str">
        <f>_xlfn.XLOOKUP(A51,TblSYS1ASIS[ID],TblSYS1ASIS[Component Name])</f>
        <v>AS-IS-COMPONENT 48</v>
      </c>
      <c r="C51" s="28">
        <f>_xlfn.XLOOKUP(A51,TblSYS1ASIS[ID],TblSYS1ASIS[Migration Action],"")</f>
        <v>0</v>
      </c>
      <c r="D51" s="49"/>
    </row>
    <row r="52" spans="1:4" x14ac:dyDescent="0.5">
      <c r="A52" s="38">
        <v>49</v>
      </c>
      <c r="B52" s="28" t="str">
        <f>_xlfn.XLOOKUP(A52,TblSYS1ASIS[ID],TblSYS1ASIS[Component Name])</f>
        <v>AS-IS-COMPONENT 49</v>
      </c>
      <c r="C52" s="28">
        <f>_xlfn.XLOOKUP(A52,TblSYS1ASIS[ID],TblSYS1ASIS[Migration Action],"")</f>
        <v>0</v>
      </c>
      <c r="D52" s="49"/>
    </row>
    <row r="53" spans="1:4" x14ac:dyDescent="0.5">
      <c r="A53" s="38">
        <v>50</v>
      </c>
      <c r="B53" s="28" t="str">
        <f>_xlfn.XLOOKUP(A53,TblSYS1ASIS[ID],TblSYS1ASIS[Component Name])</f>
        <v>AS-IS-COMPONENT 50</v>
      </c>
      <c r="C53" s="28">
        <f>_xlfn.XLOOKUP(A53,TblSYS1ASIS[ID],TblSYS1ASIS[Migration Action],"")</f>
        <v>0</v>
      </c>
      <c r="D53" s="49"/>
    </row>
  </sheetData>
  <mergeCells count="2">
    <mergeCell ref="C1:D1"/>
    <mergeCell ref="C2:D2"/>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8E839C107A2844A8293F44811BBA12" ma:contentTypeVersion="22" ma:contentTypeDescription="Create a new document." ma:contentTypeScope="" ma:versionID="e7dd065d77e3b005a83ad2bd517878c4">
  <xsd:schema xmlns:xsd="http://www.w3.org/2001/XMLSchema" xmlns:xs="http://www.w3.org/2001/XMLSchema" xmlns:p="http://schemas.microsoft.com/office/2006/metadata/properties" xmlns:ns1="http://schemas.microsoft.com/sharepoint/v3" xmlns:ns2="fbf21a9d-a9c7-42f7-b764-f76af91527c7" xmlns:ns3="80e32e23-89e6-4717-8485-1964c71a9e84" xmlns:ns4="230e9df3-be65-4c73-a93b-d1236ebd677e" targetNamespace="http://schemas.microsoft.com/office/2006/metadata/properties" ma:root="true" ma:fieldsID="7b0e55b0e7f8334dc0b4bcdcbfbd12d2" ns1:_="" ns2:_="" ns3:_="" ns4:_="">
    <xsd:import namespace="http://schemas.microsoft.com/sharepoint/v3"/>
    <xsd:import namespace="fbf21a9d-a9c7-42f7-b764-f76af91527c7"/>
    <xsd:import namespace="80e32e23-89e6-4717-8485-1964c71a9e8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element ref="ns2:MediaLengthInSeconds" minOccurs="0"/>
                <xsd:element ref="ns2:lcf76f155ced4ddcb4097134ff3c332f" minOccurs="0"/>
                <xsd:element ref="ns4: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21a9d-a9c7-42f7-b764-f76af91527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e32e23-89e6-4717-8485-1964c71a9e8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hidden="true" ma:internalName="LastSharedByUser" ma:readOnly="true">
      <xsd:simpleType>
        <xsd:restriction base="dms:Note"/>
      </xsd:simpleType>
    </xsd:element>
    <xsd:element name="LastSharedByTime" ma:index="13" nillable="true" ma:displayName="Last Shared By Time"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2e5c96c8-7f66-4d84-a4e7-2e24226a1c50}" ma:internalName="TaxCatchAll" ma:showField="CatchAllData" ma:web="80e32e23-89e6-4717-8485-1964c71a9e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bf21a9d-a9c7-42f7-b764-f76af91527c7">
      <Terms xmlns="http://schemas.microsoft.com/office/infopath/2007/PartnerControls"/>
    </lcf76f155ced4ddcb4097134ff3c332f>
    <_ip_UnifiedCompliancePolicyProperties xmlns="http://schemas.microsoft.com/sharepoint/v3" xsi:nil="true"/>
    <MediaServiceKeyPoints xmlns="fbf21a9d-a9c7-42f7-b764-f76af91527c7" xsi:nil="true"/>
    <TaxCatchAll xmlns="230e9df3-be65-4c73-a93b-d1236ebd677e" xsi:nil="true"/>
  </documentManagement>
</p:properties>
</file>

<file path=customXml/itemProps1.xml><?xml version="1.0" encoding="utf-8"?>
<ds:datastoreItem xmlns:ds="http://schemas.openxmlformats.org/officeDocument/2006/customXml" ds:itemID="{961D4273-30DA-4FE4-917D-9412CD1A55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bf21a9d-a9c7-42f7-b764-f76af91527c7"/>
    <ds:schemaRef ds:uri="80e32e23-89e6-4717-8485-1964c71a9e84"/>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9E2D12-C19B-466D-9215-D8CCF134740B}">
  <ds:schemaRefs>
    <ds:schemaRef ds:uri="http://schemas.microsoft.com/sharepoint/v3/contenttype/forms"/>
  </ds:schemaRefs>
</ds:datastoreItem>
</file>

<file path=customXml/itemProps3.xml><?xml version="1.0" encoding="utf-8"?>
<ds:datastoreItem xmlns:ds="http://schemas.openxmlformats.org/officeDocument/2006/customXml" ds:itemID="{C1A67F09-7928-46A1-BDD2-36F05D96AE71}">
  <ds:schemaRefs>
    <ds:schemaRef ds:uri="http://schemas.microsoft.com/office/2006/metadata/properties"/>
    <ds:schemaRef ds:uri="http://schemas.microsoft.com/office/infopath/2007/PartnerControls"/>
    <ds:schemaRef ds:uri="http://schemas.microsoft.com/sharepoint/v3"/>
    <ds:schemaRef ds:uri="fbf21a9d-a9c7-42f7-b764-f76af91527c7"/>
    <ds:schemaRef ds:uri="230e9df3-be65-4c73-a93b-d1236ebd677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WAF-Pillars</vt:lpstr>
      <vt:lpstr>WAF-Checklist</vt:lpstr>
      <vt:lpstr>NFRs</vt:lpstr>
      <vt:lpstr>SYS1-Diagrams</vt:lpstr>
      <vt:lpstr>SYS1-AS-IS</vt:lpstr>
      <vt:lpstr>SYS1-TO-BE</vt:lpstr>
      <vt:lpstr>SYS1-GapAnalysis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Pietro N. Romano</dc:creator>
  <cp:keywords/>
  <dc:description/>
  <cp:lastModifiedBy>Pietro Romano</cp:lastModifiedBy>
  <cp:revision/>
  <dcterms:created xsi:type="dcterms:W3CDTF">2023-02-24T11:29:11Z</dcterms:created>
  <dcterms:modified xsi:type="dcterms:W3CDTF">2024-04-30T19:15:54Z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0x0101002C8E839C107A2844A8293F44811BBA12</vt:lpwstr>
  </property>
</Properties>
</file>