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E30D7146-7096-4E91-8F75-2622FC1B4EC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antioxidants!$A$1:$P$78</definedName>
    <definedName name="_xlchart.v1.0" hidden="1">antioxidants!$P$2:$P$78</definedName>
    <definedName name="_xlchart.v1.1" hidden="1">antioxidants!$P$2:$P$78</definedName>
    <definedName name="_xlchart.v1.2" hidden="1">antioxidants!$P$2:$P$78</definedName>
    <definedName name="_xlchart.v1.3" hidden="1">antioxidants!$P$2:$P$78</definedName>
    <definedName name="_xlchart.v1.4" hidden="1">antioxidants!$P$2:$P$78</definedName>
  </definedNames>
  <calcPr calcId="181029"/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1" i="2"/>
  <c r="B7" i="2" l="1"/>
  <c r="B8" i="2" s="1"/>
  <c r="B9" i="2" s="1"/>
  <c r="B10" i="2" l="1"/>
</calcChain>
</file>

<file path=xl/sharedStrings.xml><?xml version="1.0" encoding="utf-8"?>
<sst xmlns="http://schemas.openxmlformats.org/spreadsheetml/2006/main" count="278" uniqueCount="114">
  <si>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</si>
  <si>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</si>
  <si>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</si>
  <si>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</si>
  <si>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</si>
  <si>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</si>
  <si>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</si>
  <si>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</si>
  <si>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</si>
  <si>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</si>
  <si>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</si>
  <si>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</si>
  <si>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</si>
  <si>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</si>
  <si>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</si>
  <si>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</si>
  <si>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</si>
  <si>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</si>
  <si>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</si>
  <si>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</si>
  <si>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</si>
  <si>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</si>
  <si>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</si>
  <si>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</si>
  <si>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</si>
  <si>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</si>
  <si>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</si>
  <si>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</si>
  <si>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</si>
  <si>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</si>
  <si>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</si>
  <si>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</si>
  <si>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</si>
  <si>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</si>
  <si>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</si>
  <si>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</si>
  <si>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</si>
  <si>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</si>
  <si>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</si>
  <si>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</si>
  <si>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</si>
  <si>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</si>
  <si>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</si>
  <si>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</si>
  <si>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</si>
  <si>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</si>
  <si>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</si>
  <si>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</si>
  <si>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</si>
  <si>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</si>
  <si>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</si>
  <si>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</si>
  <si>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</si>
  <si>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</si>
  <si>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</si>
  <si>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</si>
  <si>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</si>
  <si>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</si>
  <si>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</si>
  <si>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</si>
  <si>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</si>
  <si>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</si>
  <si>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</si>
  <si>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</si>
  <si>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</si>
  <si>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</si>
  <si>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</si>
  <si>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</si>
  <si>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</si>
  <si>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</si>
  <si>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</si>
  <si>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</si>
  <si>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</si>
  <si>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</si>
  <si>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</si>
  <si>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</si>
  <si>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</si>
  <si>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</si>
  <si>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</si>
  <si>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</si>
  <si>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</si>
  <si>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</si>
  <si>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</si>
  <si>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</si>
  <si>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</si>
  <si>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</si>
  <si>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</si>
  <si>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</si>
  <si>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</si>
  <si>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</si>
  <si>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</si>
  <si>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</si>
  <si>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</si>
  <si>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</si>
  <si>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</si>
  <si>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</si>
  <si>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</si>
  <si>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</si>
  <si>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</si>
  <si>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</si>
  <si>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</si>
  <si>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</si>
  <si>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</si>
  <si>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Median</t>
  </si>
  <si>
    <t>Minimum Value</t>
  </si>
  <si>
    <t>Maximum Value</t>
  </si>
  <si>
    <t>First Quartile</t>
  </si>
  <si>
    <t>Third Quartile</t>
  </si>
  <si>
    <t>IQR</t>
  </si>
  <si>
    <t>1.5*IQR</t>
  </si>
  <si>
    <t>LE OUTLIERS</t>
  </si>
  <si>
    <t>HE OUTLIERS</t>
  </si>
  <si>
    <t>OUTLIERS</t>
  </si>
  <si>
    <t>analysis tool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</si>
</sst>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wrapText="1"/>
    </xf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E26DC9F-5B70-4BA3-AB6A-088C3F03A06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Cereal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Cereal Ratings</a:t>
          </a:r>
        </a:p>
      </cx:txPr>
    </cx:title>
    <cx:plotArea>
      <cx:plotAreaRegion>
        <cx:series layoutId="boxWhisker" uniqueId="{BE26DC9F-5B70-4BA3-AB6A-088C3F03A06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823232</xdr:colOff>
      <xdr:row>5</xdr:row>
      <xdr:rowOff>20411</xdr:rowOff>
    </xdr:from>
    <xdr:to>
      <xdr:col>10</xdr:col>
      <xdr:colOff>374197</xdr:colOff>
      <xdr:row>19</xdr:row>
      <xdr:rowOff>1361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14A1F1-9A2F-4781-A5FE-5FDA61BBFB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3661" y="10069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4</xdr:row>
      <xdr:rowOff>47625</xdr:rowOff>
    </xdr:from>
    <xdr:to>
      <xdr:col>23</xdr:col>
      <xdr:colOff>314325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9973E8-1F5B-4F60-A306-7F46B7B00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6750" y="847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C1" zoomScale="140" zoomScaleNormal="140" workbookViewId="0">
      <selection activeCell="C2" sqref="C2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25</v>
      </c>
      <c r="M2" s="1">
        <v>3</v>
      </c>
      <c r="N2" s="1">
        <v>1</v>
      </c>
      <c r="O2" s="1">
        <v>0.33</v>
      </c>
      <c r="P2" s="1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0</v>
      </c>
      <c r="M3" s="1">
        <v>3</v>
      </c>
      <c r="N3" s="1">
        <v>1</v>
      </c>
      <c r="O3" s="1">
        <v>1</v>
      </c>
      <c r="P3" s="1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25</v>
      </c>
      <c r="M4" s="1">
        <v>3</v>
      </c>
      <c r="N4" s="1">
        <v>1</v>
      </c>
      <c r="O4" s="1">
        <v>0.33</v>
      </c>
      <c r="P4" s="1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25</v>
      </c>
      <c r="M5" s="1">
        <v>3</v>
      </c>
      <c r="N5" s="1">
        <v>1</v>
      </c>
      <c r="O5" s="1">
        <v>0.5</v>
      </c>
      <c r="P5" s="1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25</v>
      </c>
      <c r="M6" s="1">
        <v>3</v>
      </c>
      <c r="N6" s="1">
        <v>1</v>
      </c>
      <c r="O6" s="1">
        <v>0.75</v>
      </c>
      <c r="P6" s="1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25</v>
      </c>
      <c r="M7" s="1">
        <v>1</v>
      </c>
      <c r="N7" s="1">
        <v>1</v>
      </c>
      <c r="O7" s="1">
        <v>0.75</v>
      </c>
      <c r="P7" s="1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25</v>
      </c>
      <c r="M8" s="1">
        <v>2</v>
      </c>
      <c r="N8" s="1">
        <v>1</v>
      </c>
      <c r="O8" s="1">
        <v>1</v>
      </c>
      <c r="P8" s="1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25</v>
      </c>
      <c r="M9" s="1">
        <v>3</v>
      </c>
      <c r="N9" s="1">
        <v>1.33</v>
      </c>
      <c r="O9" s="1">
        <v>0.75</v>
      </c>
      <c r="P9" s="1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25</v>
      </c>
      <c r="M10" s="1">
        <v>1</v>
      </c>
      <c r="N10" s="1">
        <v>1</v>
      </c>
      <c r="O10" s="1">
        <v>0.67</v>
      </c>
      <c r="P10" s="1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25</v>
      </c>
      <c r="M11" s="1">
        <v>3</v>
      </c>
      <c r="N11" s="1">
        <v>1</v>
      </c>
      <c r="O11" s="1">
        <v>0.67</v>
      </c>
      <c r="P11" s="1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25</v>
      </c>
      <c r="M12" s="1">
        <v>2</v>
      </c>
      <c r="N12" s="1">
        <v>1</v>
      </c>
      <c r="O12" s="1">
        <v>0.75</v>
      </c>
      <c r="P12" s="1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25</v>
      </c>
      <c r="M13" s="1">
        <v>1</v>
      </c>
      <c r="N13" s="1">
        <v>1</v>
      </c>
      <c r="O13" s="1">
        <v>1.25</v>
      </c>
      <c r="P13" s="1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25</v>
      </c>
      <c r="M14" s="1">
        <v>2</v>
      </c>
      <c r="N14" s="1">
        <v>1</v>
      </c>
      <c r="O14" s="1">
        <v>0.75</v>
      </c>
      <c r="P14" s="1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25</v>
      </c>
      <c r="M15" s="1">
        <v>3</v>
      </c>
      <c r="N15" s="1">
        <v>1</v>
      </c>
      <c r="O15" s="1">
        <v>0.5</v>
      </c>
      <c r="P15" s="1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25</v>
      </c>
      <c r="M16" s="1">
        <v>2</v>
      </c>
      <c r="N16" s="1">
        <v>1</v>
      </c>
      <c r="O16" s="1">
        <v>1</v>
      </c>
      <c r="P16" s="1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25</v>
      </c>
      <c r="M17" s="1">
        <v>1</v>
      </c>
      <c r="N17" s="1">
        <v>1</v>
      </c>
      <c r="O17" s="1">
        <v>1</v>
      </c>
      <c r="P17" s="1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25</v>
      </c>
      <c r="M18" s="1">
        <v>1</v>
      </c>
      <c r="N18" s="1">
        <v>1</v>
      </c>
      <c r="O18" s="1">
        <v>1</v>
      </c>
      <c r="P18" s="1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25</v>
      </c>
      <c r="M19" s="1">
        <v>2</v>
      </c>
      <c r="N19" s="1">
        <v>1</v>
      </c>
      <c r="O19" s="1">
        <v>1</v>
      </c>
      <c r="P19" s="1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25</v>
      </c>
      <c r="M20" s="1">
        <v>2</v>
      </c>
      <c r="N20" s="1">
        <v>1</v>
      </c>
      <c r="O20" s="1">
        <v>1</v>
      </c>
      <c r="P20" s="1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25</v>
      </c>
      <c r="M21" s="1">
        <v>3</v>
      </c>
      <c r="N21" s="1">
        <v>1</v>
      </c>
      <c r="O21" s="1">
        <v>0.5</v>
      </c>
      <c r="P21" s="1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0</v>
      </c>
      <c r="M22" s="1">
        <v>2</v>
      </c>
      <c r="N22" s="1">
        <v>1</v>
      </c>
      <c r="O22" s="1">
        <v>1</v>
      </c>
      <c r="P22" s="1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25</v>
      </c>
      <c r="M23" s="1">
        <v>3</v>
      </c>
      <c r="N23" s="1">
        <v>1</v>
      </c>
      <c r="O23" s="1">
        <v>1</v>
      </c>
      <c r="P23" s="1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25</v>
      </c>
      <c r="M24" s="1">
        <v>3</v>
      </c>
      <c r="N24" s="1">
        <v>1</v>
      </c>
      <c r="O24" s="1">
        <v>0.75</v>
      </c>
      <c r="P24" s="1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25</v>
      </c>
      <c r="M25" s="1">
        <v>3</v>
      </c>
      <c r="N25" s="1">
        <v>1</v>
      </c>
      <c r="O25" s="1">
        <v>0.75</v>
      </c>
      <c r="P25" s="1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25</v>
      </c>
      <c r="M26" s="1">
        <v>2</v>
      </c>
      <c r="N26" s="1">
        <v>1</v>
      </c>
      <c r="O26" s="1">
        <v>1</v>
      </c>
      <c r="P26" s="1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25</v>
      </c>
      <c r="M27" s="1">
        <v>1</v>
      </c>
      <c r="N27" s="1">
        <v>1</v>
      </c>
      <c r="O27" s="1">
        <v>0.75</v>
      </c>
      <c r="P27" s="1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25</v>
      </c>
      <c r="M28" s="1">
        <v>2</v>
      </c>
      <c r="N28" s="1">
        <v>1</v>
      </c>
      <c r="O28" s="1">
        <v>0.8</v>
      </c>
      <c r="P28" s="1">
        <v>58.345140999999998</v>
      </c>
    </row>
    <row r="29" spans="1:16" ht="31.5" x14ac:dyDescent="0.25">
      <c r="A29" s="1" t="s">
        <v>51</v>
      </c>
      <c r="B29" s="1" t="s">
        <v>32</v>
      </c>
      <c r="C29" s="1" t="s">
        <v>18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25</v>
      </c>
      <c r="M29" s="1">
        <v>3</v>
      </c>
      <c r="N29" s="1">
        <v>1.25</v>
      </c>
      <c r="O29" s="1">
        <v>0.67</v>
      </c>
      <c r="P29" s="1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25</v>
      </c>
      <c r="M30" s="1">
        <v>3</v>
      </c>
      <c r="N30" s="1">
        <v>1.33</v>
      </c>
      <c r="O30" s="1">
        <v>0.67</v>
      </c>
      <c r="P30" s="1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25</v>
      </c>
      <c r="M31" s="1">
        <v>2</v>
      </c>
      <c r="N31" s="1">
        <v>1</v>
      </c>
      <c r="O31" s="1">
        <v>0.75</v>
      </c>
      <c r="P31" s="1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25</v>
      </c>
      <c r="M32" s="1">
        <v>1</v>
      </c>
      <c r="N32" s="1">
        <v>1</v>
      </c>
      <c r="O32" s="1">
        <v>0.88</v>
      </c>
      <c r="P32" s="1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25</v>
      </c>
      <c r="M33" s="1">
        <v>2</v>
      </c>
      <c r="N33" s="1">
        <v>1</v>
      </c>
      <c r="O33" s="1">
        <v>0.75</v>
      </c>
      <c r="P33" s="1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25</v>
      </c>
      <c r="M34" s="1">
        <v>3</v>
      </c>
      <c r="N34" s="1">
        <v>1</v>
      </c>
      <c r="O34" s="1">
        <v>0.88</v>
      </c>
      <c r="P34" s="1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25</v>
      </c>
      <c r="M35" s="1">
        <v>3</v>
      </c>
      <c r="N35" s="1">
        <v>1</v>
      </c>
      <c r="O35" s="1">
        <v>0.25</v>
      </c>
      <c r="P35" s="1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25</v>
      </c>
      <c r="M36" s="1">
        <v>3</v>
      </c>
      <c r="N36" s="1">
        <v>1</v>
      </c>
      <c r="O36" s="1">
        <v>0.33</v>
      </c>
      <c r="P36" s="1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25</v>
      </c>
      <c r="M37" s="1">
        <v>2</v>
      </c>
      <c r="N37" s="1">
        <v>1</v>
      </c>
      <c r="O37" s="1">
        <v>1</v>
      </c>
      <c r="P37" s="1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25</v>
      </c>
      <c r="M38" s="1">
        <v>1</v>
      </c>
      <c r="N38" s="1">
        <v>1</v>
      </c>
      <c r="O38" s="1">
        <v>0.75</v>
      </c>
      <c r="P38" s="1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25</v>
      </c>
      <c r="M39" s="1">
        <v>1</v>
      </c>
      <c r="N39" s="1">
        <v>1</v>
      </c>
      <c r="O39" s="1">
        <v>1.33</v>
      </c>
      <c r="P39" s="1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100</v>
      </c>
      <c r="M40" s="1">
        <v>3</v>
      </c>
      <c r="N40" s="1">
        <v>1</v>
      </c>
      <c r="O40" s="1">
        <v>1</v>
      </c>
      <c r="P40" s="1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100</v>
      </c>
      <c r="M41" s="1">
        <v>3</v>
      </c>
      <c r="N41" s="1">
        <v>1.3</v>
      </c>
      <c r="O41" s="1">
        <v>0.75</v>
      </c>
      <c r="P41" s="1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25</v>
      </c>
      <c r="M42" s="1">
        <v>2</v>
      </c>
      <c r="N42" s="1">
        <v>1</v>
      </c>
      <c r="O42" s="1">
        <v>1.5</v>
      </c>
      <c r="P42" s="1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25</v>
      </c>
      <c r="M43" s="1">
        <v>2</v>
      </c>
      <c r="N43" s="1">
        <v>1</v>
      </c>
      <c r="O43" s="1">
        <v>0.67</v>
      </c>
      <c r="P43" s="1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25</v>
      </c>
      <c r="M44" s="1">
        <v>2</v>
      </c>
      <c r="N44" s="1">
        <v>1</v>
      </c>
      <c r="O44" s="1">
        <v>1</v>
      </c>
      <c r="P44" s="1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25</v>
      </c>
      <c r="M45" s="1">
        <v>2</v>
      </c>
      <c r="N45" s="1">
        <v>1</v>
      </c>
      <c r="O45" s="1">
        <v>1</v>
      </c>
      <c r="P45" s="1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25</v>
      </c>
      <c r="M46" s="1">
        <v>3</v>
      </c>
      <c r="N46" s="1">
        <v>1</v>
      </c>
      <c r="O46" s="1">
        <v>1</v>
      </c>
      <c r="P46" s="1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25</v>
      </c>
      <c r="M47" s="1">
        <v>3</v>
      </c>
      <c r="N47" s="1">
        <v>1</v>
      </c>
      <c r="O47" s="1">
        <v>1</v>
      </c>
      <c r="P47" s="1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25</v>
      </c>
      <c r="M48" s="1">
        <v>3</v>
      </c>
      <c r="N48" s="1">
        <v>1.5</v>
      </c>
      <c r="O48" s="1">
        <v>0.67</v>
      </c>
      <c r="P48" s="1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25</v>
      </c>
      <c r="M49" s="1">
        <v>1</v>
      </c>
      <c r="N49" s="1">
        <v>1</v>
      </c>
      <c r="O49" s="1">
        <v>1</v>
      </c>
      <c r="P49" s="1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25</v>
      </c>
      <c r="M50" s="1">
        <v>2</v>
      </c>
      <c r="N50" s="1">
        <v>1</v>
      </c>
      <c r="O50" s="1">
        <v>0.67</v>
      </c>
      <c r="P50" s="1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25</v>
      </c>
      <c r="M51" s="1">
        <v>3</v>
      </c>
      <c r="N51" s="1">
        <v>1.33</v>
      </c>
      <c r="O51" s="1">
        <v>0.67</v>
      </c>
      <c r="P51" s="1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25</v>
      </c>
      <c r="M52" s="1">
        <v>3</v>
      </c>
      <c r="N52" s="1">
        <v>1</v>
      </c>
      <c r="O52" s="1">
        <v>1</v>
      </c>
      <c r="P52" s="1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25</v>
      </c>
      <c r="M53" s="1">
        <v>3</v>
      </c>
      <c r="N53" s="1">
        <v>1.25</v>
      </c>
      <c r="O53" s="1">
        <v>0.5</v>
      </c>
      <c r="P53" s="1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25</v>
      </c>
      <c r="M54" s="1">
        <v>3</v>
      </c>
      <c r="N54" s="1">
        <v>1.33</v>
      </c>
      <c r="O54" s="1">
        <v>0.67</v>
      </c>
      <c r="P54" s="1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100</v>
      </c>
      <c r="M55" s="1">
        <v>3</v>
      </c>
      <c r="N55" s="1">
        <v>1</v>
      </c>
      <c r="O55" s="1">
        <v>1</v>
      </c>
      <c r="P55" s="1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0</v>
      </c>
      <c r="M56" s="1">
        <v>3</v>
      </c>
      <c r="N56" s="1">
        <v>0.5</v>
      </c>
      <c r="O56" s="1">
        <v>1</v>
      </c>
      <c r="P56" s="1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0</v>
      </c>
      <c r="M57" s="1">
        <v>3</v>
      </c>
      <c r="N57" s="1">
        <v>0.5</v>
      </c>
      <c r="O57" s="1">
        <v>1</v>
      </c>
      <c r="P57" s="1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25</v>
      </c>
      <c r="M58" s="1">
        <v>3</v>
      </c>
      <c r="N58" s="1">
        <v>1</v>
      </c>
      <c r="O58" s="1">
        <v>0.5</v>
      </c>
      <c r="P58" s="1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25</v>
      </c>
      <c r="M60" s="1">
        <v>2</v>
      </c>
      <c r="N60" s="1">
        <v>1.33</v>
      </c>
      <c r="O60" s="1">
        <v>0.75</v>
      </c>
      <c r="P60" s="1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25</v>
      </c>
      <c r="M61" s="1">
        <v>3</v>
      </c>
      <c r="N61" s="1">
        <v>1</v>
      </c>
      <c r="O61" s="1">
        <v>0.5</v>
      </c>
      <c r="P61" s="1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25</v>
      </c>
      <c r="M62" s="1">
        <v>3</v>
      </c>
      <c r="N62" s="1">
        <v>1</v>
      </c>
      <c r="O62" s="1">
        <v>0.5</v>
      </c>
      <c r="P62" s="1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25</v>
      </c>
      <c r="M63" s="1">
        <v>1</v>
      </c>
      <c r="N63" s="1">
        <v>1</v>
      </c>
      <c r="O63" s="1">
        <v>1.1299999999999999</v>
      </c>
      <c r="P63" s="1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25</v>
      </c>
      <c r="M64" s="1">
        <v>1</v>
      </c>
      <c r="N64" s="1">
        <v>1</v>
      </c>
      <c r="O64" s="1">
        <v>1</v>
      </c>
      <c r="P64" s="1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0</v>
      </c>
      <c r="M65" s="1">
        <v>1</v>
      </c>
      <c r="N65" s="1">
        <v>0.83</v>
      </c>
      <c r="O65" s="1">
        <v>1</v>
      </c>
      <c r="P65" s="1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</v>
      </c>
      <c r="M66" s="1">
        <v>1</v>
      </c>
      <c r="N66" s="1">
        <v>1</v>
      </c>
      <c r="O66" s="1">
        <v>0.67</v>
      </c>
      <c r="P66" s="1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</v>
      </c>
      <c r="M67" s="1">
        <v>1</v>
      </c>
      <c r="N67" s="1">
        <v>1</v>
      </c>
      <c r="O67" s="1">
        <v>0.67</v>
      </c>
      <c r="P67" s="1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25</v>
      </c>
      <c r="M68" s="1">
        <v>2</v>
      </c>
      <c r="N68" s="1">
        <v>1</v>
      </c>
      <c r="O68" s="1">
        <v>0.75</v>
      </c>
      <c r="P68" s="1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25</v>
      </c>
      <c r="M69" s="1">
        <v>1</v>
      </c>
      <c r="N69" s="1">
        <v>1</v>
      </c>
      <c r="O69" s="1">
        <v>1</v>
      </c>
      <c r="P69" s="1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25</v>
      </c>
      <c r="M70" s="1">
        <v>2</v>
      </c>
      <c r="N70" s="1">
        <v>1</v>
      </c>
      <c r="O70" s="1">
        <v>1</v>
      </c>
      <c r="P70" s="1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100</v>
      </c>
      <c r="M71" s="1">
        <v>3</v>
      </c>
      <c r="N71" s="1">
        <v>1</v>
      </c>
      <c r="O71" s="1">
        <v>1</v>
      </c>
      <c r="P71" s="1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100</v>
      </c>
      <c r="M72" s="1">
        <v>3</v>
      </c>
      <c r="N72" s="1">
        <v>1.5</v>
      </c>
      <c r="O72" s="1">
        <v>1</v>
      </c>
      <c r="P72" s="1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100</v>
      </c>
      <c r="M73" s="1">
        <v>3</v>
      </c>
      <c r="N73" s="1">
        <v>1</v>
      </c>
      <c r="O73" s="1">
        <v>1</v>
      </c>
      <c r="P73" s="1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25</v>
      </c>
      <c r="M74" s="1">
        <v>3</v>
      </c>
      <c r="N74" s="1">
        <v>1</v>
      </c>
      <c r="O74" s="1">
        <v>0.75</v>
      </c>
      <c r="P74" s="1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25</v>
      </c>
      <c r="M75" s="1">
        <v>2</v>
      </c>
      <c r="N75" s="1">
        <v>1</v>
      </c>
      <c r="O75" s="1">
        <v>1</v>
      </c>
      <c r="P75" s="1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25</v>
      </c>
      <c r="M76" s="1">
        <v>1</v>
      </c>
      <c r="N76" s="1">
        <v>1</v>
      </c>
      <c r="O76" s="1">
        <v>0.67</v>
      </c>
      <c r="P76" s="1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25</v>
      </c>
      <c r="M77" s="1">
        <v>1</v>
      </c>
      <c r="N77" s="1">
        <v>1</v>
      </c>
      <c r="O77" s="1">
        <v>1</v>
      </c>
      <c r="P77" s="1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25</v>
      </c>
      <c r="M78" s="1">
        <v>1</v>
      </c>
      <c r="N78" s="1">
        <v>1</v>
      </c>
      <c r="O78" s="1">
        <v>0.75</v>
      </c>
      <c r="P78" s="1">
        <v>36.187559</v>
      </c>
    </row>
  </sheetData>
  <autoFilter ref="A1:P78" xr:uid="{00000000-0001-0000-0000-000000000000}"/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CCCA-1EC4-40B2-A8DA-54AC7F03D413}">
  <dimension ref="A1:P23"/>
  <sheetViews>
    <sheetView tabSelected="1" workbookViewId="0">
      <selection activeCell="H24" sqref="H24"/>
    </sheetView>
  </sheetViews>
  <sheetFormatPr defaultRowHeight="15.75" x14ac:dyDescent="0.25"/>
  <cols>
    <col min="1" max="1" width="16.625" bestFit="1" customWidth="1"/>
    <col min="2" max="2" width="9" style="2"/>
  </cols>
  <sheetData>
    <row r="1" spans="1:16" x14ac:dyDescent="0.25">
      <c r="A1" t="s">
        <v>102</v>
      </c>
      <c r="B1" s="2">
        <f>AVERAGE(antioxidants!P2:P78)</f>
        <v>42.665704987012987</v>
      </c>
    </row>
    <row r="2" spans="1:16" x14ac:dyDescent="0.25">
      <c r="A2" t="s">
        <v>103</v>
      </c>
      <c r="B2" s="2">
        <f>MEDIAN(antioxidants!P2:P78)</f>
        <v>40.400207999999999</v>
      </c>
    </row>
    <row r="3" spans="1:16" x14ac:dyDescent="0.25">
      <c r="A3" t="s">
        <v>104</v>
      </c>
      <c r="B3" s="2">
        <f>MIN(antioxidants!P2:P78)</f>
        <v>18.042850999999999</v>
      </c>
    </row>
    <row r="4" spans="1:16" x14ac:dyDescent="0.25">
      <c r="A4" t="s">
        <v>105</v>
      </c>
      <c r="B4" s="2">
        <f>MAX(antioxidants!P2:P78)</f>
        <v>93.704911999999993</v>
      </c>
    </row>
    <row r="5" spans="1:16" x14ac:dyDescent="0.25">
      <c r="A5" t="s">
        <v>106</v>
      </c>
      <c r="B5" s="2">
        <f>_xlfn.QUARTILE.EXC(antioxidants!P2:P78,1)</f>
        <v>32.690837999999999</v>
      </c>
    </row>
    <row r="6" spans="1:16" x14ac:dyDescent="0.25">
      <c r="A6" t="s">
        <v>107</v>
      </c>
      <c r="B6" s="2">
        <f>_xlfn.QUARTILE.EXC(antioxidants!P2:P78,3)</f>
        <v>51.210292500000001</v>
      </c>
    </row>
    <row r="7" spans="1:16" x14ac:dyDescent="0.25">
      <c r="A7" t="s">
        <v>108</v>
      </c>
      <c r="B7" s="2">
        <f>B6-B5</f>
        <v>18.519454500000002</v>
      </c>
    </row>
    <row r="8" spans="1:16" x14ac:dyDescent="0.25">
      <c r="A8" t="s">
        <v>109</v>
      </c>
      <c r="B8" s="2">
        <f>1.5*B7</f>
        <v>27.779181750000003</v>
      </c>
    </row>
    <row r="9" spans="1:16" x14ac:dyDescent="0.25">
      <c r="A9" t="s">
        <v>110</v>
      </c>
      <c r="B9" s="2">
        <f>B5-B8</f>
        <v>4.9116562499999965</v>
      </c>
    </row>
    <row r="10" spans="1:16" x14ac:dyDescent="0.25">
      <c r="A10" t="s">
        <v>111</v>
      </c>
      <c r="B10" s="2">
        <f>B6+B8</f>
        <v>78.989474250000001</v>
      </c>
    </row>
    <row r="12" spans="1:16" x14ac:dyDescent="0.25">
      <c r="A12" t="s">
        <v>112</v>
      </c>
    </row>
    <row r="13" spans="1:16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</row>
    <row r="14" spans="1:16" ht="31.5" x14ac:dyDescent="0.25">
      <c r="A14" s="1" t="s">
        <v>23</v>
      </c>
      <c r="B14" s="1" t="s">
        <v>22</v>
      </c>
      <c r="C14" s="1" t="s">
        <v>18</v>
      </c>
      <c r="D14" s="1">
        <v>50</v>
      </c>
      <c r="E14" s="1">
        <v>4</v>
      </c>
      <c r="F14" s="1">
        <v>0</v>
      </c>
      <c r="G14" s="1">
        <v>140</v>
      </c>
      <c r="H14" s="1">
        <v>14</v>
      </c>
      <c r="I14" s="1">
        <v>8</v>
      </c>
      <c r="J14" s="1">
        <v>0</v>
      </c>
      <c r="K14" s="1">
        <v>330</v>
      </c>
      <c r="L14" s="1">
        <v>25</v>
      </c>
      <c r="M14" s="1">
        <v>3</v>
      </c>
      <c r="N14" s="1">
        <v>1</v>
      </c>
      <c r="O14" s="1">
        <v>0.5</v>
      </c>
      <c r="P14" s="1">
        <v>93.704911999999993</v>
      </c>
    </row>
    <row r="23" spans="8:8" x14ac:dyDescent="0.25">
      <c r="H23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Victor</cp:lastModifiedBy>
  <cp:revision/>
  <dcterms:created xsi:type="dcterms:W3CDTF">2018-05-11T16:07:25Z</dcterms:created>
  <dcterms:modified xsi:type="dcterms:W3CDTF">2023-02-17T18:50:11Z</dcterms:modified>
  <cp:category/>
  <cp:contentStatus/>
</cp:coreProperties>
</file>