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t\Desktop\thesis\"/>
    </mc:Choice>
  </mc:AlternateContent>
  <bookViews>
    <workbookView xWindow="0" yWindow="0" windowWidth="11148" windowHeight="5604" firstSheet="16" activeTab="19"/>
  </bookViews>
  <sheets>
    <sheet name="1990-91" sheetId="30" r:id="rId1"/>
    <sheet name="1991-92" sheetId="29" r:id="rId2"/>
    <sheet name="1992-93" sheetId="28" r:id="rId3"/>
    <sheet name="1993-94" sheetId="27" r:id="rId4"/>
    <sheet name="1994-95" sheetId="26" r:id="rId5"/>
    <sheet name="1995-96" sheetId="25" r:id="rId6"/>
    <sheet name="1996-97" sheetId="24" r:id="rId7"/>
    <sheet name="1997-98" sheetId="23" r:id="rId8"/>
    <sheet name="1998-99" sheetId="22" r:id="rId9"/>
    <sheet name="1999-00" sheetId="21" r:id="rId10"/>
    <sheet name="2000-01" sheetId="1" r:id="rId11"/>
    <sheet name="2001-02" sheetId="2" r:id="rId12"/>
    <sheet name="2002-03" sheetId="3" r:id="rId13"/>
    <sheet name="2003-04" sheetId="4" r:id="rId14"/>
    <sheet name="2004-05" sheetId="5" r:id="rId15"/>
    <sheet name="2005-06" sheetId="6" r:id="rId16"/>
    <sheet name="2006-07" sheetId="7" r:id="rId17"/>
    <sheet name="2007-08" sheetId="8" r:id="rId18"/>
    <sheet name="2008-09" sheetId="9" r:id="rId19"/>
    <sheet name="2009-10" sheetId="10" r:id="rId20"/>
    <sheet name="2010-11" sheetId="11" r:id="rId21"/>
    <sheet name="2011-12" sheetId="12" r:id="rId22"/>
    <sheet name="2012-13" sheetId="13" r:id="rId23"/>
    <sheet name="2013-14" sheetId="14" r:id="rId24"/>
    <sheet name="2014-15" sheetId="15" r:id="rId25"/>
    <sheet name="2015-16" sheetId="16" r:id="rId26"/>
    <sheet name="2016-17" sheetId="17" r:id="rId27"/>
    <sheet name="2017-18" sheetId="18" r:id="rId28"/>
    <sheet name="2018-19" sheetId="19" r:id="rId29"/>
    <sheet name="2019-20" sheetId="20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0" l="1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2" i="26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7" i="10"/>
  <c r="I16" i="10"/>
  <c r="I15" i="10"/>
  <c r="I14" i="10"/>
  <c r="I13" i="10"/>
  <c r="I12" i="10"/>
  <c r="I10" i="10"/>
  <c r="I9" i="10"/>
  <c r="I8" i="10"/>
  <c r="I7" i="10"/>
  <c r="I6" i="10"/>
  <c r="I5" i="10"/>
  <c r="I4" i="10"/>
  <c r="I3" i="10"/>
  <c r="I2" i="1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I17" i="16"/>
  <c r="I16" i="16"/>
  <c r="I15" i="16"/>
  <c r="I14" i="16"/>
  <c r="I13" i="16"/>
  <c r="I12" i="16"/>
  <c r="I10" i="16"/>
  <c r="I9" i="16"/>
  <c r="I8" i="16"/>
  <c r="I7" i="16"/>
  <c r="I6" i="16"/>
  <c r="I5" i="16"/>
  <c r="I4" i="16"/>
  <c r="I3" i="16"/>
  <c r="I2" i="16"/>
  <c r="I17" i="15"/>
  <c r="I16" i="15"/>
  <c r="I15" i="15"/>
  <c r="I14" i="15"/>
  <c r="I13" i="15"/>
  <c r="I12" i="15"/>
  <c r="I10" i="15"/>
  <c r="I9" i="15"/>
  <c r="I8" i="15"/>
  <c r="I7" i="15"/>
  <c r="I6" i="15"/>
  <c r="I5" i="15"/>
  <c r="I4" i="15"/>
  <c r="I3" i="15"/>
  <c r="I2" i="15"/>
  <c r="I2" i="14"/>
  <c r="I17" i="14"/>
  <c r="I16" i="14"/>
  <c r="I15" i="14"/>
  <c r="I14" i="14"/>
  <c r="I13" i="14"/>
  <c r="I12" i="14"/>
  <c r="I10" i="14"/>
  <c r="I9" i="14"/>
  <c r="I8" i="14"/>
  <c r="I7" i="14"/>
  <c r="I6" i="14"/>
  <c r="I5" i="14"/>
  <c r="I4" i="14"/>
  <c r="I3" i="14"/>
  <c r="I17" i="13"/>
  <c r="I16" i="13"/>
  <c r="I15" i="13"/>
  <c r="I14" i="13"/>
  <c r="I13" i="13"/>
  <c r="I12" i="13"/>
  <c r="I10" i="13"/>
  <c r="I9" i="13"/>
  <c r="I8" i="13"/>
  <c r="I7" i="13"/>
  <c r="I6" i="13"/>
  <c r="I5" i="13"/>
  <c r="I4" i="13"/>
  <c r="I3" i="13"/>
  <c r="I2" i="13"/>
  <c r="I17" i="12"/>
  <c r="I16" i="12"/>
  <c r="I15" i="12"/>
  <c r="I14" i="12"/>
  <c r="I13" i="12"/>
  <c r="I12" i="12"/>
  <c r="I10" i="12"/>
  <c r="I9" i="12"/>
  <c r="I8" i="12"/>
  <c r="I7" i="12"/>
  <c r="I6" i="12"/>
  <c r="I5" i="12"/>
  <c r="I4" i="12"/>
  <c r="I3" i="12"/>
  <c r="I2" i="12"/>
  <c r="I17" i="11"/>
  <c r="I16" i="11"/>
  <c r="I15" i="11"/>
  <c r="I14" i="11"/>
  <c r="I13" i="11"/>
  <c r="I12" i="11"/>
  <c r="I10" i="11"/>
  <c r="I9" i="11"/>
  <c r="I8" i="11"/>
  <c r="I7" i="11"/>
  <c r="I6" i="11"/>
  <c r="I5" i="11"/>
  <c r="I2" i="11"/>
  <c r="I4" i="11"/>
  <c r="I3" i="11"/>
  <c r="H3" i="20" l="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" i="20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" i="26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" i="27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" i="30"/>
</calcChain>
</file>

<file path=xl/sharedStrings.xml><?xml version="1.0" encoding="utf-8"?>
<sst xmlns="http://schemas.openxmlformats.org/spreadsheetml/2006/main" count="820" uniqueCount="76">
  <si>
    <t>#</t>
  </si>
  <si>
    <t>Club</t>
  </si>
  <si>
    <t>PTN</t>
  </si>
  <si>
    <t>M</t>
  </si>
  <si>
    <t>M+</t>
  </si>
  <si>
    <t>M-</t>
  </si>
  <si>
    <t>M=</t>
  </si>
  <si>
    <t>Anderlecht RSC</t>
  </si>
  <si>
    <t>Club Brugge KV</t>
  </si>
  <si>
    <t>Standard Luik</t>
  </si>
  <si>
    <t>Lokeren KSC O-VL.</t>
  </si>
  <si>
    <t>AA Gent</t>
  </si>
  <si>
    <t>Germinal Beerschot A</t>
  </si>
  <si>
    <t>Westerlo KVC</t>
  </si>
  <si>
    <t>Moeskroen R. EXC</t>
  </si>
  <si>
    <t>Charleroi R.S.C.</t>
  </si>
  <si>
    <t>Lierse SK</t>
  </si>
  <si>
    <t>Genk RC</t>
  </si>
  <si>
    <t>Antwerp FC</t>
  </si>
  <si>
    <t>Beveren KSK</t>
  </si>
  <si>
    <t>ST. Truiden K.SV</t>
  </si>
  <si>
    <t>La Louviere</t>
  </si>
  <si>
    <t>Eendracht Aalst KSC</t>
  </si>
  <si>
    <t>Harelbeke K.RC</t>
  </si>
  <si>
    <t>KV Mechelen</t>
  </si>
  <si>
    <t>Moeskroen R. EXC.</t>
  </si>
  <si>
    <t>Lokeren KSC O-VL</t>
  </si>
  <si>
    <t>Germinal Beerschot A.</t>
  </si>
  <si>
    <t>R.W.D. Molenbeek</t>
  </si>
  <si>
    <t>Lommel SK (1)</t>
  </si>
  <si>
    <t xml:space="preserve">AA Gent </t>
  </si>
  <si>
    <t>Mons RAEC</t>
  </si>
  <si>
    <t>Cercle Brugge K.SV</t>
  </si>
  <si>
    <t>Heusden-Zolder K.</t>
  </si>
  <si>
    <t>Molenbeek-Brussels STR.</t>
  </si>
  <si>
    <t>Oostende KV</t>
  </si>
  <si>
    <t>Zulte-Waregem SV</t>
  </si>
  <si>
    <t>Roeselare KSV</t>
  </si>
  <si>
    <t>Moeskroen R.EXC.</t>
  </si>
  <si>
    <t>ST.Truiden K.SV</t>
  </si>
  <si>
    <t>Zulte Waregem SV</t>
  </si>
  <si>
    <t>YR KV Mechelen</t>
  </si>
  <si>
    <t>Dender E.H. FC V.</t>
  </si>
  <si>
    <t>Kortrijk KV.</t>
  </si>
  <si>
    <t>Tubize A.F.C.</t>
  </si>
  <si>
    <t>Kortrijk KV</t>
  </si>
  <si>
    <t xml:space="preserve">Genk </t>
  </si>
  <si>
    <t xml:space="preserve">Eupen AS </t>
  </si>
  <si>
    <t>Beerschot K.AC</t>
  </si>
  <si>
    <t>Oud-Heverlee Leuven</t>
  </si>
  <si>
    <t>Waasland RS SP. Beveren</t>
  </si>
  <si>
    <t>Mouscron-Peruwelz R.</t>
  </si>
  <si>
    <t xml:space="preserve">Westerlo KVC </t>
  </si>
  <si>
    <t>Lommel SK</t>
  </si>
  <si>
    <t>Verbroedering Geel KFC</t>
  </si>
  <si>
    <t>Virton R. EXC.</t>
  </si>
  <si>
    <t>Eupen AS</t>
  </si>
  <si>
    <t>Union ST. Gillis R.</t>
  </si>
  <si>
    <t>Lommel UN.</t>
  </si>
  <si>
    <t>Beerschot-Wilrijk KFC.O.</t>
  </si>
  <si>
    <t>Mouscron Excel</t>
  </si>
  <si>
    <t>Mouscron EXCEL</t>
  </si>
  <si>
    <t>ST Truiden K.SV</t>
  </si>
  <si>
    <t>Union ST. Gillies R.</t>
  </si>
  <si>
    <t>Beerschot KVA</t>
  </si>
  <si>
    <t>Lokeren KSC</t>
  </si>
  <si>
    <t>Germinal Ekeren KFC</t>
  </si>
  <si>
    <t xml:space="preserve">R.W.D. Molenbeek </t>
  </si>
  <si>
    <t>Seraing RFC</t>
  </si>
  <si>
    <t>Waregem SV</t>
  </si>
  <si>
    <t>Luik FC</t>
  </si>
  <si>
    <t>R.W.D.Molenbeek</t>
  </si>
  <si>
    <t>Boom KFC</t>
  </si>
  <si>
    <t>Beerschot VAC</t>
  </si>
  <si>
    <t>W%</t>
  </si>
  <si>
    <t>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</si>
</sst>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2" borderId="2" xfId="0" applyFont="1" applyFill="1" applyBorder="1"/>
    <xf numFmtId="9" fontId="0" fillId="0" borderId="0" xfId="1" applyFont="1"/>
    <xf numFmtId="9" fontId="1" fillId="2" borderId="2" xfId="1" applyFont="1" applyFill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L14" sqref="L14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7</v>
      </c>
      <c r="C2">
        <v>53</v>
      </c>
      <c r="D2">
        <v>34</v>
      </c>
      <c r="E2">
        <v>23</v>
      </c>
      <c r="F2">
        <v>4</v>
      </c>
      <c r="G2">
        <v>7</v>
      </c>
      <c r="H2" s="7">
        <f>E2/D2</f>
        <v>0.67647058823529416</v>
      </c>
      <c r="I2" s="7">
        <f>18/18</f>
        <v>1</v>
      </c>
    </row>
    <row r="3" spans="1:9" x14ac:dyDescent="0.3">
      <c r="A3">
        <v>2</v>
      </c>
      <c r="B3" t="s">
        <v>24</v>
      </c>
      <c r="C3">
        <v>50</v>
      </c>
      <c r="D3">
        <v>34</v>
      </c>
      <c r="E3">
        <v>20</v>
      </c>
      <c r="F3">
        <v>4</v>
      </c>
      <c r="G3">
        <v>10</v>
      </c>
      <c r="H3" s="7">
        <f t="shared" ref="H3:H19" si="0">E3/D3</f>
        <v>0.58823529411764708</v>
      </c>
      <c r="I3" s="7">
        <f>17/18</f>
        <v>0.94444444444444442</v>
      </c>
    </row>
    <row r="4" spans="1:9" x14ac:dyDescent="0.3">
      <c r="A4">
        <v>3</v>
      </c>
      <c r="B4" t="s">
        <v>11</v>
      </c>
      <c r="C4">
        <v>47</v>
      </c>
      <c r="D4">
        <v>34</v>
      </c>
      <c r="E4">
        <v>20</v>
      </c>
      <c r="F4">
        <v>7</v>
      </c>
      <c r="G4">
        <v>7</v>
      </c>
      <c r="H4" s="7">
        <f t="shared" si="0"/>
        <v>0.58823529411764708</v>
      </c>
      <c r="I4" s="7">
        <f>16/18</f>
        <v>0.88888888888888884</v>
      </c>
    </row>
    <row r="5" spans="1:9" x14ac:dyDescent="0.3">
      <c r="A5">
        <v>4</v>
      </c>
      <c r="B5" t="s">
        <v>8</v>
      </c>
      <c r="C5">
        <v>47</v>
      </c>
      <c r="D5">
        <v>34</v>
      </c>
      <c r="E5">
        <v>18</v>
      </c>
      <c r="F5">
        <v>5</v>
      </c>
      <c r="G5">
        <v>11</v>
      </c>
      <c r="H5" s="7">
        <f t="shared" si="0"/>
        <v>0.52941176470588236</v>
      </c>
      <c r="I5" s="7">
        <f>15/18</f>
        <v>0.83333333333333337</v>
      </c>
    </row>
    <row r="6" spans="1:9" x14ac:dyDescent="0.3">
      <c r="A6">
        <v>5</v>
      </c>
      <c r="B6" t="s">
        <v>66</v>
      </c>
      <c r="C6">
        <v>42</v>
      </c>
      <c r="D6">
        <v>34</v>
      </c>
      <c r="E6">
        <v>17</v>
      </c>
      <c r="F6">
        <v>9</v>
      </c>
      <c r="G6">
        <v>8</v>
      </c>
      <c r="H6" s="7">
        <f t="shared" si="0"/>
        <v>0.5</v>
      </c>
      <c r="I6" s="7">
        <f>14/18</f>
        <v>0.77777777777777779</v>
      </c>
    </row>
    <row r="7" spans="1:9" x14ac:dyDescent="0.3">
      <c r="A7">
        <v>6</v>
      </c>
      <c r="B7" t="s">
        <v>9</v>
      </c>
      <c r="C7">
        <v>42</v>
      </c>
      <c r="D7">
        <v>34</v>
      </c>
      <c r="E7">
        <v>16</v>
      </c>
      <c r="F7">
        <v>8</v>
      </c>
      <c r="G7">
        <v>10</v>
      </c>
      <c r="H7" s="7">
        <f t="shared" si="0"/>
        <v>0.47058823529411764</v>
      </c>
      <c r="I7" s="7">
        <f>13/18</f>
        <v>0.72222222222222221</v>
      </c>
    </row>
    <row r="8" spans="1:9" x14ac:dyDescent="0.3">
      <c r="A8">
        <v>7</v>
      </c>
      <c r="B8" t="s">
        <v>18</v>
      </c>
      <c r="C8">
        <v>36</v>
      </c>
      <c r="D8">
        <v>34</v>
      </c>
      <c r="E8">
        <v>11</v>
      </c>
      <c r="F8">
        <v>9</v>
      </c>
      <c r="G8">
        <v>14</v>
      </c>
      <c r="H8" s="7">
        <f t="shared" si="0"/>
        <v>0.3235294117647059</v>
      </c>
      <c r="I8" s="7">
        <f>12/18</f>
        <v>0.66666666666666663</v>
      </c>
    </row>
    <row r="9" spans="1:9" x14ac:dyDescent="0.3">
      <c r="A9">
        <v>8</v>
      </c>
      <c r="B9" t="s">
        <v>15</v>
      </c>
      <c r="C9">
        <v>33</v>
      </c>
      <c r="D9">
        <v>34</v>
      </c>
      <c r="E9">
        <v>9</v>
      </c>
      <c r="F9">
        <v>10</v>
      </c>
      <c r="G9">
        <v>15</v>
      </c>
      <c r="H9" s="7">
        <f t="shared" si="0"/>
        <v>0.26470588235294118</v>
      </c>
      <c r="I9" s="7">
        <f>11/18</f>
        <v>0.61111111111111116</v>
      </c>
    </row>
    <row r="10" spans="1:9" x14ac:dyDescent="0.3">
      <c r="A10">
        <v>9</v>
      </c>
      <c r="B10" t="s">
        <v>70</v>
      </c>
      <c r="C10">
        <v>32</v>
      </c>
      <c r="D10">
        <v>34</v>
      </c>
      <c r="E10">
        <v>11</v>
      </c>
      <c r="F10">
        <v>13</v>
      </c>
      <c r="G10">
        <v>10</v>
      </c>
      <c r="H10" s="7">
        <f t="shared" si="0"/>
        <v>0.3235294117647059</v>
      </c>
      <c r="I10" s="7">
        <f>10/18</f>
        <v>0.55555555555555558</v>
      </c>
    </row>
    <row r="11" spans="1:9" x14ac:dyDescent="0.3">
      <c r="A11">
        <v>10</v>
      </c>
      <c r="B11" t="s">
        <v>65</v>
      </c>
      <c r="C11">
        <v>32</v>
      </c>
      <c r="D11">
        <v>34</v>
      </c>
      <c r="E11">
        <v>12</v>
      </c>
      <c r="F11">
        <v>14</v>
      </c>
      <c r="G11">
        <v>8</v>
      </c>
      <c r="H11" s="7">
        <f t="shared" si="0"/>
        <v>0.35294117647058826</v>
      </c>
      <c r="I11" s="7">
        <f>9/18</f>
        <v>0.5</v>
      </c>
    </row>
    <row r="12" spans="1:9" x14ac:dyDescent="0.3">
      <c r="A12">
        <v>11</v>
      </c>
      <c r="B12" t="s">
        <v>16</v>
      </c>
      <c r="C12">
        <v>29</v>
      </c>
      <c r="D12">
        <v>34</v>
      </c>
      <c r="E12">
        <v>9</v>
      </c>
      <c r="F12">
        <v>14</v>
      </c>
      <c r="G12">
        <v>11</v>
      </c>
      <c r="H12" s="7">
        <f t="shared" si="0"/>
        <v>0.26470588235294118</v>
      </c>
      <c r="I12" s="7">
        <f>8/18</f>
        <v>0.44444444444444442</v>
      </c>
    </row>
    <row r="13" spans="1:9" x14ac:dyDescent="0.3">
      <c r="A13">
        <v>12</v>
      </c>
      <c r="B13" t="s">
        <v>71</v>
      </c>
      <c r="C13">
        <v>28</v>
      </c>
      <c r="D13">
        <v>34</v>
      </c>
      <c r="E13">
        <v>10</v>
      </c>
      <c r="F13">
        <v>16</v>
      </c>
      <c r="G13">
        <v>8</v>
      </c>
      <c r="H13" s="7">
        <f t="shared" si="0"/>
        <v>0.29411764705882354</v>
      </c>
      <c r="I13" s="7">
        <f>7/18</f>
        <v>0.3888888888888889</v>
      </c>
    </row>
    <row r="14" spans="1:9" x14ac:dyDescent="0.3">
      <c r="A14">
        <v>13</v>
      </c>
      <c r="B14" t="s">
        <v>69</v>
      </c>
      <c r="C14">
        <v>28</v>
      </c>
      <c r="D14">
        <v>34</v>
      </c>
      <c r="E14">
        <v>8</v>
      </c>
      <c r="F14">
        <v>14</v>
      </c>
      <c r="G14">
        <v>12</v>
      </c>
      <c r="H14" s="7">
        <f t="shared" si="0"/>
        <v>0.23529411764705882</v>
      </c>
      <c r="I14" s="7">
        <f>6/18</f>
        <v>0.33333333333333331</v>
      </c>
    </row>
    <row r="15" spans="1:9" x14ac:dyDescent="0.3">
      <c r="A15">
        <v>14</v>
      </c>
      <c r="B15" t="s">
        <v>17</v>
      </c>
      <c r="C15">
        <v>26</v>
      </c>
      <c r="D15">
        <v>34</v>
      </c>
      <c r="E15">
        <v>9</v>
      </c>
      <c r="F15">
        <v>17</v>
      </c>
      <c r="G15">
        <v>8</v>
      </c>
      <c r="H15" s="7">
        <f t="shared" si="0"/>
        <v>0.26470588235294118</v>
      </c>
      <c r="I15" s="7">
        <f>5/18</f>
        <v>0.27777777777777779</v>
      </c>
    </row>
    <row r="16" spans="1:9" x14ac:dyDescent="0.3">
      <c r="A16">
        <v>15</v>
      </c>
      <c r="B16" t="s">
        <v>45</v>
      </c>
      <c r="C16">
        <v>25</v>
      </c>
      <c r="D16">
        <v>34</v>
      </c>
      <c r="E16">
        <v>10</v>
      </c>
      <c r="F16">
        <v>19</v>
      </c>
      <c r="G16">
        <v>5</v>
      </c>
      <c r="H16" s="7">
        <f t="shared" si="0"/>
        <v>0.29411764705882354</v>
      </c>
      <c r="I16" s="7">
        <f>4/18</f>
        <v>0.22222222222222221</v>
      </c>
    </row>
    <row r="17" spans="1:9" x14ac:dyDescent="0.3">
      <c r="A17">
        <v>16</v>
      </c>
      <c r="B17" t="s">
        <v>32</v>
      </c>
      <c r="C17">
        <v>25</v>
      </c>
      <c r="D17">
        <v>34</v>
      </c>
      <c r="E17">
        <v>9</v>
      </c>
      <c r="F17">
        <v>18</v>
      </c>
      <c r="G17">
        <v>7</v>
      </c>
      <c r="H17" s="7">
        <f t="shared" si="0"/>
        <v>0.26470588235294118</v>
      </c>
      <c r="I17" s="7">
        <f>3/18</f>
        <v>0.16666666666666666</v>
      </c>
    </row>
    <row r="18" spans="1:9" x14ac:dyDescent="0.3">
      <c r="A18">
        <v>17</v>
      </c>
      <c r="B18" t="s">
        <v>20</v>
      </c>
      <c r="C18">
        <v>22</v>
      </c>
      <c r="D18">
        <v>34</v>
      </c>
      <c r="E18">
        <v>6</v>
      </c>
      <c r="F18">
        <v>18</v>
      </c>
      <c r="G18">
        <v>10</v>
      </c>
      <c r="H18" s="7">
        <f t="shared" si="0"/>
        <v>0.17647058823529413</v>
      </c>
      <c r="I18" s="7">
        <f>2/18</f>
        <v>0.1111111111111111</v>
      </c>
    </row>
    <row r="19" spans="1:9" x14ac:dyDescent="0.3">
      <c r="A19">
        <v>18</v>
      </c>
      <c r="B19" t="s">
        <v>73</v>
      </c>
      <c r="C19">
        <v>15</v>
      </c>
      <c r="D19">
        <v>34</v>
      </c>
      <c r="E19">
        <v>5</v>
      </c>
      <c r="F19">
        <v>24</v>
      </c>
      <c r="G19">
        <v>5</v>
      </c>
      <c r="H19" s="7">
        <f t="shared" si="0"/>
        <v>0.14705882352941177</v>
      </c>
      <c r="I19" s="7">
        <f>1/18</f>
        <v>5.5555555555555552E-2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7</v>
      </c>
      <c r="C2">
        <v>75</v>
      </c>
      <c r="D2">
        <v>34</v>
      </c>
      <c r="E2">
        <v>22</v>
      </c>
      <c r="F2">
        <v>3</v>
      </c>
      <c r="G2">
        <v>9</v>
      </c>
      <c r="H2" s="7">
        <f>E2/D2</f>
        <v>0.6470588235294118</v>
      </c>
      <c r="I2" s="7">
        <f>18/18</f>
        <v>1</v>
      </c>
    </row>
    <row r="3" spans="1:9" x14ac:dyDescent="0.3">
      <c r="A3">
        <v>2</v>
      </c>
      <c r="B3" t="s">
        <v>8</v>
      </c>
      <c r="C3">
        <v>67</v>
      </c>
      <c r="D3">
        <v>34</v>
      </c>
      <c r="E3">
        <v>21</v>
      </c>
      <c r="F3">
        <v>9</v>
      </c>
      <c r="G3">
        <v>4</v>
      </c>
      <c r="H3" s="7">
        <f t="shared" ref="H3:H19" si="0">E3/D3</f>
        <v>0.61764705882352944</v>
      </c>
      <c r="I3" s="7">
        <f>17/18</f>
        <v>0.94444444444444442</v>
      </c>
    </row>
    <row r="4" spans="1:9" x14ac:dyDescent="0.3">
      <c r="A4">
        <v>3</v>
      </c>
      <c r="B4" t="s">
        <v>11</v>
      </c>
      <c r="C4">
        <v>63</v>
      </c>
      <c r="D4">
        <v>34</v>
      </c>
      <c r="E4">
        <v>20</v>
      </c>
      <c r="F4">
        <v>11</v>
      </c>
      <c r="G4">
        <v>3</v>
      </c>
      <c r="H4" s="7">
        <f t="shared" si="0"/>
        <v>0.58823529411764708</v>
      </c>
      <c r="I4" s="7">
        <f>16/18</f>
        <v>0.88888888888888884</v>
      </c>
    </row>
    <row r="5" spans="1:9" x14ac:dyDescent="0.3">
      <c r="A5">
        <v>4</v>
      </c>
      <c r="B5" t="s">
        <v>25</v>
      </c>
      <c r="C5">
        <v>57</v>
      </c>
      <c r="D5">
        <v>34</v>
      </c>
      <c r="E5">
        <v>16</v>
      </c>
      <c r="F5">
        <v>9</v>
      </c>
      <c r="G5">
        <v>9</v>
      </c>
      <c r="H5" s="7">
        <f t="shared" si="0"/>
        <v>0.47058823529411764</v>
      </c>
      <c r="I5" s="7">
        <f>15/18</f>
        <v>0.83333333333333337</v>
      </c>
    </row>
    <row r="6" spans="1:9" x14ac:dyDescent="0.3">
      <c r="A6">
        <v>5</v>
      </c>
      <c r="B6" t="s">
        <v>13</v>
      </c>
      <c r="C6">
        <v>56</v>
      </c>
      <c r="D6">
        <v>34</v>
      </c>
      <c r="E6">
        <v>16</v>
      </c>
      <c r="F6">
        <v>10</v>
      </c>
      <c r="G6">
        <v>8</v>
      </c>
      <c r="H6" s="7">
        <f t="shared" si="0"/>
        <v>0.47058823529411764</v>
      </c>
      <c r="I6" s="7">
        <f>14/18</f>
        <v>0.77777777777777779</v>
      </c>
    </row>
    <row r="7" spans="1:9" x14ac:dyDescent="0.3">
      <c r="A7">
        <v>6</v>
      </c>
      <c r="B7" t="s">
        <v>9</v>
      </c>
      <c r="C7">
        <v>56</v>
      </c>
      <c r="D7">
        <v>34</v>
      </c>
      <c r="E7">
        <v>18</v>
      </c>
      <c r="F7">
        <v>14</v>
      </c>
      <c r="G7">
        <v>2</v>
      </c>
      <c r="H7" s="7">
        <f t="shared" si="0"/>
        <v>0.52941176470588236</v>
      </c>
      <c r="I7" s="7">
        <f>13/18</f>
        <v>0.72222222222222221</v>
      </c>
    </row>
    <row r="8" spans="1:9" x14ac:dyDescent="0.3">
      <c r="A8">
        <v>7</v>
      </c>
      <c r="B8" t="s">
        <v>27</v>
      </c>
      <c r="C8">
        <v>55</v>
      </c>
      <c r="D8">
        <v>34</v>
      </c>
      <c r="E8">
        <v>16</v>
      </c>
      <c r="F8">
        <v>11</v>
      </c>
      <c r="G8">
        <v>7</v>
      </c>
      <c r="H8" s="7">
        <f t="shared" si="0"/>
        <v>0.47058823529411764</v>
      </c>
      <c r="I8" s="7">
        <f>12/18</f>
        <v>0.66666666666666663</v>
      </c>
    </row>
    <row r="9" spans="1:9" x14ac:dyDescent="0.3">
      <c r="A9">
        <v>8</v>
      </c>
      <c r="B9" t="s">
        <v>17</v>
      </c>
      <c r="C9">
        <v>54</v>
      </c>
      <c r="D9">
        <v>34</v>
      </c>
      <c r="E9">
        <v>16</v>
      </c>
      <c r="F9">
        <v>12</v>
      </c>
      <c r="G9">
        <v>6</v>
      </c>
      <c r="H9" s="7">
        <f t="shared" si="0"/>
        <v>0.47058823529411764</v>
      </c>
      <c r="I9" s="7">
        <f>11/18</f>
        <v>0.61111111111111116</v>
      </c>
    </row>
    <row r="10" spans="1:9" x14ac:dyDescent="0.3">
      <c r="A10">
        <v>9</v>
      </c>
      <c r="B10" t="s">
        <v>16</v>
      </c>
      <c r="C10">
        <v>52</v>
      </c>
      <c r="D10">
        <v>34</v>
      </c>
      <c r="E10">
        <v>15</v>
      </c>
      <c r="F10">
        <v>12</v>
      </c>
      <c r="G10">
        <v>7</v>
      </c>
      <c r="H10" s="7">
        <f t="shared" si="0"/>
        <v>0.44117647058823528</v>
      </c>
      <c r="I10" s="7">
        <f>10/18</f>
        <v>0.55555555555555558</v>
      </c>
    </row>
    <row r="11" spans="1:9" x14ac:dyDescent="0.3">
      <c r="A11">
        <v>10</v>
      </c>
      <c r="B11" t="s">
        <v>65</v>
      </c>
      <c r="C11">
        <v>47</v>
      </c>
      <c r="D11">
        <v>34</v>
      </c>
      <c r="E11">
        <v>12</v>
      </c>
      <c r="F11">
        <v>11</v>
      </c>
      <c r="G11">
        <v>11</v>
      </c>
      <c r="H11" s="7">
        <f t="shared" si="0"/>
        <v>0.35294117647058826</v>
      </c>
      <c r="I11" s="7">
        <f>9/18</f>
        <v>0.5</v>
      </c>
    </row>
    <row r="12" spans="1:9" x14ac:dyDescent="0.3">
      <c r="A12">
        <v>11</v>
      </c>
      <c r="B12" t="s">
        <v>24</v>
      </c>
      <c r="C12">
        <v>41</v>
      </c>
      <c r="D12">
        <v>34</v>
      </c>
      <c r="E12">
        <v>12</v>
      </c>
      <c r="F12">
        <v>17</v>
      </c>
      <c r="G12">
        <v>5</v>
      </c>
      <c r="H12" s="7">
        <f t="shared" si="0"/>
        <v>0.35294117647058826</v>
      </c>
      <c r="I12" s="7">
        <f>8/18</f>
        <v>0.44444444444444442</v>
      </c>
    </row>
    <row r="13" spans="1:9" x14ac:dyDescent="0.3">
      <c r="A13">
        <v>12</v>
      </c>
      <c r="B13" t="s">
        <v>20</v>
      </c>
      <c r="C13">
        <v>37</v>
      </c>
      <c r="D13">
        <v>34</v>
      </c>
      <c r="E13">
        <v>10</v>
      </c>
      <c r="F13">
        <v>17</v>
      </c>
      <c r="G13">
        <v>7</v>
      </c>
      <c r="H13" s="7">
        <f t="shared" si="0"/>
        <v>0.29411764705882354</v>
      </c>
      <c r="I13" s="7">
        <f>7/18</f>
        <v>0.3888888888888889</v>
      </c>
    </row>
    <row r="14" spans="1:9" x14ac:dyDescent="0.3">
      <c r="A14">
        <v>13</v>
      </c>
      <c r="B14" t="s">
        <v>22</v>
      </c>
      <c r="C14">
        <v>37</v>
      </c>
      <c r="D14">
        <v>34</v>
      </c>
      <c r="E14">
        <v>11</v>
      </c>
      <c r="F14">
        <v>19</v>
      </c>
      <c r="G14">
        <v>4</v>
      </c>
      <c r="H14" s="7">
        <f t="shared" si="0"/>
        <v>0.3235294117647059</v>
      </c>
      <c r="I14" s="7">
        <f>6/18</f>
        <v>0.33333333333333331</v>
      </c>
    </row>
    <row r="15" spans="1:9" x14ac:dyDescent="0.3">
      <c r="A15">
        <v>14</v>
      </c>
      <c r="B15" t="s">
        <v>23</v>
      </c>
      <c r="C15">
        <v>35</v>
      </c>
      <c r="D15">
        <v>34</v>
      </c>
      <c r="E15">
        <v>10</v>
      </c>
      <c r="F15">
        <v>19</v>
      </c>
      <c r="G15">
        <v>5</v>
      </c>
      <c r="H15" s="7">
        <f t="shared" si="0"/>
        <v>0.29411764705882354</v>
      </c>
      <c r="I15" s="7">
        <f>5/18</f>
        <v>0.27777777777777779</v>
      </c>
    </row>
    <row r="16" spans="1:9" x14ac:dyDescent="0.3">
      <c r="A16">
        <v>15</v>
      </c>
      <c r="B16" t="s">
        <v>19</v>
      </c>
      <c r="C16">
        <v>35</v>
      </c>
      <c r="D16">
        <v>34</v>
      </c>
      <c r="E16">
        <v>9</v>
      </c>
      <c r="F16">
        <v>17</v>
      </c>
      <c r="G16">
        <v>8</v>
      </c>
      <c r="H16" s="7">
        <f t="shared" si="0"/>
        <v>0.26470588235294118</v>
      </c>
      <c r="I16" s="7">
        <f>4/18</f>
        <v>0.22222222222222221</v>
      </c>
    </row>
    <row r="17" spans="1:9" x14ac:dyDescent="0.3">
      <c r="A17">
        <v>16</v>
      </c>
      <c r="B17" t="s">
        <v>15</v>
      </c>
      <c r="C17">
        <v>31</v>
      </c>
      <c r="D17">
        <v>34</v>
      </c>
      <c r="E17">
        <v>7</v>
      </c>
      <c r="F17">
        <v>17</v>
      </c>
      <c r="G17">
        <v>10</v>
      </c>
      <c r="H17" s="7">
        <f t="shared" si="0"/>
        <v>0.20588235294117646</v>
      </c>
      <c r="I17" s="7">
        <f>3/18</f>
        <v>0.16666666666666666</v>
      </c>
    </row>
    <row r="18" spans="1:9" x14ac:dyDescent="0.3">
      <c r="A18">
        <v>17</v>
      </c>
      <c r="B18" t="s">
        <v>54</v>
      </c>
      <c r="C18">
        <v>28</v>
      </c>
      <c r="D18">
        <v>34</v>
      </c>
      <c r="E18">
        <v>5</v>
      </c>
      <c r="F18">
        <v>16</v>
      </c>
      <c r="G18">
        <v>13</v>
      </c>
      <c r="H18" s="7">
        <f t="shared" si="0"/>
        <v>0.14705882352941177</v>
      </c>
      <c r="I18" s="7">
        <f>2/18</f>
        <v>0.1111111111111111</v>
      </c>
    </row>
    <row r="19" spans="1:9" x14ac:dyDescent="0.3">
      <c r="A19">
        <v>18</v>
      </c>
      <c r="B19" t="s">
        <v>53</v>
      </c>
      <c r="C19">
        <v>27</v>
      </c>
      <c r="D19">
        <v>34</v>
      </c>
      <c r="E19">
        <v>5</v>
      </c>
      <c r="F19">
        <v>17</v>
      </c>
      <c r="G19">
        <v>12</v>
      </c>
      <c r="H19" s="7">
        <f t="shared" si="0"/>
        <v>0.14705882352941177</v>
      </c>
      <c r="I19" s="7">
        <f>1/18</f>
        <v>5.5555555555555552E-2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zoomScaleSheetLayoutView="98" workbookViewId="0">
      <selection activeCell="I1" sqref="I1:I19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7</v>
      </c>
      <c r="C2" s="2">
        <v>83</v>
      </c>
      <c r="D2" s="2">
        <v>34</v>
      </c>
      <c r="E2" s="2">
        <v>25</v>
      </c>
      <c r="F2" s="2">
        <v>1</v>
      </c>
      <c r="G2" s="2">
        <v>8</v>
      </c>
      <c r="H2" s="7">
        <f>E2/D2</f>
        <v>0.73529411764705888</v>
      </c>
      <c r="I2" s="7">
        <f>18/18</f>
        <v>1</v>
      </c>
    </row>
    <row r="3" spans="1:9" x14ac:dyDescent="0.3">
      <c r="A3" s="2">
        <v>2</v>
      </c>
      <c r="B3" s="2" t="s">
        <v>8</v>
      </c>
      <c r="C3" s="2">
        <v>78</v>
      </c>
      <c r="D3" s="2">
        <v>34</v>
      </c>
      <c r="E3" s="2">
        <v>23</v>
      </c>
      <c r="F3" s="2">
        <v>2</v>
      </c>
      <c r="G3" s="2">
        <v>9</v>
      </c>
      <c r="H3" s="7">
        <f t="shared" ref="H3:H19" si="0">E3/D3</f>
        <v>0.67647058823529416</v>
      </c>
      <c r="I3" s="7">
        <f>17/18</f>
        <v>0.94444444444444442</v>
      </c>
    </row>
    <row r="4" spans="1:9" x14ac:dyDescent="0.3">
      <c r="A4" s="2">
        <v>3</v>
      </c>
      <c r="B4" s="2" t="s">
        <v>9</v>
      </c>
      <c r="C4" s="2">
        <v>60</v>
      </c>
      <c r="D4" s="2">
        <v>34</v>
      </c>
      <c r="E4" s="2">
        <v>16</v>
      </c>
      <c r="F4" s="2">
        <v>6</v>
      </c>
      <c r="G4" s="2">
        <v>12</v>
      </c>
      <c r="H4" s="7">
        <f t="shared" si="0"/>
        <v>0.47058823529411764</v>
      </c>
      <c r="I4" s="7">
        <f>16/18</f>
        <v>0.88888888888888884</v>
      </c>
    </row>
    <row r="5" spans="1:9" x14ac:dyDescent="0.3">
      <c r="A5" s="2">
        <v>4</v>
      </c>
      <c r="B5" s="2" t="s">
        <v>10</v>
      </c>
      <c r="C5" s="2">
        <v>57</v>
      </c>
      <c r="D5" s="2">
        <v>34</v>
      </c>
      <c r="E5" s="2">
        <v>16</v>
      </c>
      <c r="F5" s="2">
        <v>9</v>
      </c>
      <c r="G5" s="2">
        <v>9</v>
      </c>
      <c r="H5" s="7">
        <f t="shared" si="0"/>
        <v>0.47058823529411764</v>
      </c>
      <c r="I5" s="7">
        <f>15/18</f>
        <v>0.83333333333333337</v>
      </c>
    </row>
    <row r="6" spans="1:9" x14ac:dyDescent="0.3">
      <c r="A6" s="2">
        <v>5</v>
      </c>
      <c r="B6" s="2" t="s">
        <v>11</v>
      </c>
      <c r="C6" s="2">
        <v>57</v>
      </c>
      <c r="D6" s="2">
        <v>34</v>
      </c>
      <c r="E6" s="2">
        <v>16</v>
      </c>
      <c r="F6" s="2">
        <v>9</v>
      </c>
      <c r="G6" s="2">
        <v>9</v>
      </c>
      <c r="H6" s="7">
        <f t="shared" si="0"/>
        <v>0.47058823529411764</v>
      </c>
      <c r="I6" s="7">
        <f>14/18</f>
        <v>0.77777777777777779</v>
      </c>
    </row>
    <row r="7" spans="1:9" x14ac:dyDescent="0.3">
      <c r="A7" s="2">
        <v>6</v>
      </c>
      <c r="B7" s="2" t="s">
        <v>12</v>
      </c>
      <c r="C7" s="2">
        <v>54</v>
      </c>
      <c r="D7" s="2">
        <v>34</v>
      </c>
      <c r="E7" s="2">
        <v>17</v>
      </c>
      <c r="F7" s="2">
        <v>14</v>
      </c>
      <c r="G7" s="2">
        <v>3</v>
      </c>
      <c r="H7" s="7">
        <f t="shared" si="0"/>
        <v>0.5</v>
      </c>
      <c r="I7" s="7">
        <f>13/18</f>
        <v>0.72222222222222221</v>
      </c>
    </row>
    <row r="8" spans="1:9" x14ac:dyDescent="0.3">
      <c r="A8" s="2">
        <v>7</v>
      </c>
      <c r="B8" s="2" t="s">
        <v>13</v>
      </c>
      <c r="C8" s="2">
        <v>53</v>
      </c>
      <c r="D8" s="2">
        <v>34</v>
      </c>
      <c r="E8" s="2">
        <v>15</v>
      </c>
      <c r="F8" s="2">
        <v>11</v>
      </c>
      <c r="G8" s="2">
        <v>8</v>
      </c>
      <c r="H8" s="7">
        <f t="shared" si="0"/>
        <v>0.44117647058823528</v>
      </c>
      <c r="I8" s="7">
        <f>12/18</f>
        <v>0.66666666666666663</v>
      </c>
    </row>
    <row r="9" spans="1:9" x14ac:dyDescent="0.3">
      <c r="A9" s="2">
        <v>8</v>
      </c>
      <c r="B9" s="2" t="s">
        <v>14</v>
      </c>
      <c r="C9" s="2">
        <v>53</v>
      </c>
      <c r="D9" s="2">
        <v>34</v>
      </c>
      <c r="E9" s="2">
        <v>15</v>
      </c>
      <c r="F9" s="2">
        <v>11</v>
      </c>
      <c r="G9" s="2">
        <v>8</v>
      </c>
      <c r="H9" s="7">
        <f t="shared" si="0"/>
        <v>0.44117647058823528</v>
      </c>
      <c r="I9" s="7">
        <f>11/18</f>
        <v>0.61111111111111116</v>
      </c>
    </row>
    <row r="10" spans="1:9" x14ac:dyDescent="0.3">
      <c r="A10" s="2">
        <v>9</v>
      </c>
      <c r="B10" s="2" t="s">
        <v>15</v>
      </c>
      <c r="C10" s="2">
        <v>47</v>
      </c>
      <c r="D10" s="2">
        <v>34</v>
      </c>
      <c r="E10" s="2">
        <v>14</v>
      </c>
      <c r="F10" s="2">
        <v>15</v>
      </c>
      <c r="G10" s="2">
        <v>5</v>
      </c>
      <c r="H10" s="7">
        <f t="shared" si="0"/>
        <v>0.41176470588235292</v>
      </c>
      <c r="I10" s="7">
        <f>10/18</f>
        <v>0.55555555555555558</v>
      </c>
    </row>
    <row r="11" spans="1:9" x14ac:dyDescent="0.3">
      <c r="A11" s="2">
        <v>10</v>
      </c>
      <c r="B11" s="2" t="s">
        <v>16</v>
      </c>
      <c r="C11" s="2">
        <v>43</v>
      </c>
      <c r="D11" s="2">
        <v>34</v>
      </c>
      <c r="E11" s="2">
        <v>12</v>
      </c>
      <c r="F11" s="2">
        <v>15</v>
      </c>
      <c r="G11" s="2">
        <v>7</v>
      </c>
      <c r="H11" s="7">
        <f t="shared" si="0"/>
        <v>0.35294117647058826</v>
      </c>
      <c r="I11" s="7">
        <f>9/18</f>
        <v>0.5</v>
      </c>
    </row>
    <row r="12" spans="1:9" x14ac:dyDescent="0.3">
      <c r="A12" s="2">
        <v>11</v>
      </c>
      <c r="B12" s="2" t="s">
        <v>17</v>
      </c>
      <c r="C12" s="2">
        <v>42</v>
      </c>
      <c r="D12" s="2">
        <v>34</v>
      </c>
      <c r="E12" s="2">
        <v>11</v>
      </c>
      <c r="F12" s="2">
        <v>14</v>
      </c>
      <c r="G12" s="2">
        <v>9</v>
      </c>
      <c r="H12" s="7">
        <f t="shared" si="0"/>
        <v>0.3235294117647059</v>
      </c>
      <c r="I12" s="7">
        <f>8/18</f>
        <v>0.44444444444444442</v>
      </c>
    </row>
    <row r="13" spans="1:9" x14ac:dyDescent="0.3">
      <c r="A13" s="2">
        <v>12</v>
      </c>
      <c r="B13" s="2" t="s">
        <v>18</v>
      </c>
      <c r="C13" s="2">
        <v>40</v>
      </c>
      <c r="D13" s="2">
        <v>34</v>
      </c>
      <c r="E13" s="2">
        <v>11</v>
      </c>
      <c r="F13" s="2">
        <v>16</v>
      </c>
      <c r="G13" s="2">
        <v>7</v>
      </c>
      <c r="H13" s="7">
        <f t="shared" si="0"/>
        <v>0.3235294117647059</v>
      </c>
      <c r="I13" s="7">
        <f>7/18</f>
        <v>0.3888888888888889</v>
      </c>
    </row>
    <row r="14" spans="1:9" x14ac:dyDescent="0.3">
      <c r="A14" s="2">
        <v>13</v>
      </c>
      <c r="B14" s="2" t="s">
        <v>19</v>
      </c>
      <c r="C14" s="2">
        <v>35</v>
      </c>
      <c r="D14" s="2">
        <v>34</v>
      </c>
      <c r="E14" s="2">
        <v>9</v>
      </c>
      <c r="F14" s="2">
        <v>17</v>
      </c>
      <c r="G14" s="2">
        <v>8</v>
      </c>
      <c r="H14" s="7">
        <f t="shared" si="0"/>
        <v>0.26470588235294118</v>
      </c>
      <c r="I14" s="7">
        <f>6/18</f>
        <v>0.33333333333333331</v>
      </c>
    </row>
    <row r="15" spans="1:9" x14ac:dyDescent="0.3">
      <c r="A15" s="2">
        <v>14</v>
      </c>
      <c r="B15" s="2" t="s">
        <v>20</v>
      </c>
      <c r="C15" s="2">
        <v>35</v>
      </c>
      <c r="D15" s="2">
        <v>34</v>
      </c>
      <c r="E15" s="2">
        <v>9</v>
      </c>
      <c r="F15" s="2">
        <v>17</v>
      </c>
      <c r="G15" s="2">
        <v>8</v>
      </c>
      <c r="H15" s="7">
        <f t="shared" si="0"/>
        <v>0.26470588235294118</v>
      </c>
      <c r="I15" s="7">
        <f>5/18</f>
        <v>0.27777777777777779</v>
      </c>
    </row>
    <row r="16" spans="1:9" x14ac:dyDescent="0.3">
      <c r="A16" s="2">
        <v>15</v>
      </c>
      <c r="B16" s="2" t="s">
        <v>21</v>
      </c>
      <c r="C16" s="2">
        <v>30</v>
      </c>
      <c r="D16" s="2">
        <v>34</v>
      </c>
      <c r="E16" s="2">
        <v>6</v>
      </c>
      <c r="F16" s="2">
        <v>16</v>
      </c>
      <c r="G16" s="2">
        <v>12</v>
      </c>
      <c r="H16" s="7">
        <f t="shared" si="0"/>
        <v>0.17647058823529413</v>
      </c>
      <c r="I16" s="7">
        <f>4/18</f>
        <v>0.22222222222222221</v>
      </c>
    </row>
    <row r="17" spans="1:9" x14ac:dyDescent="0.3">
      <c r="A17" s="2">
        <v>16</v>
      </c>
      <c r="B17" s="2" t="s">
        <v>22</v>
      </c>
      <c r="C17" s="2">
        <v>29</v>
      </c>
      <c r="D17" s="2">
        <v>34</v>
      </c>
      <c r="E17" s="2">
        <v>7</v>
      </c>
      <c r="F17" s="2">
        <v>19</v>
      </c>
      <c r="G17" s="2">
        <v>8</v>
      </c>
      <c r="H17" s="7">
        <f t="shared" si="0"/>
        <v>0.20588235294117646</v>
      </c>
      <c r="I17" s="7">
        <f>3/18</f>
        <v>0.16666666666666666</v>
      </c>
    </row>
    <row r="18" spans="1:9" x14ac:dyDescent="0.3">
      <c r="A18" s="2">
        <v>17</v>
      </c>
      <c r="B18" s="2" t="s">
        <v>23</v>
      </c>
      <c r="C18" s="2">
        <v>28</v>
      </c>
      <c r="D18" s="2">
        <v>34</v>
      </c>
      <c r="E18" s="2">
        <v>8</v>
      </c>
      <c r="F18" s="2">
        <v>22</v>
      </c>
      <c r="G18" s="2">
        <v>4</v>
      </c>
      <c r="H18" s="7">
        <f t="shared" si="0"/>
        <v>0.23529411764705882</v>
      </c>
      <c r="I18" s="7">
        <f>2/18</f>
        <v>0.1111111111111111</v>
      </c>
    </row>
    <row r="19" spans="1:9" x14ac:dyDescent="0.3">
      <c r="A19" s="2">
        <v>18</v>
      </c>
      <c r="B19" s="2" t="s">
        <v>24</v>
      </c>
      <c r="C19" s="2">
        <v>22</v>
      </c>
      <c r="D19" s="2">
        <v>34</v>
      </c>
      <c r="E19" s="2">
        <v>4</v>
      </c>
      <c r="F19" s="2">
        <v>20</v>
      </c>
      <c r="G19" s="2">
        <v>10</v>
      </c>
      <c r="H19" s="7">
        <f t="shared" si="0"/>
        <v>0.11764705882352941</v>
      </c>
      <c r="I19" s="7">
        <f>1/18</f>
        <v>5.5555555555555552E-2</v>
      </c>
    </row>
    <row r="24" spans="1:9" ht="18" x14ac:dyDescent="0.35">
      <c r="A24" s="1"/>
    </row>
    <row r="25" spans="1:9" x14ac:dyDescent="0.3">
      <c r="A25" s="4"/>
      <c r="B25" s="5"/>
      <c r="C25" s="5"/>
      <c r="D25" s="5"/>
      <c r="E25" s="5"/>
      <c r="F25" s="5"/>
      <c r="G25" s="5"/>
      <c r="H25" s="4"/>
    </row>
    <row r="26" spans="1:9" x14ac:dyDescent="0.3">
      <c r="A26" s="4"/>
      <c r="B26" s="4"/>
      <c r="C26" s="4"/>
      <c r="D26" s="4"/>
      <c r="E26" s="4"/>
      <c r="F26" s="4"/>
      <c r="G26" s="4"/>
      <c r="H26" s="4"/>
    </row>
    <row r="27" spans="1:9" x14ac:dyDescent="0.3">
      <c r="A27" s="4"/>
      <c r="B27" s="4"/>
      <c r="C27" s="4"/>
      <c r="D27" s="4"/>
      <c r="E27" s="4"/>
      <c r="F27" s="4"/>
      <c r="G27" s="4"/>
      <c r="H27" s="4"/>
    </row>
    <row r="28" spans="1:9" x14ac:dyDescent="0.3">
      <c r="A28" s="4"/>
      <c r="B28" s="4"/>
      <c r="C28" s="4"/>
      <c r="D28" s="4"/>
      <c r="E28" s="4"/>
      <c r="F28" s="4"/>
      <c r="G28" s="4"/>
      <c r="H28" s="4"/>
    </row>
    <row r="29" spans="1:9" x14ac:dyDescent="0.3">
      <c r="A29" s="4"/>
      <c r="B29" s="4"/>
      <c r="C29" s="4"/>
      <c r="D29" s="4"/>
      <c r="E29" s="4"/>
      <c r="F29" s="4"/>
      <c r="G29" s="4"/>
      <c r="H29" s="4"/>
    </row>
    <row r="30" spans="1:9" x14ac:dyDescent="0.3">
      <c r="A30" s="4"/>
      <c r="B30" s="4"/>
      <c r="C30" s="4"/>
      <c r="D30" s="4"/>
      <c r="E30" s="4"/>
      <c r="F30" s="4"/>
      <c r="G30" s="4"/>
      <c r="H30" s="4"/>
    </row>
    <row r="31" spans="1:9" x14ac:dyDescent="0.3">
      <c r="A31" s="4"/>
      <c r="B31" s="4"/>
      <c r="C31" s="4"/>
      <c r="D31" s="4"/>
      <c r="E31" s="4"/>
      <c r="F31" s="4"/>
      <c r="G31" s="4"/>
      <c r="H31" s="4"/>
    </row>
    <row r="32" spans="1:9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5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" sqref="I1:I19"/>
    </sheetView>
  </sheetViews>
  <sheetFormatPr defaultRowHeight="14.4" x14ac:dyDescent="0.3"/>
  <cols>
    <col min="1" max="1" width="12.3320312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17</v>
      </c>
      <c r="C2" s="2">
        <v>72</v>
      </c>
      <c r="D2" s="2">
        <v>34</v>
      </c>
      <c r="E2" s="2">
        <v>20</v>
      </c>
      <c r="F2" s="2">
        <v>2</v>
      </c>
      <c r="G2" s="2">
        <v>12</v>
      </c>
      <c r="H2" s="7">
        <f>E2/D2</f>
        <v>0.58823529411764708</v>
      </c>
      <c r="I2" s="7">
        <f>18/18</f>
        <v>1</v>
      </c>
    </row>
    <row r="3" spans="1:9" x14ac:dyDescent="0.3">
      <c r="A3" s="2">
        <v>2</v>
      </c>
      <c r="B3" s="2" t="s">
        <v>8</v>
      </c>
      <c r="C3" s="2">
        <v>70</v>
      </c>
      <c r="D3" s="2">
        <v>34</v>
      </c>
      <c r="E3" s="2">
        <v>22</v>
      </c>
      <c r="F3" s="2">
        <v>8</v>
      </c>
      <c r="G3" s="2">
        <v>4</v>
      </c>
      <c r="H3" s="7">
        <f t="shared" ref="H3:H19" si="0">E3/D3</f>
        <v>0.6470588235294118</v>
      </c>
      <c r="I3" s="7">
        <f>17/18</f>
        <v>0.94444444444444442</v>
      </c>
    </row>
    <row r="4" spans="1:9" x14ac:dyDescent="0.3">
      <c r="A4" s="2">
        <v>3</v>
      </c>
      <c r="B4" s="2" t="s">
        <v>7</v>
      </c>
      <c r="C4" s="2">
        <v>66</v>
      </c>
      <c r="D4" s="2">
        <v>34</v>
      </c>
      <c r="E4" s="2">
        <v>18</v>
      </c>
      <c r="F4" s="2">
        <v>4</v>
      </c>
      <c r="G4" s="2">
        <v>12</v>
      </c>
      <c r="H4" s="7">
        <f t="shared" si="0"/>
        <v>0.52941176470588236</v>
      </c>
      <c r="I4" s="7">
        <f>16/18</f>
        <v>0.88888888888888884</v>
      </c>
    </row>
    <row r="5" spans="1:9" x14ac:dyDescent="0.3">
      <c r="A5" s="2">
        <v>4</v>
      </c>
      <c r="B5" s="2" t="s">
        <v>11</v>
      </c>
      <c r="C5" s="2">
        <v>58</v>
      </c>
      <c r="D5" s="2">
        <v>34</v>
      </c>
      <c r="E5" s="2">
        <v>16</v>
      </c>
      <c r="F5" s="2">
        <v>8</v>
      </c>
      <c r="G5" s="2">
        <v>10</v>
      </c>
      <c r="H5" s="7">
        <f t="shared" si="0"/>
        <v>0.47058823529411764</v>
      </c>
      <c r="I5" s="7">
        <f>15/18</f>
        <v>0.83333333333333337</v>
      </c>
    </row>
    <row r="6" spans="1:9" x14ac:dyDescent="0.3">
      <c r="A6" s="2">
        <v>5</v>
      </c>
      <c r="B6" s="2" t="s">
        <v>9</v>
      </c>
      <c r="C6" s="2">
        <v>57</v>
      </c>
      <c r="D6" s="2">
        <v>34</v>
      </c>
      <c r="E6" s="2">
        <v>15</v>
      </c>
      <c r="F6" s="2">
        <v>7</v>
      </c>
      <c r="G6" s="2">
        <v>12</v>
      </c>
      <c r="H6" s="7">
        <f t="shared" si="0"/>
        <v>0.44117647058823528</v>
      </c>
      <c r="I6" s="7">
        <f>14/18</f>
        <v>0.77777777777777779</v>
      </c>
    </row>
    <row r="7" spans="1:9" x14ac:dyDescent="0.3">
      <c r="A7" s="2">
        <v>6</v>
      </c>
      <c r="B7" s="2" t="s">
        <v>25</v>
      </c>
      <c r="C7" s="2">
        <v>56</v>
      </c>
      <c r="D7" s="2">
        <v>34</v>
      </c>
      <c r="E7" s="2">
        <v>17</v>
      </c>
      <c r="F7" s="2">
        <v>12</v>
      </c>
      <c r="G7" s="2">
        <v>5</v>
      </c>
      <c r="H7" s="7">
        <f t="shared" si="0"/>
        <v>0.5</v>
      </c>
      <c r="I7" s="7">
        <f>13/18</f>
        <v>0.72222222222222221</v>
      </c>
    </row>
    <row r="8" spans="1:9" x14ac:dyDescent="0.3">
      <c r="A8" s="2">
        <v>7</v>
      </c>
      <c r="B8" s="2" t="s">
        <v>26</v>
      </c>
      <c r="C8" s="2">
        <v>55</v>
      </c>
      <c r="D8" s="2">
        <v>34</v>
      </c>
      <c r="E8" s="2">
        <v>15</v>
      </c>
      <c r="F8" s="2">
        <v>9</v>
      </c>
      <c r="G8" s="2">
        <v>10</v>
      </c>
      <c r="H8" s="7">
        <f t="shared" si="0"/>
        <v>0.44117647058823528</v>
      </c>
      <c r="I8" s="7">
        <f>12/18</f>
        <v>0.66666666666666663</v>
      </c>
    </row>
    <row r="9" spans="1:9" x14ac:dyDescent="0.3">
      <c r="A9" s="2">
        <v>8</v>
      </c>
      <c r="B9" s="2" t="s">
        <v>20</v>
      </c>
      <c r="C9" s="2">
        <v>53</v>
      </c>
      <c r="D9" s="2">
        <v>34</v>
      </c>
      <c r="E9" s="2">
        <v>16</v>
      </c>
      <c r="F9" s="2">
        <v>13</v>
      </c>
      <c r="G9" s="2">
        <v>5</v>
      </c>
      <c r="H9" s="7">
        <f t="shared" si="0"/>
        <v>0.47058823529411764</v>
      </c>
      <c r="I9" s="7">
        <f>11/18</f>
        <v>0.61111111111111116</v>
      </c>
    </row>
    <row r="10" spans="1:9" x14ac:dyDescent="0.3">
      <c r="A10" s="2">
        <v>9</v>
      </c>
      <c r="B10" s="2" t="s">
        <v>27</v>
      </c>
      <c r="C10" s="2">
        <v>49</v>
      </c>
      <c r="D10" s="2">
        <v>34</v>
      </c>
      <c r="E10" s="2">
        <v>11</v>
      </c>
      <c r="F10" s="2">
        <v>7</v>
      </c>
      <c r="G10" s="2">
        <v>16</v>
      </c>
      <c r="H10" s="7">
        <f t="shared" si="0"/>
        <v>0.3235294117647059</v>
      </c>
      <c r="I10" s="7">
        <f>10/18</f>
        <v>0.55555555555555558</v>
      </c>
    </row>
    <row r="11" spans="1:9" x14ac:dyDescent="0.3">
      <c r="A11" s="2">
        <v>10</v>
      </c>
      <c r="B11" s="2" t="s">
        <v>28</v>
      </c>
      <c r="C11" s="2">
        <v>44</v>
      </c>
      <c r="D11" s="2">
        <v>34</v>
      </c>
      <c r="E11" s="2">
        <v>13</v>
      </c>
      <c r="F11" s="2">
        <v>16</v>
      </c>
      <c r="G11" s="2">
        <v>5</v>
      </c>
      <c r="H11" s="7">
        <f t="shared" si="0"/>
        <v>0.38235294117647056</v>
      </c>
      <c r="I11" s="7">
        <f>9/18</f>
        <v>0.5</v>
      </c>
    </row>
    <row r="12" spans="1:9" x14ac:dyDescent="0.3">
      <c r="A12" s="2">
        <v>11</v>
      </c>
      <c r="B12" s="2" t="s">
        <v>21</v>
      </c>
      <c r="C12" s="2">
        <v>44</v>
      </c>
      <c r="D12" s="2">
        <v>34</v>
      </c>
      <c r="E12" s="2">
        <v>12</v>
      </c>
      <c r="F12" s="2">
        <v>14</v>
      </c>
      <c r="G12" s="2">
        <v>8</v>
      </c>
      <c r="H12" s="7">
        <f t="shared" si="0"/>
        <v>0.35294117647058826</v>
      </c>
      <c r="I12" s="7">
        <f>8/18</f>
        <v>0.44444444444444442</v>
      </c>
    </row>
    <row r="13" spans="1:9" x14ac:dyDescent="0.3">
      <c r="A13" s="2">
        <v>12</v>
      </c>
      <c r="B13" s="2" t="s">
        <v>15</v>
      </c>
      <c r="C13" s="2">
        <v>39</v>
      </c>
      <c r="D13" s="2">
        <v>34</v>
      </c>
      <c r="E13" s="2">
        <v>11</v>
      </c>
      <c r="F13" s="2">
        <v>17</v>
      </c>
      <c r="G13" s="2">
        <v>6</v>
      </c>
      <c r="H13" s="7">
        <f t="shared" si="0"/>
        <v>0.3235294117647059</v>
      </c>
      <c r="I13" s="7">
        <f>7/18</f>
        <v>0.3888888888888889</v>
      </c>
    </row>
    <row r="14" spans="1:9" x14ac:dyDescent="0.3">
      <c r="A14" s="2">
        <v>13</v>
      </c>
      <c r="B14" s="2" t="s">
        <v>29</v>
      </c>
      <c r="C14" s="2">
        <v>39</v>
      </c>
      <c r="D14" s="2">
        <v>34</v>
      </c>
      <c r="E14" s="2">
        <v>10</v>
      </c>
      <c r="F14" s="2">
        <v>15</v>
      </c>
      <c r="G14" s="2">
        <v>9</v>
      </c>
      <c r="H14" s="7">
        <f t="shared" si="0"/>
        <v>0.29411764705882354</v>
      </c>
      <c r="I14" s="7">
        <f>6/18</f>
        <v>0.33333333333333331</v>
      </c>
    </row>
    <row r="15" spans="1:9" x14ac:dyDescent="0.3">
      <c r="A15" s="2">
        <v>14</v>
      </c>
      <c r="B15" s="2" t="s">
        <v>13</v>
      </c>
      <c r="C15" s="2">
        <v>36</v>
      </c>
      <c r="D15" s="2">
        <v>34</v>
      </c>
      <c r="E15" s="2">
        <v>9</v>
      </c>
      <c r="F15" s="2">
        <v>16</v>
      </c>
      <c r="G15" s="2">
        <v>9</v>
      </c>
      <c r="H15" s="7">
        <f t="shared" si="0"/>
        <v>0.26470588235294118</v>
      </c>
      <c r="I15" s="7">
        <f>5/18</f>
        <v>0.27777777777777779</v>
      </c>
    </row>
    <row r="16" spans="1:9" x14ac:dyDescent="0.3">
      <c r="A16" s="2">
        <v>15</v>
      </c>
      <c r="B16" s="2" t="s">
        <v>16</v>
      </c>
      <c r="C16" s="2">
        <v>35</v>
      </c>
      <c r="D16" s="2">
        <v>34</v>
      </c>
      <c r="E16" s="2">
        <v>9</v>
      </c>
      <c r="F16" s="2">
        <v>17</v>
      </c>
      <c r="G16" s="2">
        <v>8</v>
      </c>
      <c r="H16" s="7">
        <f t="shared" si="0"/>
        <v>0.26470588235294118</v>
      </c>
      <c r="I16" s="7">
        <f>4/18</f>
        <v>0.22222222222222221</v>
      </c>
    </row>
    <row r="17" spans="1:9" x14ac:dyDescent="0.3">
      <c r="A17" s="2">
        <v>16</v>
      </c>
      <c r="B17" s="2" t="s">
        <v>18</v>
      </c>
      <c r="C17" s="2">
        <v>31</v>
      </c>
      <c r="D17" s="2">
        <v>34</v>
      </c>
      <c r="E17" s="2">
        <v>7</v>
      </c>
      <c r="F17" s="2">
        <v>17</v>
      </c>
      <c r="G17" s="2">
        <v>10</v>
      </c>
      <c r="H17" s="7">
        <f t="shared" si="0"/>
        <v>0.20588235294117646</v>
      </c>
      <c r="I17" s="7">
        <f>3/18</f>
        <v>0.16666666666666666</v>
      </c>
    </row>
    <row r="18" spans="1:9" x14ac:dyDescent="0.3">
      <c r="A18" s="2">
        <v>17</v>
      </c>
      <c r="B18" s="2" t="s">
        <v>22</v>
      </c>
      <c r="C18" s="2">
        <v>21</v>
      </c>
      <c r="D18" s="2">
        <v>34</v>
      </c>
      <c r="E18" s="2">
        <v>4</v>
      </c>
      <c r="F18" s="2">
        <v>21</v>
      </c>
      <c r="G18" s="2">
        <v>9</v>
      </c>
      <c r="H18" s="7">
        <f t="shared" si="0"/>
        <v>0.11764705882352941</v>
      </c>
      <c r="I18" s="7">
        <f>2/18</f>
        <v>0.1111111111111111</v>
      </c>
    </row>
    <row r="19" spans="1:9" x14ac:dyDescent="0.3">
      <c r="A19" s="2">
        <v>18</v>
      </c>
      <c r="B19" s="2" t="s">
        <v>19</v>
      </c>
      <c r="C19" s="2">
        <v>14</v>
      </c>
      <c r="D19" s="2">
        <v>34</v>
      </c>
      <c r="E19" s="2">
        <v>2</v>
      </c>
      <c r="F19" s="2">
        <v>24</v>
      </c>
      <c r="G19" s="2">
        <v>8</v>
      </c>
      <c r="H19" s="7">
        <f t="shared" si="0"/>
        <v>5.8823529411764705E-2</v>
      </c>
      <c r="I19" s="7">
        <f>1/18</f>
        <v>5.5555555555555552E-2</v>
      </c>
    </row>
    <row r="25" spans="1:9" ht="18" x14ac:dyDescent="0.35">
      <c r="A2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" sqref="I1:I19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8</v>
      </c>
      <c r="C2" s="2">
        <v>79</v>
      </c>
      <c r="D2" s="2">
        <v>32</v>
      </c>
      <c r="E2" s="2">
        <v>25</v>
      </c>
      <c r="F2" s="2">
        <v>3</v>
      </c>
      <c r="G2" s="2">
        <v>4</v>
      </c>
      <c r="H2" s="7">
        <f>E2/D2</f>
        <v>0.78125</v>
      </c>
      <c r="I2" s="7">
        <f>18/18</f>
        <v>1</v>
      </c>
    </row>
    <row r="3" spans="1:9" x14ac:dyDescent="0.3">
      <c r="A3" s="2">
        <v>2</v>
      </c>
      <c r="B3" s="2" t="s">
        <v>7</v>
      </c>
      <c r="C3" s="2">
        <v>71</v>
      </c>
      <c r="D3" s="2">
        <v>32</v>
      </c>
      <c r="E3" s="2">
        <v>23</v>
      </c>
      <c r="F3" s="2">
        <v>7</v>
      </c>
      <c r="G3" s="2">
        <v>2</v>
      </c>
      <c r="H3" s="7">
        <f t="shared" ref="H3:H19" si="0">E3/D3</f>
        <v>0.71875</v>
      </c>
      <c r="I3" s="7">
        <f>17/18</f>
        <v>0.94444444444444442</v>
      </c>
    </row>
    <row r="4" spans="1:9" x14ac:dyDescent="0.3">
      <c r="A4" s="2">
        <v>3</v>
      </c>
      <c r="B4" s="2" t="s">
        <v>26</v>
      </c>
      <c r="C4" s="2">
        <v>60</v>
      </c>
      <c r="D4" s="2">
        <v>32</v>
      </c>
      <c r="E4" s="2">
        <v>18</v>
      </c>
      <c r="F4" s="2">
        <v>8</v>
      </c>
      <c r="G4" s="2">
        <v>6</v>
      </c>
      <c r="H4" s="7">
        <f t="shared" si="0"/>
        <v>0.5625</v>
      </c>
      <c r="I4" s="7">
        <f>16/18</f>
        <v>0.88888888888888884</v>
      </c>
    </row>
    <row r="5" spans="1:9" x14ac:dyDescent="0.3">
      <c r="A5" s="2">
        <v>4</v>
      </c>
      <c r="B5" s="2" t="s">
        <v>20</v>
      </c>
      <c r="C5" s="2">
        <v>56</v>
      </c>
      <c r="D5" s="2">
        <v>32</v>
      </c>
      <c r="E5" s="2">
        <v>16</v>
      </c>
      <c r="F5" s="2">
        <v>8</v>
      </c>
      <c r="G5" s="2">
        <v>8</v>
      </c>
      <c r="H5" s="7">
        <f t="shared" si="0"/>
        <v>0.5</v>
      </c>
      <c r="I5" s="7">
        <f>15/18</f>
        <v>0.83333333333333337</v>
      </c>
    </row>
    <row r="6" spans="1:9" x14ac:dyDescent="0.3">
      <c r="A6" s="2">
        <v>5</v>
      </c>
      <c r="B6" s="2" t="s">
        <v>16</v>
      </c>
      <c r="C6" s="2">
        <v>56</v>
      </c>
      <c r="D6" s="2">
        <v>32</v>
      </c>
      <c r="E6" s="2">
        <v>16</v>
      </c>
      <c r="F6" s="2">
        <v>8</v>
      </c>
      <c r="G6" s="2">
        <v>8</v>
      </c>
      <c r="H6" s="7">
        <f t="shared" si="0"/>
        <v>0.5</v>
      </c>
      <c r="I6" s="7">
        <f>14/18</f>
        <v>0.77777777777777779</v>
      </c>
    </row>
    <row r="7" spans="1:9" x14ac:dyDescent="0.3">
      <c r="A7" s="2">
        <v>6</v>
      </c>
      <c r="B7" s="2" t="s">
        <v>17</v>
      </c>
      <c r="C7" s="2">
        <v>55</v>
      </c>
      <c r="D7" s="2">
        <v>32</v>
      </c>
      <c r="E7" s="2">
        <v>16</v>
      </c>
      <c r="F7" s="2">
        <v>9</v>
      </c>
      <c r="G7" s="2">
        <v>7</v>
      </c>
      <c r="H7" s="7">
        <f t="shared" si="0"/>
        <v>0.5</v>
      </c>
      <c r="I7" s="7">
        <f>13/18</f>
        <v>0.72222222222222221</v>
      </c>
    </row>
    <row r="8" spans="1:9" x14ac:dyDescent="0.3">
      <c r="A8" s="2">
        <v>7</v>
      </c>
      <c r="B8" s="2" t="s">
        <v>9</v>
      </c>
      <c r="C8" s="2">
        <v>50</v>
      </c>
      <c r="D8" s="2">
        <v>32</v>
      </c>
      <c r="E8" s="2">
        <v>14</v>
      </c>
      <c r="F8" s="2">
        <v>10</v>
      </c>
      <c r="G8" s="2">
        <v>8</v>
      </c>
      <c r="H8" s="7">
        <f t="shared" si="0"/>
        <v>0.4375</v>
      </c>
      <c r="I8" s="7">
        <f>12/18</f>
        <v>0.66666666666666663</v>
      </c>
    </row>
    <row r="9" spans="1:9" x14ac:dyDescent="0.3">
      <c r="A9" s="2">
        <v>8</v>
      </c>
      <c r="B9" s="2" t="s">
        <v>30</v>
      </c>
      <c r="C9" s="2">
        <v>47</v>
      </c>
      <c r="D9" s="2">
        <v>32</v>
      </c>
      <c r="E9" s="2">
        <v>15</v>
      </c>
      <c r="F9" s="2">
        <v>15</v>
      </c>
      <c r="G9" s="2">
        <v>2</v>
      </c>
      <c r="H9" s="7">
        <f t="shared" si="0"/>
        <v>0.46875</v>
      </c>
      <c r="I9" s="7">
        <f>11/18</f>
        <v>0.61111111111111116</v>
      </c>
    </row>
    <row r="10" spans="1:9" x14ac:dyDescent="0.3">
      <c r="A10" s="2">
        <v>9</v>
      </c>
      <c r="B10" s="2" t="s">
        <v>31</v>
      </c>
      <c r="C10" s="2">
        <v>43</v>
      </c>
      <c r="D10" s="2">
        <v>32</v>
      </c>
      <c r="E10" s="2">
        <v>13</v>
      </c>
      <c r="F10" s="2">
        <v>15</v>
      </c>
      <c r="G10" s="2">
        <v>4</v>
      </c>
      <c r="H10" s="7">
        <f t="shared" si="0"/>
        <v>0.40625</v>
      </c>
      <c r="I10" s="7">
        <f>10/18</f>
        <v>0.55555555555555558</v>
      </c>
    </row>
    <row r="11" spans="1:9" x14ac:dyDescent="0.3">
      <c r="A11" s="2">
        <v>10</v>
      </c>
      <c r="B11" s="2" t="s">
        <v>13</v>
      </c>
      <c r="C11" s="2">
        <v>40</v>
      </c>
      <c r="D11" s="2">
        <v>32</v>
      </c>
      <c r="E11" s="2">
        <v>12</v>
      </c>
      <c r="F11" s="2">
        <v>16</v>
      </c>
      <c r="G11" s="2">
        <v>4</v>
      </c>
      <c r="H11" s="7">
        <f t="shared" si="0"/>
        <v>0.375</v>
      </c>
      <c r="I11" s="7">
        <f>9/18</f>
        <v>0.5</v>
      </c>
    </row>
    <row r="12" spans="1:9" x14ac:dyDescent="0.3">
      <c r="A12" s="2">
        <v>11</v>
      </c>
      <c r="B12" s="2" t="s">
        <v>19</v>
      </c>
      <c r="C12" s="2">
        <v>38</v>
      </c>
      <c r="D12" s="2">
        <v>32</v>
      </c>
      <c r="E12" s="2">
        <v>12</v>
      </c>
      <c r="F12" s="2">
        <v>18</v>
      </c>
      <c r="G12" s="2">
        <v>2</v>
      </c>
      <c r="H12" s="7">
        <f t="shared" si="0"/>
        <v>0.375</v>
      </c>
      <c r="I12" s="7">
        <f>8/18</f>
        <v>0.44444444444444442</v>
      </c>
    </row>
    <row r="13" spans="1:9" x14ac:dyDescent="0.3">
      <c r="A13" s="2">
        <v>12</v>
      </c>
      <c r="B13" s="2" t="s">
        <v>18</v>
      </c>
      <c r="C13" s="2">
        <v>34</v>
      </c>
      <c r="D13" s="2">
        <v>32</v>
      </c>
      <c r="E13" s="2">
        <v>9</v>
      </c>
      <c r="F13" s="2">
        <v>16</v>
      </c>
      <c r="G13" s="2">
        <v>7</v>
      </c>
      <c r="H13" s="7">
        <f t="shared" si="0"/>
        <v>0.28125</v>
      </c>
      <c r="I13" s="7">
        <f>7/18</f>
        <v>0.3888888888888889</v>
      </c>
    </row>
    <row r="14" spans="1:9" x14ac:dyDescent="0.3">
      <c r="A14" s="2">
        <v>13</v>
      </c>
      <c r="B14" s="2" t="s">
        <v>25</v>
      </c>
      <c r="C14" s="2">
        <v>32</v>
      </c>
      <c r="D14" s="2">
        <v>32</v>
      </c>
      <c r="E14" s="2">
        <v>9</v>
      </c>
      <c r="F14" s="2">
        <v>18</v>
      </c>
      <c r="G14" s="2">
        <v>5</v>
      </c>
      <c r="H14" s="7">
        <f t="shared" si="0"/>
        <v>0.28125</v>
      </c>
      <c r="I14" s="7">
        <f>6/18</f>
        <v>0.33333333333333331</v>
      </c>
    </row>
    <row r="15" spans="1:9" x14ac:dyDescent="0.3">
      <c r="A15" s="2">
        <v>14</v>
      </c>
      <c r="B15" s="2" t="s">
        <v>27</v>
      </c>
      <c r="C15" s="2">
        <v>31</v>
      </c>
      <c r="D15" s="2">
        <v>32</v>
      </c>
      <c r="E15" s="2">
        <v>8</v>
      </c>
      <c r="F15" s="2">
        <v>17</v>
      </c>
      <c r="G15" s="2">
        <v>7</v>
      </c>
      <c r="H15" s="7">
        <f t="shared" si="0"/>
        <v>0.25</v>
      </c>
      <c r="I15" s="7">
        <f>5/18</f>
        <v>0.27777777777777779</v>
      </c>
    </row>
    <row r="16" spans="1:9" x14ac:dyDescent="0.3">
      <c r="A16" s="2">
        <v>15</v>
      </c>
      <c r="B16" s="2" t="s">
        <v>21</v>
      </c>
      <c r="C16" s="2">
        <v>30</v>
      </c>
      <c r="D16" s="2">
        <v>32</v>
      </c>
      <c r="E16" s="2">
        <v>7</v>
      </c>
      <c r="F16" s="2">
        <v>16</v>
      </c>
      <c r="G16" s="2">
        <v>9</v>
      </c>
      <c r="H16" s="7">
        <f t="shared" si="0"/>
        <v>0.21875</v>
      </c>
      <c r="I16" s="7">
        <f>4/18</f>
        <v>0.22222222222222221</v>
      </c>
    </row>
    <row r="17" spans="1:9" x14ac:dyDescent="0.3">
      <c r="A17" s="2">
        <v>16</v>
      </c>
      <c r="B17" s="2" t="s">
        <v>15</v>
      </c>
      <c r="C17" s="2">
        <v>27</v>
      </c>
      <c r="D17" s="2">
        <v>32</v>
      </c>
      <c r="E17" s="2">
        <v>3</v>
      </c>
      <c r="F17" s="2">
        <v>17</v>
      </c>
      <c r="G17" s="2">
        <v>9</v>
      </c>
      <c r="H17" s="7">
        <f t="shared" si="0"/>
        <v>9.375E-2</v>
      </c>
      <c r="I17" s="7">
        <f>3/18</f>
        <v>0.16666666666666666</v>
      </c>
    </row>
    <row r="18" spans="1:9" x14ac:dyDescent="0.3">
      <c r="A18" s="2">
        <v>17</v>
      </c>
      <c r="B18" s="2" t="s">
        <v>24</v>
      </c>
      <c r="C18" s="2">
        <v>18</v>
      </c>
      <c r="D18" s="2">
        <v>32</v>
      </c>
      <c r="E18" s="2">
        <v>4</v>
      </c>
      <c r="F18" s="2">
        <v>22</v>
      </c>
      <c r="G18" s="2">
        <v>6</v>
      </c>
      <c r="H18" s="7">
        <f t="shared" si="0"/>
        <v>0.125</v>
      </c>
      <c r="I18" s="7">
        <f>2/18</f>
        <v>0.1111111111111111</v>
      </c>
    </row>
    <row r="19" spans="1:9" x14ac:dyDescent="0.3">
      <c r="A19" s="2">
        <v>18</v>
      </c>
      <c r="B19" s="2" t="s">
        <v>29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7" t="e">
        <f t="shared" si="0"/>
        <v>#DIV/0!</v>
      </c>
      <c r="I19" s="7">
        <f>1/18</f>
        <v>5.5555555555555552E-2</v>
      </c>
    </row>
    <row r="24" spans="1:9" ht="18" x14ac:dyDescent="0.35">
      <c r="A2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70" zoomScaleNormal="70" workbookViewId="0">
      <selection activeCell="I1" sqref="I1:I19"/>
    </sheetView>
  </sheetViews>
  <sheetFormatPr defaultRowHeight="14.4" x14ac:dyDescent="0.3"/>
  <cols>
    <col min="1" max="1" width="12.664062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7</v>
      </c>
      <c r="C2" s="2">
        <v>81</v>
      </c>
      <c r="D2" s="2">
        <v>34</v>
      </c>
      <c r="E2" s="2">
        <v>25</v>
      </c>
      <c r="F2" s="2">
        <v>3</v>
      </c>
      <c r="G2" s="2">
        <v>6</v>
      </c>
      <c r="H2" s="7">
        <f>E2/D2</f>
        <v>0.73529411764705888</v>
      </c>
      <c r="I2" s="7">
        <f>18/18</f>
        <v>1</v>
      </c>
    </row>
    <row r="3" spans="1:9" x14ac:dyDescent="0.3">
      <c r="A3" s="2">
        <v>2</v>
      </c>
      <c r="B3" s="2" t="s">
        <v>8</v>
      </c>
      <c r="C3" s="2">
        <v>72</v>
      </c>
      <c r="D3" s="2">
        <v>34</v>
      </c>
      <c r="E3" s="2">
        <v>22</v>
      </c>
      <c r="F3" s="2">
        <v>6</v>
      </c>
      <c r="G3" s="2">
        <v>6</v>
      </c>
      <c r="H3" s="7">
        <f t="shared" ref="H3:H19" si="0">E3/D3</f>
        <v>0.6470588235294118</v>
      </c>
      <c r="I3" s="7">
        <f>17/18</f>
        <v>0.94444444444444442</v>
      </c>
    </row>
    <row r="4" spans="1:9" x14ac:dyDescent="0.3">
      <c r="A4" s="2">
        <v>3</v>
      </c>
      <c r="B4" s="2" t="s">
        <v>9</v>
      </c>
      <c r="C4" s="2">
        <v>65</v>
      </c>
      <c r="D4" s="2">
        <v>34</v>
      </c>
      <c r="E4" s="2">
        <v>18</v>
      </c>
      <c r="F4" s="2">
        <v>5</v>
      </c>
      <c r="G4" s="2">
        <v>11</v>
      </c>
      <c r="H4" s="7">
        <f t="shared" si="0"/>
        <v>0.52941176470588236</v>
      </c>
      <c r="I4" s="7">
        <f>16/18</f>
        <v>0.88888888888888884</v>
      </c>
    </row>
    <row r="5" spans="1:9" x14ac:dyDescent="0.3">
      <c r="A5" s="2">
        <v>4</v>
      </c>
      <c r="B5" s="2" t="s">
        <v>25</v>
      </c>
      <c r="C5" s="2">
        <v>59</v>
      </c>
      <c r="D5" s="2">
        <v>34</v>
      </c>
      <c r="E5" s="2">
        <v>15</v>
      </c>
      <c r="F5" s="2">
        <v>5</v>
      </c>
      <c r="G5" s="2">
        <v>14</v>
      </c>
      <c r="H5" s="7">
        <f t="shared" si="0"/>
        <v>0.44117647058823528</v>
      </c>
      <c r="I5" s="7">
        <f>15/18</f>
        <v>0.83333333333333337</v>
      </c>
    </row>
    <row r="6" spans="1:9" x14ac:dyDescent="0.3">
      <c r="A6" s="2">
        <v>5</v>
      </c>
      <c r="B6" s="2" t="s">
        <v>17</v>
      </c>
      <c r="C6" s="2">
        <v>59</v>
      </c>
      <c r="D6" s="2">
        <v>34</v>
      </c>
      <c r="E6" s="2">
        <v>17</v>
      </c>
      <c r="F6" s="2">
        <v>9</v>
      </c>
      <c r="G6" s="2">
        <v>8</v>
      </c>
      <c r="H6" s="7">
        <f t="shared" si="0"/>
        <v>0.5</v>
      </c>
      <c r="I6" s="7">
        <f>14/18</f>
        <v>0.77777777777777779</v>
      </c>
    </row>
    <row r="7" spans="1:9" x14ac:dyDescent="0.3">
      <c r="A7" s="2">
        <v>6</v>
      </c>
      <c r="B7" s="2" t="s">
        <v>13</v>
      </c>
      <c r="C7" s="2">
        <v>52</v>
      </c>
      <c r="D7" s="2">
        <v>34</v>
      </c>
      <c r="E7" s="2">
        <v>14</v>
      </c>
      <c r="F7" s="2">
        <v>10</v>
      </c>
      <c r="G7" s="2">
        <v>10</v>
      </c>
      <c r="H7" s="7">
        <f t="shared" si="0"/>
        <v>0.41176470588235292</v>
      </c>
      <c r="I7" s="7">
        <f>13/18</f>
        <v>0.72222222222222221</v>
      </c>
    </row>
    <row r="8" spans="1:9" x14ac:dyDescent="0.3">
      <c r="A8" s="2">
        <v>7</v>
      </c>
      <c r="B8" s="2" t="s">
        <v>21</v>
      </c>
      <c r="C8" s="2">
        <v>44</v>
      </c>
      <c r="D8" s="2">
        <v>34</v>
      </c>
      <c r="E8" s="2">
        <v>10</v>
      </c>
      <c r="F8" s="2">
        <v>10</v>
      </c>
      <c r="G8" s="2">
        <v>14</v>
      </c>
      <c r="H8" s="7">
        <f t="shared" si="0"/>
        <v>0.29411764705882354</v>
      </c>
      <c r="I8" s="7">
        <f>12/18</f>
        <v>0.66666666666666663</v>
      </c>
    </row>
    <row r="9" spans="1:9" x14ac:dyDescent="0.3">
      <c r="A9" s="2">
        <v>8</v>
      </c>
      <c r="B9" s="2" t="s">
        <v>27</v>
      </c>
      <c r="C9" s="2">
        <v>44</v>
      </c>
      <c r="D9" s="2">
        <v>34</v>
      </c>
      <c r="E9" s="2">
        <v>11</v>
      </c>
      <c r="F9" s="2">
        <v>12</v>
      </c>
      <c r="G9" s="2">
        <v>11</v>
      </c>
      <c r="H9" s="7">
        <f t="shared" si="0"/>
        <v>0.3235294117647059</v>
      </c>
      <c r="I9" s="7">
        <f>11/18</f>
        <v>0.61111111111111116</v>
      </c>
    </row>
    <row r="10" spans="1:9" x14ac:dyDescent="0.3">
      <c r="A10" s="2">
        <v>9</v>
      </c>
      <c r="B10" s="2" t="s">
        <v>11</v>
      </c>
      <c r="C10" s="2">
        <v>40</v>
      </c>
      <c r="D10" s="2">
        <v>34</v>
      </c>
      <c r="E10" s="2">
        <v>8</v>
      </c>
      <c r="F10" s="2">
        <v>10</v>
      </c>
      <c r="G10" s="2">
        <v>16</v>
      </c>
      <c r="H10" s="7">
        <f t="shared" si="0"/>
        <v>0.23529411764705882</v>
      </c>
      <c r="I10" s="7">
        <f>10/18</f>
        <v>0.55555555555555558</v>
      </c>
    </row>
    <row r="11" spans="1:9" x14ac:dyDescent="0.3">
      <c r="A11" s="2">
        <v>10</v>
      </c>
      <c r="B11" s="2" t="s">
        <v>16</v>
      </c>
      <c r="C11" s="2">
        <v>39</v>
      </c>
      <c r="D11" s="2">
        <v>34</v>
      </c>
      <c r="E11" s="2">
        <v>8</v>
      </c>
      <c r="F11" s="2">
        <v>11</v>
      </c>
      <c r="G11" s="2">
        <v>15</v>
      </c>
      <c r="H11" s="7">
        <f t="shared" si="0"/>
        <v>0.23529411764705882</v>
      </c>
      <c r="I11" s="7">
        <f>9/18</f>
        <v>0.5</v>
      </c>
    </row>
    <row r="12" spans="1:9" x14ac:dyDescent="0.3">
      <c r="A12" s="2">
        <v>11</v>
      </c>
      <c r="B12" s="2" t="s">
        <v>10</v>
      </c>
      <c r="C12" s="2">
        <v>39</v>
      </c>
      <c r="D12" s="2">
        <v>34</v>
      </c>
      <c r="E12" s="2">
        <v>10</v>
      </c>
      <c r="F12" s="2">
        <v>15</v>
      </c>
      <c r="G12" s="2">
        <v>9</v>
      </c>
      <c r="H12" s="7">
        <f t="shared" si="0"/>
        <v>0.29411764705882354</v>
      </c>
      <c r="I12" s="7">
        <f>8/18</f>
        <v>0.44444444444444442</v>
      </c>
    </row>
    <row r="13" spans="1:9" x14ac:dyDescent="0.3">
      <c r="A13" s="2">
        <v>12</v>
      </c>
      <c r="B13" s="2" t="s">
        <v>19</v>
      </c>
      <c r="C13" s="2">
        <v>38</v>
      </c>
      <c r="D13" s="2">
        <v>34</v>
      </c>
      <c r="E13" s="2">
        <v>11</v>
      </c>
      <c r="F13" s="2">
        <v>18</v>
      </c>
      <c r="G13" s="2">
        <v>5</v>
      </c>
      <c r="H13" s="7">
        <f t="shared" si="0"/>
        <v>0.3235294117647059</v>
      </c>
      <c r="I13" s="7">
        <f>7/18</f>
        <v>0.3888888888888889</v>
      </c>
    </row>
    <row r="14" spans="1:9" x14ac:dyDescent="0.3">
      <c r="A14" s="2">
        <v>13</v>
      </c>
      <c r="B14" s="2" t="s">
        <v>20</v>
      </c>
      <c r="C14" s="2">
        <v>38</v>
      </c>
      <c r="D14" s="2">
        <v>34</v>
      </c>
      <c r="E14" s="2">
        <v>9</v>
      </c>
      <c r="F14" s="2">
        <v>14</v>
      </c>
      <c r="G14" s="2">
        <v>11</v>
      </c>
      <c r="H14" s="7">
        <f t="shared" si="0"/>
        <v>0.26470588235294118</v>
      </c>
      <c r="I14" s="7">
        <f>6/18</f>
        <v>0.33333333333333331</v>
      </c>
    </row>
    <row r="15" spans="1:9" x14ac:dyDescent="0.3">
      <c r="A15" s="2">
        <v>14</v>
      </c>
      <c r="B15" s="2" t="s">
        <v>32</v>
      </c>
      <c r="C15" s="2">
        <v>35</v>
      </c>
      <c r="D15" s="2">
        <v>34</v>
      </c>
      <c r="E15" s="2">
        <v>7</v>
      </c>
      <c r="F15" s="2">
        <v>13</v>
      </c>
      <c r="G15" s="2">
        <v>14</v>
      </c>
      <c r="H15" s="7">
        <f t="shared" si="0"/>
        <v>0.20588235294117646</v>
      </c>
      <c r="I15" s="7">
        <f>5/18</f>
        <v>0.27777777777777779</v>
      </c>
    </row>
    <row r="16" spans="1:9" x14ac:dyDescent="0.3">
      <c r="A16" s="2">
        <v>15</v>
      </c>
      <c r="B16" s="2" t="s">
        <v>31</v>
      </c>
      <c r="C16" s="2">
        <v>33</v>
      </c>
      <c r="D16" s="2">
        <v>34</v>
      </c>
      <c r="E16" s="2">
        <v>7</v>
      </c>
      <c r="F16" s="2">
        <v>15</v>
      </c>
      <c r="G16" s="2">
        <v>12</v>
      </c>
      <c r="H16" s="7">
        <f t="shared" si="0"/>
        <v>0.20588235294117646</v>
      </c>
      <c r="I16" s="7">
        <f>4/18</f>
        <v>0.22222222222222221</v>
      </c>
    </row>
    <row r="17" spans="1:9" x14ac:dyDescent="0.3">
      <c r="A17" s="2">
        <v>16</v>
      </c>
      <c r="B17" s="2" t="s">
        <v>15</v>
      </c>
      <c r="C17" s="2">
        <v>33</v>
      </c>
      <c r="D17" s="2">
        <v>34</v>
      </c>
      <c r="E17" s="2">
        <v>8</v>
      </c>
      <c r="F17" s="2">
        <v>17</v>
      </c>
      <c r="G17" s="2">
        <v>9</v>
      </c>
      <c r="H17" s="7">
        <f t="shared" si="0"/>
        <v>0.23529411764705882</v>
      </c>
      <c r="I17" s="7">
        <f>3/18</f>
        <v>0.16666666666666666</v>
      </c>
    </row>
    <row r="18" spans="1:9" x14ac:dyDescent="0.3">
      <c r="A18" s="2">
        <v>17</v>
      </c>
      <c r="B18" s="2" t="s">
        <v>33</v>
      </c>
      <c r="C18" s="2">
        <v>28</v>
      </c>
      <c r="D18" s="2">
        <v>34</v>
      </c>
      <c r="E18" s="2">
        <v>7</v>
      </c>
      <c r="F18" s="2">
        <v>20</v>
      </c>
      <c r="G18" s="2">
        <v>7</v>
      </c>
      <c r="H18" s="7">
        <f t="shared" si="0"/>
        <v>0.20588235294117646</v>
      </c>
      <c r="I18" s="7">
        <f>2/18</f>
        <v>0.1111111111111111</v>
      </c>
    </row>
    <row r="19" spans="1:9" x14ac:dyDescent="0.3">
      <c r="A19" s="2">
        <v>18</v>
      </c>
      <c r="B19" s="2" t="s">
        <v>18</v>
      </c>
      <c r="C19" s="2">
        <v>27</v>
      </c>
      <c r="D19" s="2">
        <v>34</v>
      </c>
      <c r="E19" s="2">
        <v>7</v>
      </c>
      <c r="F19" s="2">
        <v>21</v>
      </c>
      <c r="G19" s="2">
        <v>6</v>
      </c>
      <c r="H19" s="7">
        <f t="shared" si="0"/>
        <v>0.20588235294117646</v>
      </c>
      <c r="I19" s="7">
        <f>1/18</f>
        <v>5.5555555555555552E-2</v>
      </c>
    </row>
    <row r="24" spans="1:9" ht="18" x14ac:dyDescent="0.35">
      <c r="A2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" sqref="I1:I19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8</v>
      </c>
      <c r="C2" s="2">
        <v>79</v>
      </c>
      <c r="D2" s="2">
        <v>34</v>
      </c>
      <c r="E2" s="2">
        <v>24</v>
      </c>
      <c r="F2" s="2">
        <v>3</v>
      </c>
      <c r="G2" s="2">
        <v>7</v>
      </c>
      <c r="H2" s="7">
        <f>E2/D2</f>
        <v>0.70588235294117652</v>
      </c>
      <c r="I2" s="7">
        <f>18/18</f>
        <v>1</v>
      </c>
    </row>
    <row r="3" spans="1:9" x14ac:dyDescent="0.3">
      <c r="A3" s="2">
        <v>2</v>
      </c>
      <c r="B3" s="2" t="s">
        <v>7</v>
      </c>
      <c r="C3" s="2">
        <v>76</v>
      </c>
      <c r="D3" s="2">
        <v>34</v>
      </c>
      <c r="E3" s="2">
        <v>23</v>
      </c>
      <c r="F3" s="2">
        <v>4</v>
      </c>
      <c r="G3" s="2">
        <v>7</v>
      </c>
      <c r="H3" s="7">
        <f t="shared" ref="H3:H19" si="0">E3/D3</f>
        <v>0.67647058823529416</v>
      </c>
      <c r="I3" s="7">
        <f>17/18</f>
        <v>0.94444444444444442</v>
      </c>
    </row>
    <row r="4" spans="1:9" x14ac:dyDescent="0.3">
      <c r="A4" s="2">
        <v>3</v>
      </c>
      <c r="B4" s="2" t="s">
        <v>9</v>
      </c>
      <c r="C4" s="2">
        <v>70</v>
      </c>
      <c r="D4" s="2">
        <v>34</v>
      </c>
      <c r="E4" s="2">
        <v>21</v>
      </c>
      <c r="F4" s="2">
        <v>6</v>
      </c>
      <c r="G4" s="2">
        <v>7</v>
      </c>
      <c r="H4" s="7">
        <f t="shared" si="0"/>
        <v>0.61764705882352944</v>
      </c>
      <c r="I4" s="7">
        <f>16/18</f>
        <v>0.88888888888888884</v>
      </c>
    </row>
    <row r="5" spans="1:9" x14ac:dyDescent="0.3">
      <c r="A5" s="2">
        <v>4</v>
      </c>
      <c r="B5" s="2" t="s">
        <v>17</v>
      </c>
      <c r="C5" s="2">
        <v>70</v>
      </c>
      <c r="D5" s="2">
        <v>34</v>
      </c>
      <c r="E5" s="2">
        <v>21</v>
      </c>
      <c r="F5" s="2">
        <v>6</v>
      </c>
      <c r="G5" s="2">
        <v>7</v>
      </c>
      <c r="H5" s="7">
        <f t="shared" si="0"/>
        <v>0.61764705882352944</v>
      </c>
      <c r="I5" s="7">
        <f>15/18</f>
        <v>0.83333333333333337</v>
      </c>
    </row>
    <row r="6" spans="1:9" x14ac:dyDescent="0.3">
      <c r="A6" s="2">
        <v>5</v>
      </c>
      <c r="B6" s="2" t="s">
        <v>15</v>
      </c>
      <c r="C6" s="2">
        <v>64</v>
      </c>
      <c r="D6" s="2">
        <v>34</v>
      </c>
      <c r="E6" s="2">
        <v>19</v>
      </c>
      <c r="F6" s="2">
        <v>8</v>
      </c>
      <c r="G6" s="2">
        <v>7</v>
      </c>
      <c r="H6" s="7">
        <f t="shared" si="0"/>
        <v>0.55882352941176472</v>
      </c>
      <c r="I6" s="7">
        <f>14/18</f>
        <v>0.77777777777777779</v>
      </c>
    </row>
    <row r="7" spans="1:9" x14ac:dyDescent="0.3">
      <c r="A7" s="2">
        <v>6</v>
      </c>
      <c r="B7" s="2" t="s">
        <v>11</v>
      </c>
      <c r="C7" s="2">
        <v>59</v>
      </c>
      <c r="D7" s="2">
        <v>34</v>
      </c>
      <c r="E7" s="2">
        <v>18</v>
      </c>
      <c r="F7" s="2">
        <v>11</v>
      </c>
      <c r="G7" s="2">
        <v>5</v>
      </c>
      <c r="H7" s="7">
        <f t="shared" si="0"/>
        <v>0.52941176470588236</v>
      </c>
      <c r="I7" s="7">
        <f>13/18</f>
        <v>0.72222222222222221</v>
      </c>
    </row>
    <row r="8" spans="1:9" x14ac:dyDescent="0.3">
      <c r="A8" s="2">
        <v>7</v>
      </c>
      <c r="B8" s="2" t="s">
        <v>21</v>
      </c>
      <c r="C8" s="2">
        <v>44</v>
      </c>
      <c r="D8" s="2">
        <v>34</v>
      </c>
      <c r="E8" s="2">
        <v>12</v>
      </c>
      <c r="F8" s="2">
        <v>14</v>
      </c>
      <c r="G8" s="2">
        <v>8</v>
      </c>
      <c r="H8" s="7">
        <f t="shared" si="0"/>
        <v>0.35294117647058826</v>
      </c>
      <c r="I8" s="7">
        <f>12/18</f>
        <v>0.66666666666666663</v>
      </c>
    </row>
    <row r="9" spans="1:9" x14ac:dyDescent="0.3">
      <c r="A9" s="2">
        <v>8</v>
      </c>
      <c r="B9" s="2" t="s">
        <v>10</v>
      </c>
      <c r="C9" s="2">
        <v>44</v>
      </c>
      <c r="D9" s="2">
        <v>34</v>
      </c>
      <c r="E9" s="2">
        <v>11</v>
      </c>
      <c r="F9" s="2">
        <v>12</v>
      </c>
      <c r="G9" s="2">
        <v>11</v>
      </c>
      <c r="H9" s="7">
        <f t="shared" si="0"/>
        <v>0.3235294117647059</v>
      </c>
      <c r="I9" s="7">
        <f>11/18</f>
        <v>0.61111111111111116</v>
      </c>
    </row>
    <row r="10" spans="1:9" x14ac:dyDescent="0.3">
      <c r="A10" s="2">
        <v>9</v>
      </c>
      <c r="B10" s="2" t="s">
        <v>27</v>
      </c>
      <c r="C10" s="2">
        <v>42</v>
      </c>
      <c r="D10" s="2">
        <v>34</v>
      </c>
      <c r="E10" s="2">
        <v>12</v>
      </c>
      <c r="F10" s="2">
        <v>16</v>
      </c>
      <c r="G10" s="2">
        <v>6</v>
      </c>
      <c r="H10" s="7">
        <f t="shared" si="0"/>
        <v>0.35294117647058826</v>
      </c>
      <c r="I10" s="7">
        <f>10/18</f>
        <v>0.55555555555555558</v>
      </c>
    </row>
    <row r="11" spans="1:9" x14ac:dyDescent="0.3">
      <c r="A11" s="2">
        <v>10</v>
      </c>
      <c r="B11" s="2" t="s">
        <v>32</v>
      </c>
      <c r="C11" s="2">
        <v>41</v>
      </c>
      <c r="D11" s="2">
        <v>34</v>
      </c>
      <c r="E11" s="2">
        <v>12</v>
      </c>
      <c r="F11" s="2">
        <v>17</v>
      </c>
      <c r="G11" s="2">
        <v>5</v>
      </c>
      <c r="H11" s="7">
        <f t="shared" si="0"/>
        <v>0.35294117647058826</v>
      </c>
      <c r="I11" s="7">
        <f>9/18</f>
        <v>0.5</v>
      </c>
    </row>
    <row r="12" spans="1:9" x14ac:dyDescent="0.3">
      <c r="A12" s="2">
        <v>11</v>
      </c>
      <c r="B12" s="2" t="s">
        <v>16</v>
      </c>
      <c r="C12" s="2">
        <v>41</v>
      </c>
      <c r="D12" s="2">
        <v>34</v>
      </c>
      <c r="E12" s="2">
        <v>12</v>
      </c>
      <c r="F12" s="2">
        <v>17</v>
      </c>
      <c r="G12" s="2">
        <v>5</v>
      </c>
      <c r="H12" s="7">
        <f t="shared" si="0"/>
        <v>0.35294117647058826</v>
      </c>
      <c r="I12" s="7">
        <f>8/18</f>
        <v>0.44444444444444442</v>
      </c>
    </row>
    <row r="13" spans="1:9" x14ac:dyDescent="0.3">
      <c r="A13" s="2">
        <v>12</v>
      </c>
      <c r="B13" s="2" t="s">
        <v>13</v>
      </c>
      <c r="C13" s="2">
        <v>39</v>
      </c>
      <c r="D13" s="2">
        <v>34</v>
      </c>
      <c r="E13" s="2">
        <v>11</v>
      </c>
      <c r="F13" s="2">
        <v>17</v>
      </c>
      <c r="G13" s="2">
        <v>6</v>
      </c>
      <c r="H13" s="7">
        <f t="shared" si="0"/>
        <v>0.3235294117647059</v>
      </c>
      <c r="I13" s="7">
        <f>7/18</f>
        <v>0.3888888888888889</v>
      </c>
    </row>
    <row r="14" spans="1:9" x14ac:dyDescent="0.3">
      <c r="A14" s="2">
        <v>13</v>
      </c>
      <c r="B14" s="2" t="s">
        <v>25</v>
      </c>
      <c r="C14" s="2">
        <v>36</v>
      </c>
      <c r="D14" s="2">
        <v>34</v>
      </c>
      <c r="E14" s="2">
        <v>10</v>
      </c>
      <c r="F14" s="2">
        <v>18</v>
      </c>
      <c r="G14" s="2">
        <v>6</v>
      </c>
      <c r="H14" s="7">
        <f t="shared" si="0"/>
        <v>0.29411764705882354</v>
      </c>
      <c r="I14" s="7">
        <f>6/18</f>
        <v>0.33333333333333331</v>
      </c>
    </row>
    <row r="15" spans="1:9" x14ac:dyDescent="0.3">
      <c r="A15" s="2">
        <v>14</v>
      </c>
      <c r="B15" s="2" t="s">
        <v>20</v>
      </c>
      <c r="C15" s="2">
        <v>36</v>
      </c>
      <c r="D15" s="2">
        <v>34</v>
      </c>
      <c r="E15" s="2">
        <v>10</v>
      </c>
      <c r="F15" s="2">
        <v>18</v>
      </c>
      <c r="G15" s="2">
        <v>6</v>
      </c>
      <c r="H15" s="7">
        <f t="shared" si="0"/>
        <v>0.29411764705882354</v>
      </c>
      <c r="I15" s="7">
        <f>5/18</f>
        <v>0.27777777777777779</v>
      </c>
    </row>
    <row r="16" spans="1:9" x14ac:dyDescent="0.3">
      <c r="A16" s="2">
        <v>15</v>
      </c>
      <c r="B16" s="2" t="s">
        <v>34</v>
      </c>
      <c r="C16" s="2">
        <v>33</v>
      </c>
      <c r="D16" s="2">
        <v>34</v>
      </c>
      <c r="E16" s="2">
        <v>10</v>
      </c>
      <c r="F16" s="2">
        <v>21</v>
      </c>
      <c r="G16" s="2">
        <v>3</v>
      </c>
      <c r="H16" s="7">
        <f t="shared" si="0"/>
        <v>0.29411764705882354</v>
      </c>
      <c r="I16" s="7">
        <f>4/18</f>
        <v>0.22222222222222221</v>
      </c>
    </row>
    <row r="17" spans="1:9" x14ac:dyDescent="0.3">
      <c r="A17" s="2">
        <v>16</v>
      </c>
      <c r="B17" s="2" t="s">
        <v>19</v>
      </c>
      <c r="C17" s="2">
        <v>32</v>
      </c>
      <c r="D17" s="2">
        <v>34</v>
      </c>
      <c r="E17" s="2">
        <v>8</v>
      </c>
      <c r="F17" s="2">
        <v>18</v>
      </c>
      <c r="G17" s="2">
        <v>8</v>
      </c>
      <c r="H17" s="7">
        <f t="shared" si="0"/>
        <v>0.23529411764705882</v>
      </c>
      <c r="I17" s="7">
        <f>3/18</f>
        <v>0.16666666666666666</v>
      </c>
    </row>
    <row r="18" spans="1:9" x14ac:dyDescent="0.3">
      <c r="A18" s="2">
        <v>17</v>
      </c>
      <c r="B18" s="2" t="s">
        <v>35</v>
      </c>
      <c r="C18" s="2">
        <v>27</v>
      </c>
      <c r="D18" s="2">
        <v>34</v>
      </c>
      <c r="E18" s="2">
        <v>6</v>
      </c>
      <c r="F18" s="2">
        <v>19</v>
      </c>
      <c r="G18" s="2">
        <v>9</v>
      </c>
      <c r="H18" s="7">
        <f t="shared" si="0"/>
        <v>0.17647058823529413</v>
      </c>
      <c r="I18" s="7">
        <f>2/18</f>
        <v>0.1111111111111111</v>
      </c>
    </row>
    <row r="19" spans="1:9" x14ac:dyDescent="0.3">
      <c r="A19" s="2">
        <v>18</v>
      </c>
      <c r="B19" s="2" t="s">
        <v>31</v>
      </c>
      <c r="C19" s="2">
        <v>26</v>
      </c>
      <c r="D19" s="2">
        <v>34</v>
      </c>
      <c r="E19" s="2">
        <v>7</v>
      </c>
      <c r="F19" s="2">
        <v>22</v>
      </c>
      <c r="G19" s="2">
        <v>5</v>
      </c>
      <c r="H19" s="7">
        <f t="shared" si="0"/>
        <v>0.20588235294117646</v>
      </c>
      <c r="I19" s="7">
        <f>1/18</f>
        <v>5.5555555555555552E-2</v>
      </c>
    </row>
    <row r="24" spans="1:9" ht="18" x14ac:dyDescent="0.35">
      <c r="A2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" sqref="I1:I19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7</v>
      </c>
      <c r="C2" s="2">
        <v>70</v>
      </c>
      <c r="D2" s="2">
        <v>34</v>
      </c>
      <c r="E2" s="2">
        <v>20</v>
      </c>
      <c r="F2" s="2">
        <v>4</v>
      </c>
      <c r="G2" s="2">
        <v>10</v>
      </c>
      <c r="H2" s="7">
        <f>E2/D2</f>
        <v>0.58823529411764708</v>
      </c>
      <c r="I2" s="7">
        <f>18/18</f>
        <v>1</v>
      </c>
    </row>
    <row r="3" spans="1:9" x14ac:dyDescent="0.3">
      <c r="A3" s="2">
        <v>2</v>
      </c>
      <c r="B3" s="2" t="s">
        <v>9</v>
      </c>
      <c r="C3" s="2">
        <v>65</v>
      </c>
      <c r="D3" s="2">
        <v>34</v>
      </c>
      <c r="E3" s="2">
        <v>19</v>
      </c>
      <c r="F3" s="2">
        <v>7</v>
      </c>
      <c r="G3" s="2">
        <v>8</v>
      </c>
      <c r="H3" s="7">
        <f t="shared" ref="H3:H19" si="0">E3/D3</f>
        <v>0.55882352941176472</v>
      </c>
      <c r="I3" s="7">
        <f>17/18</f>
        <v>0.94444444444444442</v>
      </c>
    </row>
    <row r="4" spans="1:9" x14ac:dyDescent="0.3">
      <c r="A4" s="2">
        <v>3</v>
      </c>
      <c r="B4" s="2" t="s">
        <v>8</v>
      </c>
      <c r="C4" s="2">
        <v>64</v>
      </c>
      <c r="D4" s="2">
        <v>34</v>
      </c>
      <c r="E4" s="2">
        <v>18</v>
      </c>
      <c r="F4" s="2">
        <v>6</v>
      </c>
      <c r="G4" s="2">
        <v>10</v>
      </c>
      <c r="H4" s="7">
        <f t="shared" si="0"/>
        <v>0.52941176470588236</v>
      </c>
      <c r="I4" s="7">
        <f>16/18</f>
        <v>0.88888888888888884</v>
      </c>
    </row>
    <row r="5" spans="1:9" x14ac:dyDescent="0.3">
      <c r="A5" s="2">
        <v>4</v>
      </c>
      <c r="B5" s="2" t="s">
        <v>11</v>
      </c>
      <c r="C5" s="2">
        <v>61</v>
      </c>
      <c r="D5" s="2">
        <v>34</v>
      </c>
      <c r="E5" s="2">
        <v>18</v>
      </c>
      <c r="F5" s="2">
        <v>9</v>
      </c>
      <c r="G5" s="2">
        <v>7</v>
      </c>
      <c r="H5" s="7">
        <f t="shared" si="0"/>
        <v>0.52941176470588236</v>
      </c>
      <c r="I5" s="7">
        <f>15/18</f>
        <v>0.83333333333333337</v>
      </c>
    </row>
    <row r="6" spans="1:9" x14ac:dyDescent="0.3">
      <c r="A6" s="2">
        <v>5</v>
      </c>
      <c r="B6" s="2" t="s">
        <v>34</v>
      </c>
      <c r="C6" s="2">
        <v>60</v>
      </c>
      <c r="D6" s="2">
        <v>34</v>
      </c>
      <c r="E6" s="2">
        <v>12</v>
      </c>
      <c r="F6" s="2">
        <v>12</v>
      </c>
      <c r="G6" s="2">
        <v>10</v>
      </c>
      <c r="H6" s="7">
        <f t="shared" si="0"/>
        <v>0.35294117647058826</v>
      </c>
      <c r="I6" s="7">
        <f>14/18</f>
        <v>0.77777777777777779</v>
      </c>
    </row>
    <row r="7" spans="1:9" x14ac:dyDescent="0.3">
      <c r="A7" s="2">
        <v>6</v>
      </c>
      <c r="B7" s="2" t="s">
        <v>17</v>
      </c>
      <c r="C7" s="2">
        <v>57</v>
      </c>
      <c r="D7" s="2">
        <v>34</v>
      </c>
      <c r="E7" s="2">
        <v>16</v>
      </c>
      <c r="F7" s="2">
        <v>9</v>
      </c>
      <c r="G7" s="2">
        <v>9</v>
      </c>
      <c r="H7" s="7">
        <f t="shared" si="0"/>
        <v>0.47058823529411764</v>
      </c>
      <c r="I7" s="7">
        <f>13/18</f>
        <v>0.72222222222222221</v>
      </c>
    </row>
    <row r="8" spans="1:9" x14ac:dyDescent="0.3">
      <c r="A8" s="2">
        <v>7</v>
      </c>
      <c r="B8" s="2" t="s">
        <v>27</v>
      </c>
      <c r="C8" s="2">
        <v>49</v>
      </c>
      <c r="D8" s="2">
        <v>34</v>
      </c>
      <c r="E8" s="2">
        <v>14</v>
      </c>
      <c r="F8" s="2">
        <v>13</v>
      </c>
      <c r="G8" s="2">
        <v>7</v>
      </c>
      <c r="H8" s="7">
        <f t="shared" si="0"/>
        <v>0.41176470588235292</v>
      </c>
      <c r="I8" s="7">
        <f>12/18</f>
        <v>0.66666666666666663</v>
      </c>
    </row>
    <row r="9" spans="1:9" x14ac:dyDescent="0.3">
      <c r="A9" s="2">
        <v>8</v>
      </c>
      <c r="B9" s="2" t="s">
        <v>36</v>
      </c>
      <c r="C9" s="2">
        <v>49</v>
      </c>
      <c r="D9" s="2">
        <v>34</v>
      </c>
      <c r="E9" s="2">
        <v>14</v>
      </c>
      <c r="F9" s="2">
        <v>13</v>
      </c>
      <c r="G9" s="2">
        <v>7</v>
      </c>
      <c r="H9" s="7">
        <f t="shared" si="0"/>
        <v>0.41176470588235292</v>
      </c>
      <c r="I9" s="7">
        <f>11/18</f>
        <v>0.61111111111111116</v>
      </c>
    </row>
    <row r="10" spans="1:9" x14ac:dyDescent="0.3">
      <c r="A10" s="2">
        <v>9</v>
      </c>
      <c r="B10" s="2" t="s">
        <v>10</v>
      </c>
      <c r="C10" s="2">
        <v>47</v>
      </c>
      <c r="D10" s="2">
        <v>34</v>
      </c>
      <c r="E10" s="2">
        <v>12</v>
      </c>
      <c r="F10" s="2">
        <v>11</v>
      </c>
      <c r="G10" s="2">
        <v>11</v>
      </c>
      <c r="H10" s="7">
        <f t="shared" si="0"/>
        <v>0.35294117647058826</v>
      </c>
      <c r="I10" s="7">
        <f>10/18</f>
        <v>0.55555555555555558</v>
      </c>
    </row>
    <row r="11" spans="1:9" x14ac:dyDescent="0.3">
      <c r="A11" s="2">
        <v>10</v>
      </c>
      <c r="B11" s="2" t="s">
        <v>13</v>
      </c>
      <c r="C11" s="2">
        <v>46</v>
      </c>
      <c r="D11" s="2">
        <v>34</v>
      </c>
      <c r="E11" s="2">
        <v>13</v>
      </c>
      <c r="F11" s="2">
        <v>14</v>
      </c>
      <c r="G11" s="2">
        <v>7</v>
      </c>
      <c r="H11" s="7">
        <f t="shared" si="0"/>
        <v>0.38235294117647056</v>
      </c>
      <c r="I11" s="7">
        <f>9/18</f>
        <v>0.5</v>
      </c>
    </row>
    <row r="12" spans="1:9" x14ac:dyDescent="0.3">
      <c r="A12" s="2">
        <v>11</v>
      </c>
      <c r="B12" s="2" t="s">
        <v>15</v>
      </c>
      <c r="C12" s="2">
        <v>45</v>
      </c>
      <c r="D12" s="2">
        <v>34</v>
      </c>
      <c r="E12" s="2">
        <v>11</v>
      </c>
      <c r="F12" s="2">
        <v>11</v>
      </c>
      <c r="G12" s="2">
        <v>12</v>
      </c>
      <c r="H12" s="7">
        <f t="shared" si="0"/>
        <v>0.3235294117647059</v>
      </c>
      <c r="I12" s="7">
        <f>8/18</f>
        <v>0.44444444444444442</v>
      </c>
    </row>
    <row r="13" spans="1:9" x14ac:dyDescent="0.3">
      <c r="A13" s="2">
        <v>12</v>
      </c>
      <c r="B13" s="2" t="s">
        <v>37</v>
      </c>
      <c r="C13" s="2">
        <v>41</v>
      </c>
      <c r="D13" s="2">
        <v>34</v>
      </c>
      <c r="E13" s="2">
        <v>10</v>
      </c>
      <c r="F13" s="2">
        <v>13</v>
      </c>
      <c r="G13" s="2">
        <v>11</v>
      </c>
      <c r="H13" s="7">
        <f t="shared" si="0"/>
        <v>0.29411764705882354</v>
      </c>
      <c r="I13" s="7">
        <f>7/18</f>
        <v>0.3888888888888889</v>
      </c>
    </row>
    <row r="14" spans="1:9" x14ac:dyDescent="0.3">
      <c r="A14" s="2">
        <v>13</v>
      </c>
      <c r="B14" s="2" t="s">
        <v>38</v>
      </c>
      <c r="C14" s="2">
        <v>37</v>
      </c>
      <c r="D14" s="2">
        <v>34</v>
      </c>
      <c r="E14" s="2">
        <v>11</v>
      </c>
      <c r="F14" s="2">
        <v>19</v>
      </c>
      <c r="G14" s="2">
        <v>4</v>
      </c>
      <c r="H14" s="7">
        <f t="shared" si="0"/>
        <v>0.3235294117647059</v>
      </c>
      <c r="I14" s="7">
        <f>6/18</f>
        <v>0.33333333333333331</v>
      </c>
    </row>
    <row r="15" spans="1:9" x14ac:dyDescent="0.3">
      <c r="A15" s="2">
        <v>14</v>
      </c>
      <c r="B15" s="2" t="s">
        <v>32</v>
      </c>
      <c r="C15" s="2">
        <v>37</v>
      </c>
      <c r="D15" s="2">
        <v>34</v>
      </c>
      <c r="E15" s="2">
        <v>10</v>
      </c>
      <c r="F15" s="2">
        <v>17</v>
      </c>
      <c r="G15" s="2">
        <v>7</v>
      </c>
      <c r="H15" s="7">
        <f t="shared" si="0"/>
        <v>0.29411764705882354</v>
      </c>
      <c r="I15" s="7">
        <f>5/18</f>
        <v>0.27777777777777779</v>
      </c>
    </row>
    <row r="16" spans="1:9" x14ac:dyDescent="0.3">
      <c r="A16" s="2">
        <v>15</v>
      </c>
      <c r="B16" s="2" t="s">
        <v>39</v>
      </c>
      <c r="C16" s="2">
        <v>34</v>
      </c>
      <c r="D16" s="2">
        <v>34</v>
      </c>
      <c r="E16" s="2">
        <v>8</v>
      </c>
      <c r="F16" s="2">
        <v>16</v>
      </c>
      <c r="G16" s="2">
        <v>10</v>
      </c>
      <c r="H16" s="7">
        <f t="shared" si="0"/>
        <v>0.23529411764705882</v>
      </c>
      <c r="I16" s="7">
        <f>4/18</f>
        <v>0.22222222222222221</v>
      </c>
    </row>
    <row r="17" spans="1:9" x14ac:dyDescent="0.3">
      <c r="A17" s="2">
        <v>16</v>
      </c>
      <c r="B17" s="2" t="s">
        <v>19</v>
      </c>
      <c r="C17" s="2">
        <v>33</v>
      </c>
      <c r="D17" s="2">
        <v>34</v>
      </c>
      <c r="E17" s="2">
        <v>9</v>
      </c>
      <c r="F17" s="2">
        <v>19</v>
      </c>
      <c r="G17" s="2">
        <v>6</v>
      </c>
      <c r="H17" s="7">
        <f t="shared" si="0"/>
        <v>0.26470588235294118</v>
      </c>
      <c r="I17" s="7">
        <f>3/18</f>
        <v>0.16666666666666666</v>
      </c>
    </row>
    <row r="18" spans="1:9" x14ac:dyDescent="0.3">
      <c r="A18" s="2">
        <v>17</v>
      </c>
      <c r="B18" s="2" t="s">
        <v>16</v>
      </c>
      <c r="C18" s="2">
        <v>32</v>
      </c>
      <c r="D18" s="2">
        <v>34</v>
      </c>
      <c r="E18" s="2">
        <v>8</v>
      </c>
      <c r="F18" s="2">
        <v>18</v>
      </c>
      <c r="G18" s="2">
        <v>8</v>
      </c>
      <c r="H18" s="7">
        <f t="shared" si="0"/>
        <v>0.23529411764705882</v>
      </c>
      <c r="I18" s="7">
        <f>2/18</f>
        <v>0.1111111111111111</v>
      </c>
    </row>
    <row r="19" spans="1:9" x14ac:dyDescent="0.3">
      <c r="A19" s="2">
        <v>18</v>
      </c>
      <c r="B19" s="2" t="s">
        <v>21</v>
      </c>
      <c r="C19" s="2">
        <v>26</v>
      </c>
      <c r="D19" s="2">
        <v>34</v>
      </c>
      <c r="E19" s="2">
        <v>4</v>
      </c>
      <c r="F19" s="2">
        <v>16</v>
      </c>
      <c r="G19" s="2">
        <v>14</v>
      </c>
      <c r="H19" s="7">
        <f t="shared" si="0"/>
        <v>0.11764705882352941</v>
      </c>
      <c r="I19" s="7">
        <f>1/18</f>
        <v>5.5555555555555552E-2</v>
      </c>
    </row>
    <row r="24" spans="1:9" ht="18" x14ac:dyDescent="0.35">
      <c r="A2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4" workbookViewId="0">
      <selection activeCell="I1" sqref="I1:I19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7</v>
      </c>
      <c r="C2" s="2">
        <v>77</v>
      </c>
      <c r="D2" s="2">
        <v>34</v>
      </c>
      <c r="E2" s="2">
        <v>23</v>
      </c>
      <c r="F2" s="2">
        <v>3</v>
      </c>
      <c r="G2" s="2">
        <v>8</v>
      </c>
      <c r="H2" s="7">
        <f>E2/D2</f>
        <v>0.67647058823529416</v>
      </c>
      <c r="I2" s="7">
        <f>18/18</f>
        <v>1</v>
      </c>
    </row>
    <row r="3" spans="1:9" x14ac:dyDescent="0.3">
      <c r="A3" s="2">
        <v>2</v>
      </c>
      <c r="B3" s="2" t="s">
        <v>17</v>
      </c>
      <c r="C3" s="2">
        <v>72</v>
      </c>
      <c r="D3" s="2">
        <v>34</v>
      </c>
      <c r="E3" s="2">
        <v>22</v>
      </c>
      <c r="F3" s="2">
        <v>6</v>
      </c>
      <c r="G3" s="2">
        <v>6</v>
      </c>
      <c r="H3" s="7">
        <f t="shared" ref="H3:H19" si="0">E3/D3</f>
        <v>0.6470588235294118</v>
      </c>
      <c r="I3" s="7">
        <f>17/18</f>
        <v>0.94444444444444442</v>
      </c>
    </row>
    <row r="4" spans="1:9" x14ac:dyDescent="0.3">
      <c r="A4" s="2">
        <v>3</v>
      </c>
      <c r="B4" s="2" t="s">
        <v>9</v>
      </c>
      <c r="C4" s="2">
        <v>64</v>
      </c>
      <c r="D4" s="2">
        <v>34</v>
      </c>
      <c r="E4" s="2">
        <v>19</v>
      </c>
      <c r="F4" s="2">
        <v>8</v>
      </c>
      <c r="G4" s="2">
        <v>8</v>
      </c>
      <c r="H4" s="7">
        <f t="shared" si="0"/>
        <v>0.55882352941176472</v>
      </c>
      <c r="I4" s="7">
        <f>16/18</f>
        <v>0.88888888888888884</v>
      </c>
    </row>
    <row r="5" spans="1:9" x14ac:dyDescent="0.3">
      <c r="A5" s="2">
        <v>4</v>
      </c>
      <c r="B5" s="2" t="s">
        <v>15</v>
      </c>
      <c r="C5" s="2">
        <v>60</v>
      </c>
      <c r="D5" s="2">
        <v>34</v>
      </c>
      <c r="E5" s="2">
        <v>17</v>
      </c>
      <c r="F5" s="2">
        <v>8</v>
      </c>
      <c r="G5" s="2">
        <v>8</v>
      </c>
      <c r="H5" s="7">
        <f t="shared" si="0"/>
        <v>0.5</v>
      </c>
      <c r="I5" s="7">
        <f>15/18</f>
        <v>0.83333333333333337</v>
      </c>
    </row>
    <row r="6" spans="1:9" x14ac:dyDescent="0.3">
      <c r="A6" s="2">
        <v>5</v>
      </c>
      <c r="B6" s="2" t="s">
        <v>11</v>
      </c>
      <c r="C6" s="2">
        <v>60</v>
      </c>
      <c r="D6" s="2">
        <v>34</v>
      </c>
      <c r="E6" s="2">
        <v>18</v>
      </c>
      <c r="F6" s="2">
        <v>10</v>
      </c>
      <c r="G6" s="2">
        <v>10</v>
      </c>
      <c r="H6" s="7">
        <f t="shared" si="0"/>
        <v>0.52941176470588236</v>
      </c>
      <c r="I6" s="7">
        <f>14/18</f>
        <v>0.77777777777777779</v>
      </c>
    </row>
    <row r="7" spans="1:9" x14ac:dyDescent="0.3">
      <c r="A7" s="2">
        <v>6</v>
      </c>
      <c r="B7" s="2" t="s">
        <v>27</v>
      </c>
      <c r="C7" s="2">
        <v>51</v>
      </c>
      <c r="D7" s="2">
        <v>34</v>
      </c>
      <c r="E7" s="2">
        <v>14</v>
      </c>
      <c r="F7" s="2">
        <v>11</v>
      </c>
      <c r="G7" s="2">
        <v>11</v>
      </c>
      <c r="H7" s="7">
        <f t="shared" si="0"/>
        <v>0.41176470588235292</v>
      </c>
      <c r="I7" s="7">
        <f>13/18</f>
        <v>0.72222222222222221</v>
      </c>
    </row>
    <row r="8" spans="1:9" x14ac:dyDescent="0.3">
      <c r="A8" s="2">
        <v>7</v>
      </c>
      <c r="B8" s="2" t="s">
        <v>8</v>
      </c>
      <c r="C8" s="2">
        <v>51</v>
      </c>
      <c r="D8" s="2">
        <v>34</v>
      </c>
      <c r="E8" s="2">
        <v>14</v>
      </c>
      <c r="F8" s="2">
        <v>11</v>
      </c>
      <c r="G8" s="2">
        <v>11</v>
      </c>
      <c r="H8" s="7">
        <f t="shared" si="0"/>
        <v>0.41176470588235292</v>
      </c>
      <c r="I8" s="7">
        <f>12/18</f>
        <v>0.66666666666666663</v>
      </c>
    </row>
    <row r="9" spans="1:9" x14ac:dyDescent="0.3">
      <c r="A9" s="2">
        <v>8</v>
      </c>
      <c r="B9" s="2" t="s">
        <v>13</v>
      </c>
      <c r="C9" s="2">
        <v>46</v>
      </c>
      <c r="D9" s="2">
        <v>34</v>
      </c>
      <c r="E9" s="2">
        <v>12</v>
      </c>
      <c r="F9" s="2">
        <v>12</v>
      </c>
      <c r="G9" s="2">
        <v>12</v>
      </c>
      <c r="H9" s="7">
        <f t="shared" si="0"/>
        <v>0.35294117647058826</v>
      </c>
      <c r="I9" s="7">
        <f>11/18</f>
        <v>0.61111111111111116</v>
      </c>
    </row>
    <row r="10" spans="1:9" x14ac:dyDescent="0.3">
      <c r="A10" s="2">
        <v>9</v>
      </c>
      <c r="B10" s="2" t="s">
        <v>31</v>
      </c>
      <c r="C10" s="2">
        <v>44</v>
      </c>
      <c r="D10" s="2">
        <v>34</v>
      </c>
      <c r="E10" s="2">
        <v>12</v>
      </c>
      <c r="F10" s="2">
        <v>14</v>
      </c>
      <c r="G10" s="2">
        <v>14</v>
      </c>
      <c r="H10" s="7">
        <f t="shared" si="0"/>
        <v>0.35294117647058826</v>
      </c>
      <c r="I10" s="7">
        <f>10/18</f>
        <v>0.55555555555555558</v>
      </c>
    </row>
    <row r="11" spans="1:9" x14ac:dyDescent="0.3">
      <c r="A11" s="2">
        <v>10</v>
      </c>
      <c r="B11" s="2" t="s">
        <v>38</v>
      </c>
      <c r="C11" s="2">
        <v>42</v>
      </c>
      <c r="D11" s="2">
        <v>34</v>
      </c>
      <c r="E11" s="2">
        <v>10</v>
      </c>
      <c r="F11" s="2">
        <v>12</v>
      </c>
      <c r="G11" s="2">
        <v>12</v>
      </c>
      <c r="H11" s="7">
        <f t="shared" si="0"/>
        <v>0.29411764705882354</v>
      </c>
      <c r="I11" s="7">
        <f>9/18</f>
        <v>0.5</v>
      </c>
    </row>
    <row r="12" spans="1:9" x14ac:dyDescent="0.3">
      <c r="A12" s="2">
        <v>11</v>
      </c>
      <c r="B12" s="2" t="s">
        <v>37</v>
      </c>
      <c r="C12" s="2">
        <v>39</v>
      </c>
      <c r="D12" s="2">
        <v>34</v>
      </c>
      <c r="E12" s="2">
        <v>10</v>
      </c>
      <c r="F12" s="2">
        <v>15</v>
      </c>
      <c r="G12" s="2">
        <v>15</v>
      </c>
      <c r="H12" s="7">
        <f t="shared" si="0"/>
        <v>0.29411764705882354</v>
      </c>
      <c r="I12" s="7">
        <f>8/18</f>
        <v>0.44444444444444442</v>
      </c>
    </row>
    <row r="13" spans="1:9" x14ac:dyDescent="0.3">
      <c r="A13" s="2">
        <v>12</v>
      </c>
      <c r="B13" s="2" t="s">
        <v>34</v>
      </c>
      <c r="C13" s="2">
        <v>38</v>
      </c>
      <c r="D13" s="2">
        <v>34</v>
      </c>
      <c r="E13" s="2">
        <v>8</v>
      </c>
      <c r="F13" s="2">
        <v>12</v>
      </c>
      <c r="G13" s="2">
        <v>12</v>
      </c>
      <c r="H13" s="7">
        <f t="shared" si="0"/>
        <v>0.23529411764705882</v>
      </c>
      <c r="I13" s="7">
        <f>7/18</f>
        <v>0.3888888888888889</v>
      </c>
    </row>
    <row r="14" spans="1:9" x14ac:dyDescent="0.3">
      <c r="A14" s="2">
        <v>13</v>
      </c>
      <c r="B14" s="2" t="s">
        <v>32</v>
      </c>
      <c r="C14" s="2">
        <v>38</v>
      </c>
      <c r="D14" s="2">
        <v>34</v>
      </c>
      <c r="E14" s="2">
        <v>10</v>
      </c>
      <c r="F14" s="2">
        <v>16</v>
      </c>
      <c r="G14" s="2">
        <v>16</v>
      </c>
      <c r="H14" s="7">
        <f t="shared" si="0"/>
        <v>0.29411764705882354</v>
      </c>
      <c r="I14" s="7">
        <f>6/18</f>
        <v>0.33333333333333331</v>
      </c>
    </row>
    <row r="15" spans="1:9" x14ac:dyDescent="0.3">
      <c r="A15" s="2">
        <v>14</v>
      </c>
      <c r="B15" s="2" t="s">
        <v>40</v>
      </c>
      <c r="C15" s="2">
        <v>37</v>
      </c>
      <c r="D15" s="2">
        <v>34</v>
      </c>
      <c r="E15" s="2">
        <v>9</v>
      </c>
      <c r="F15" s="2">
        <v>15</v>
      </c>
      <c r="G15" s="2">
        <v>15</v>
      </c>
      <c r="H15" s="7">
        <f t="shared" si="0"/>
        <v>0.26470588235294118</v>
      </c>
      <c r="I15" s="7">
        <f>5/18</f>
        <v>0.27777777777777779</v>
      </c>
    </row>
    <row r="16" spans="1:9" x14ac:dyDescent="0.3">
      <c r="A16" s="2">
        <v>15</v>
      </c>
      <c r="B16" s="2" t="s">
        <v>20</v>
      </c>
      <c r="C16" s="2">
        <v>35</v>
      </c>
      <c r="D16" s="2">
        <v>34</v>
      </c>
      <c r="E16" s="2">
        <v>9</v>
      </c>
      <c r="F16" s="2">
        <v>17</v>
      </c>
      <c r="G16" s="2">
        <v>17</v>
      </c>
      <c r="H16" s="7">
        <f t="shared" si="0"/>
        <v>0.26470588235294118</v>
      </c>
      <c r="I16" s="7">
        <f>4/18</f>
        <v>0.22222222222222221</v>
      </c>
    </row>
    <row r="17" spans="1:9" x14ac:dyDescent="0.3">
      <c r="A17" s="2">
        <v>16</v>
      </c>
      <c r="B17" s="2" t="s">
        <v>10</v>
      </c>
      <c r="C17" s="2">
        <v>30</v>
      </c>
      <c r="D17" s="2">
        <v>34</v>
      </c>
      <c r="E17" s="2">
        <v>5</v>
      </c>
      <c r="F17" s="2">
        <v>14</v>
      </c>
      <c r="G17" s="2">
        <v>14</v>
      </c>
      <c r="H17" s="7">
        <f t="shared" si="0"/>
        <v>0.14705882352941177</v>
      </c>
      <c r="I17" s="7">
        <f>3/18</f>
        <v>0.16666666666666666</v>
      </c>
    </row>
    <row r="18" spans="1:9" x14ac:dyDescent="0.3">
      <c r="A18" s="2">
        <v>17</v>
      </c>
      <c r="B18" s="2" t="s">
        <v>16</v>
      </c>
      <c r="C18" s="2">
        <v>26</v>
      </c>
      <c r="D18" s="2">
        <v>34</v>
      </c>
      <c r="E18" s="2">
        <v>6</v>
      </c>
      <c r="F18" s="2">
        <v>20</v>
      </c>
      <c r="G18" s="2">
        <v>20</v>
      </c>
      <c r="H18" s="7">
        <f t="shared" si="0"/>
        <v>0.17647058823529413</v>
      </c>
      <c r="I18" s="7">
        <f>2/18</f>
        <v>0.1111111111111111</v>
      </c>
    </row>
    <row r="19" spans="1:9" x14ac:dyDescent="0.3">
      <c r="A19" s="2">
        <v>18</v>
      </c>
      <c r="B19" s="2" t="s">
        <v>19</v>
      </c>
      <c r="C19" s="2">
        <v>25</v>
      </c>
      <c r="D19" s="2">
        <v>34</v>
      </c>
      <c r="E19" s="2">
        <v>5</v>
      </c>
      <c r="F19" s="2">
        <v>19</v>
      </c>
      <c r="G19" s="2">
        <v>19</v>
      </c>
      <c r="H19" s="7">
        <f t="shared" si="0"/>
        <v>0.14705882352941177</v>
      </c>
      <c r="I19" s="7">
        <f>1/18</f>
        <v>5.5555555555555552E-2</v>
      </c>
    </row>
    <row r="24" spans="1:9" ht="18" x14ac:dyDescent="0.35">
      <c r="A2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" sqref="I1:I19"/>
    </sheetView>
  </sheetViews>
  <sheetFormatPr defaultRowHeight="14.4" x14ac:dyDescent="0.3"/>
  <cols>
    <col min="1" max="1" width="12.664062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9</v>
      </c>
      <c r="C2" s="2">
        <v>77</v>
      </c>
      <c r="D2" s="2">
        <v>34</v>
      </c>
      <c r="E2" s="2">
        <v>22</v>
      </c>
      <c r="F2" s="2">
        <v>1</v>
      </c>
      <c r="G2" s="2">
        <v>11</v>
      </c>
      <c r="H2" s="7">
        <f>E2/D2</f>
        <v>0.6470588235294118</v>
      </c>
      <c r="I2" s="7">
        <f>18/18</f>
        <v>1</v>
      </c>
    </row>
    <row r="3" spans="1:9" x14ac:dyDescent="0.3">
      <c r="A3" s="2">
        <v>2</v>
      </c>
      <c r="B3" s="2" t="s">
        <v>7</v>
      </c>
      <c r="C3" s="2">
        <v>70</v>
      </c>
      <c r="D3" s="2">
        <v>34</v>
      </c>
      <c r="E3" s="2">
        <v>21</v>
      </c>
      <c r="F3" s="2">
        <v>6</v>
      </c>
      <c r="G3" s="2">
        <v>7</v>
      </c>
      <c r="H3" s="7">
        <f t="shared" ref="H3:H19" si="0">E3/D3</f>
        <v>0.61764705882352944</v>
      </c>
      <c r="I3" s="7">
        <f>17/18</f>
        <v>0.94444444444444442</v>
      </c>
    </row>
    <row r="4" spans="1:9" x14ac:dyDescent="0.3">
      <c r="A4" s="2">
        <v>3</v>
      </c>
      <c r="B4" s="2" t="s">
        <v>8</v>
      </c>
      <c r="C4" s="2">
        <v>67</v>
      </c>
      <c r="D4" s="2">
        <v>34</v>
      </c>
      <c r="E4" s="2">
        <v>20</v>
      </c>
      <c r="F4" s="2">
        <v>7</v>
      </c>
      <c r="G4" s="2">
        <v>7</v>
      </c>
      <c r="H4" s="7">
        <f t="shared" si="0"/>
        <v>0.58823529411764708</v>
      </c>
      <c r="I4" s="7">
        <f>16/18</f>
        <v>0.88888888888888884</v>
      </c>
    </row>
    <row r="5" spans="1:9" x14ac:dyDescent="0.3">
      <c r="A5" s="2">
        <v>4</v>
      </c>
      <c r="B5" s="2" t="s">
        <v>32</v>
      </c>
      <c r="C5" s="2">
        <v>60</v>
      </c>
      <c r="D5" s="2">
        <v>34</v>
      </c>
      <c r="E5" s="2">
        <v>17</v>
      </c>
      <c r="F5" s="2">
        <v>8</v>
      </c>
      <c r="G5" s="2">
        <v>9</v>
      </c>
      <c r="H5" s="7">
        <f t="shared" si="0"/>
        <v>0.5</v>
      </c>
      <c r="I5" s="7">
        <f>15/18</f>
        <v>0.83333333333333337</v>
      </c>
    </row>
    <row r="6" spans="1:9" x14ac:dyDescent="0.3">
      <c r="A6" s="2">
        <v>5</v>
      </c>
      <c r="B6" s="2" t="s">
        <v>27</v>
      </c>
      <c r="C6" s="2">
        <v>55</v>
      </c>
      <c r="D6" s="2">
        <v>34</v>
      </c>
      <c r="E6" s="2">
        <v>16</v>
      </c>
      <c r="F6" s="2">
        <v>11</v>
      </c>
      <c r="G6" s="2">
        <v>7</v>
      </c>
      <c r="H6" s="7">
        <f t="shared" si="0"/>
        <v>0.47058823529411764</v>
      </c>
      <c r="I6" s="7">
        <f>14/18</f>
        <v>0.77777777777777779</v>
      </c>
    </row>
    <row r="7" spans="1:9" x14ac:dyDescent="0.3">
      <c r="A7" s="2">
        <v>6</v>
      </c>
      <c r="B7" s="2" t="s">
        <v>11</v>
      </c>
      <c r="C7" s="2">
        <v>52</v>
      </c>
      <c r="D7" s="2">
        <v>34</v>
      </c>
      <c r="E7" s="2">
        <v>14</v>
      </c>
      <c r="F7" s="2">
        <v>10</v>
      </c>
      <c r="G7" s="2">
        <v>10</v>
      </c>
      <c r="H7" s="7">
        <f t="shared" si="0"/>
        <v>0.41176470588235292</v>
      </c>
      <c r="I7" s="7">
        <f>13/18</f>
        <v>0.72222222222222221</v>
      </c>
    </row>
    <row r="8" spans="1:9" x14ac:dyDescent="0.3">
      <c r="A8" s="2">
        <v>7</v>
      </c>
      <c r="B8" s="2" t="s">
        <v>36</v>
      </c>
      <c r="C8" s="2">
        <v>47</v>
      </c>
      <c r="D8" s="2">
        <v>34</v>
      </c>
      <c r="E8" s="2">
        <v>13</v>
      </c>
      <c r="F8" s="2">
        <v>13</v>
      </c>
      <c r="G8" s="2">
        <v>8</v>
      </c>
      <c r="H8" s="7">
        <f t="shared" si="0"/>
        <v>0.38235294117647056</v>
      </c>
      <c r="I8" s="7">
        <f>12/18</f>
        <v>0.66666666666666663</v>
      </c>
    </row>
    <row r="9" spans="1:9" x14ac:dyDescent="0.3">
      <c r="A9" s="2">
        <v>8</v>
      </c>
      <c r="B9" s="2" t="s">
        <v>15</v>
      </c>
      <c r="C9" s="2">
        <v>46</v>
      </c>
      <c r="D9" s="2">
        <v>34</v>
      </c>
      <c r="E9" s="2">
        <v>13</v>
      </c>
      <c r="F9" s="2">
        <v>14</v>
      </c>
      <c r="G9" s="2">
        <v>7</v>
      </c>
      <c r="H9" s="7">
        <f t="shared" si="0"/>
        <v>0.38235294117647056</v>
      </c>
      <c r="I9" s="7">
        <f>11/18</f>
        <v>0.61111111111111116</v>
      </c>
    </row>
    <row r="10" spans="1:9" x14ac:dyDescent="0.3">
      <c r="A10" s="2">
        <v>9</v>
      </c>
      <c r="B10" s="2" t="s">
        <v>17</v>
      </c>
      <c r="C10" s="2">
        <v>45</v>
      </c>
      <c r="D10" s="2">
        <v>34</v>
      </c>
      <c r="E10" s="2">
        <v>12</v>
      </c>
      <c r="F10" s="2">
        <v>13</v>
      </c>
      <c r="G10" s="2">
        <v>9</v>
      </c>
      <c r="H10" s="7">
        <f t="shared" si="0"/>
        <v>0.35294117647058826</v>
      </c>
      <c r="I10" s="7">
        <f>10/18</f>
        <v>0.55555555555555558</v>
      </c>
    </row>
    <row r="11" spans="1:9" x14ac:dyDescent="0.3">
      <c r="A11" s="2">
        <v>10</v>
      </c>
      <c r="B11" s="2" t="s">
        <v>13</v>
      </c>
      <c r="C11" s="2">
        <v>45</v>
      </c>
      <c r="D11" s="2">
        <v>34</v>
      </c>
      <c r="E11" s="2">
        <v>12</v>
      </c>
      <c r="F11" s="2">
        <v>13</v>
      </c>
      <c r="G11" s="2">
        <v>9</v>
      </c>
      <c r="H11" s="7">
        <f t="shared" si="0"/>
        <v>0.35294117647058826</v>
      </c>
      <c r="I11" s="7">
        <f>9/18</f>
        <v>0.5</v>
      </c>
    </row>
    <row r="12" spans="1:9" x14ac:dyDescent="0.3">
      <c r="A12" s="2">
        <v>11</v>
      </c>
      <c r="B12" s="2" t="s">
        <v>10</v>
      </c>
      <c r="C12" s="2">
        <v>42</v>
      </c>
      <c r="D12" s="2">
        <v>34</v>
      </c>
      <c r="E12" s="2">
        <v>9</v>
      </c>
      <c r="F12" s="2">
        <v>10</v>
      </c>
      <c r="G12" s="2">
        <v>15</v>
      </c>
      <c r="H12" s="7">
        <f t="shared" si="0"/>
        <v>0.26470588235294118</v>
      </c>
      <c r="I12" s="7">
        <f>8/18</f>
        <v>0.44444444444444442</v>
      </c>
    </row>
    <row r="13" spans="1:9" x14ac:dyDescent="0.3">
      <c r="A13" s="2">
        <v>12</v>
      </c>
      <c r="B13" s="2" t="s">
        <v>38</v>
      </c>
      <c r="C13" s="2">
        <v>42</v>
      </c>
      <c r="D13" s="2">
        <v>34</v>
      </c>
      <c r="E13" s="2">
        <v>12</v>
      </c>
      <c r="F13" s="2">
        <v>16</v>
      </c>
      <c r="G13" s="2">
        <v>6</v>
      </c>
      <c r="H13" s="7">
        <f t="shared" si="0"/>
        <v>0.35294117647058826</v>
      </c>
      <c r="I13" s="7">
        <f>7/18</f>
        <v>0.3888888888888889</v>
      </c>
    </row>
    <row r="14" spans="1:9" x14ac:dyDescent="0.3">
      <c r="A14" s="2">
        <v>13</v>
      </c>
      <c r="B14" s="2" t="s">
        <v>41</v>
      </c>
      <c r="C14" s="2">
        <v>40</v>
      </c>
      <c r="D14" s="2">
        <v>34</v>
      </c>
      <c r="E14" s="2">
        <v>10</v>
      </c>
      <c r="F14" s="2">
        <v>14</v>
      </c>
      <c r="G14" s="2">
        <v>10</v>
      </c>
      <c r="H14" s="7">
        <f t="shared" si="0"/>
        <v>0.29411764705882354</v>
      </c>
      <c r="I14" s="7">
        <f>6/18</f>
        <v>0.33333333333333331</v>
      </c>
    </row>
    <row r="15" spans="1:9" x14ac:dyDescent="0.3">
      <c r="A15" s="2">
        <v>14</v>
      </c>
      <c r="B15" s="2" t="s">
        <v>37</v>
      </c>
      <c r="C15" s="2">
        <v>38</v>
      </c>
      <c r="D15" s="2">
        <v>34</v>
      </c>
      <c r="E15" s="2">
        <v>9</v>
      </c>
      <c r="F15" s="2">
        <v>14</v>
      </c>
      <c r="G15" s="2">
        <v>11</v>
      </c>
      <c r="H15" s="7">
        <f t="shared" si="0"/>
        <v>0.26470588235294118</v>
      </c>
      <c r="I15" s="7">
        <f>5/18</f>
        <v>0.27777777777777779</v>
      </c>
    </row>
    <row r="16" spans="1:9" x14ac:dyDescent="0.3">
      <c r="A16" s="2">
        <v>15</v>
      </c>
      <c r="B16" s="2" t="s">
        <v>31</v>
      </c>
      <c r="C16" s="2">
        <v>33</v>
      </c>
      <c r="D16" s="2">
        <v>34</v>
      </c>
      <c r="E16" s="2">
        <v>7</v>
      </c>
      <c r="F16" s="2">
        <v>15</v>
      </c>
      <c r="G16" s="2">
        <v>12</v>
      </c>
      <c r="H16" s="7">
        <f t="shared" si="0"/>
        <v>0.20588235294117646</v>
      </c>
      <c r="I16" s="7">
        <f>4/18</f>
        <v>0.22222222222222221</v>
      </c>
    </row>
    <row r="17" spans="1:9" x14ac:dyDescent="0.3">
      <c r="A17" s="2">
        <v>16</v>
      </c>
      <c r="B17" s="2" t="s">
        <v>42</v>
      </c>
      <c r="C17" s="2">
        <v>33</v>
      </c>
      <c r="D17" s="2">
        <v>34</v>
      </c>
      <c r="E17" s="2">
        <v>9</v>
      </c>
      <c r="F17" s="2">
        <v>19</v>
      </c>
      <c r="G17" s="2">
        <v>6</v>
      </c>
      <c r="H17" s="7">
        <f t="shared" si="0"/>
        <v>0.26470588235294118</v>
      </c>
      <c r="I17" s="7">
        <f>3/18</f>
        <v>0.16666666666666666</v>
      </c>
    </row>
    <row r="18" spans="1:9" x14ac:dyDescent="0.3">
      <c r="A18" s="2">
        <v>17</v>
      </c>
      <c r="B18" s="2" t="s">
        <v>20</v>
      </c>
      <c r="C18" s="2">
        <v>27</v>
      </c>
      <c r="D18" s="2">
        <v>34</v>
      </c>
      <c r="E18" s="2">
        <v>6</v>
      </c>
      <c r="F18" s="2">
        <v>19</v>
      </c>
      <c r="G18" s="2">
        <v>9</v>
      </c>
      <c r="H18" s="7">
        <f t="shared" si="0"/>
        <v>0.17647058823529413</v>
      </c>
      <c r="I18" s="7">
        <f>2/18</f>
        <v>0.1111111111111111</v>
      </c>
    </row>
    <row r="19" spans="1:9" x14ac:dyDescent="0.3">
      <c r="A19" s="2">
        <v>18</v>
      </c>
      <c r="B19" s="2" t="s">
        <v>34</v>
      </c>
      <c r="C19" s="2">
        <v>19</v>
      </c>
      <c r="D19" s="2">
        <v>34</v>
      </c>
      <c r="E19" s="2">
        <v>4</v>
      </c>
      <c r="F19" s="2">
        <v>23</v>
      </c>
      <c r="G19" s="2">
        <v>7</v>
      </c>
      <c r="H19" s="7">
        <f t="shared" si="0"/>
        <v>0.11764705882352941</v>
      </c>
      <c r="I19" s="7">
        <f>1/18</f>
        <v>5.5555555555555552E-2</v>
      </c>
    </row>
    <row r="24" spans="1:9" ht="18" x14ac:dyDescent="0.35">
      <c r="A2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" sqref="I1:I19"/>
    </sheetView>
  </sheetViews>
  <sheetFormatPr defaultRowHeight="14.4" x14ac:dyDescent="0.3"/>
  <cols>
    <col min="1" max="1" width="12.6640625" bestFit="1" customWidth="1"/>
    <col min="2" max="2" width="25.77734375" customWidth="1"/>
    <col min="9" max="9" width="8.88671875" style="7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9</v>
      </c>
      <c r="C2" s="2">
        <v>77</v>
      </c>
      <c r="D2" s="2">
        <v>34</v>
      </c>
      <c r="E2" s="2">
        <v>24</v>
      </c>
      <c r="F2" s="2">
        <v>5</v>
      </c>
      <c r="G2" s="2">
        <v>5</v>
      </c>
      <c r="H2" s="7">
        <f>E2/D2</f>
        <v>0.70588235294117652</v>
      </c>
      <c r="I2" s="7">
        <f>18/18</f>
        <v>1</v>
      </c>
    </row>
    <row r="3" spans="1:9" x14ac:dyDescent="0.3">
      <c r="A3" s="2">
        <v>2</v>
      </c>
      <c r="B3" s="2" t="s">
        <v>7</v>
      </c>
      <c r="C3" s="2">
        <v>77</v>
      </c>
      <c r="D3" s="2">
        <v>34</v>
      </c>
      <c r="E3" s="2">
        <v>24</v>
      </c>
      <c r="F3" s="2">
        <v>5</v>
      </c>
      <c r="G3" s="2">
        <v>5</v>
      </c>
      <c r="H3" s="7">
        <f t="shared" ref="H3:H19" si="0">E3/D3</f>
        <v>0.70588235294117652</v>
      </c>
      <c r="I3" s="7">
        <f>17/18</f>
        <v>0.94444444444444442</v>
      </c>
    </row>
    <row r="4" spans="1:9" x14ac:dyDescent="0.3">
      <c r="A4" s="2">
        <v>3</v>
      </c>
      <c r="B4" s="2" t="s">
        <v>11</v>
      </c>
      <c r="C4" s="2">
        <v>59</v>
      </c>
      <c r="D4" s="2">
        <v>34</v>
      </c>
      <c r="E4" s="2">
        <v>17</v>
      </c>
      <c r="F4" s="2">
        <v>9</v>
      </c>
      <c r="G4" s="2">
        <v>8</v>
      </c>
      <c r="H4" s="7">
        <f t="shared" si="0"/>
        <v>0.5</v>
      </c>
      <c r="I4" s="7">
        <f>16/18</f>
        <v>0.88888888888888884</v>
      </c>
    </row>
    <row r="5" spans="1:9" x14ac:dyDescent="0.3">
      <c r="A5" s="2">
        <v>4</v>
      </c>
      <c r="B5" s="2" t="s">
        <v>8</v>
      </c>
      <c r="C5" s="2">
        <v>59</v>
      </c>
      <c r="D5" s="2">
        <v>34</v>
      </c>
      <c r="E5" s="2">
        <v>18</v>
      </c>
      <c r="F5" s="2">
        <v>11</v>
      </c>
      <c r="G5" s="2">
        <v>5</v>
      </c>
      <c r="H5" s="7">
        <f t="shared" si="0"/>
        <v>0.52941176470588236</v>
      </c>
      <c r="I5" s="7">
        <f>15/18</f>
        <v>0.83333333333333337</v>
      </c>
    </row>
    <row r="6" spans="1:9" x14ac:dyDescent="0.3">
      <c r="A6" s="2">
        <v>5</v>
      </c>
      <c r="B6" s="2" t="s">
        <v>36</v>
      </c>
      <c r="C6" s="2">
        <v>55</v>
      </c>
      <c r="D6" s="2">
        <v>34</v>
      </c>
      <c r="E6" s="2">
        <v>16</v>
      </c>
      <c r="F6" s="2">
        <v>11</v>
      </c>
      <c r="G6" s="2">
        <v>7</v>
      </c>
      <c r="H6" s="7">
        <f t="shared" si="0"/>
        <v>0.47058823529411764</v>
      </c>
      <c r="I6" s="7">
        <f>14/18</f>
        <v>0.77777777777777779</v>
      </c>
    </row>
    <row r="7" spans="1:9" x14ac:dyDescent="0.3">
      <c r="A7" s="2">
        <v>6</v>
      </c>
      <c r="B7" s="2" t="s">
        <v>13</v>
      </c>
      <c r="C7" s="2">
        <v>52</v>
      </c>
      <c r="D7" s="2">
        <v>34</v>
      </c>
      <c r="E7" s="2">
        <v>15</v>
      </c>
      <c r="F7" s="2">
        <v>12</v>
      </c>
      <c r="G7" s="2">
        <v>7</v>
      </c>
      <c r="H7" s="7">
        <f t="shared" si="0"/>
        <v>0.44117647058823528</v>
      </c>
      <c r="I7" s="7">
        <f>13/18</f>
        <v>0.72222222222222221</v>
      </c>
    </row>
    <row r="8" spans="1:9" x14ac:dyDescent="0.3">
      <c r="A8" s="2">
        <v>7</v>
      </c>
      <c r="B8" s="2" t="s">
        <v>10</v>
      </c>
      <c r="C8" s="2">
        <v>51</v>
      </c>
      <c r="D8" s="2">
        <v>34</v>
      </c>
      <c r="E8" s="2">
        <v>13</v>
      </c>
      <c r="F8" s="2">
        <v>9</v>
      </c>
      <c r="G8" s="2">
        <v>12</v>
      </c>
      <c r="H8" s="7">
        <f t="shared" si="0"/>
        <v>0.38235294117647056</v>
      </c>
      <c r="I8" s="7">
        <f>12/18</f>
        <v>0.66666666666666663</v>
      </c>
    </row>
    <row r="9" spans="1:9" x14ac:dyDescent="0.3">
      <c r="A9" s="2">
        <v>8</v>
      </c>
      <c r="B9" s="2" t="s">
        <v>17</v>
      </c>
      <c r="C9" s="2">
        <v>50</v>
      </c>
      <c r="D9" s="2">
        <v>34</v>
      </c>
      <c r="E9" s="2">
        <v>15</v>
      </c>
      <c r="F9" s="2">
        <v>14</v>
      </c>
      <c r="G9" s="2">
        <v>5</v>
      </c>
      <c r="H9" s="7">
        <f t="shared" si="0"/>
        <v>0.44117647058823528</v>
      </c>
      <c r="I9" s="7">
        <f>11/18</f>
        <v>0.61111111111111116</v>
      </c>
    </row>
    <row r="10" spans="1:9" x14ac:dyDescent="0.3">
      <c r="A10" s="2">
        <v>9</v>
      </c>
      <c r="B10" s="2" t="s">
        <v>32</v>
      </c>
      <c r="C10" s="2">
        <v>47</v>
      </c>
      <c r="D10" s="2">
        <v>34</v>
      </c>
      <c r="E10" s="2">
        <v>14</v>
      </c>
      <c r="F10" s="2">
        <v>15</v>
      </c>
      <c r="G10" s="2">
        <v>5</v>
      </c>
      <c r="H10" s="7">
        <f t="shared" si="0"/>
        <v>0.41176470588235292</v>
      </c>
      <c r="I10" s="7">
        <f>10/18</f>
        <v>0.55555555555555558</v>
      </c>
    </row>
    <row r="11" spans="1:9" x14ac:dyDescent="0.3">
      <c r="A11" s="2">
        <v>10</v>
      </c>
      <c r="B11" s="2" t="s">
        <v>41</v>
      </c>
      <c r="C11" s="2">
        <v>46</v>
      </c>
      <c r="D11" s="2">
        <v>34</v>
      </c>
      <c r="E11" s="2">
        <v>12</v>
      </c>
      <c r="F11" s="2">
        <v>12</v>
      </c>
      <c r="G11" s="2">
        <v>10</v>
      </c>
      <c r="H11" s="7">
        <f t="shared" si="0"/>
        <v>0.35294117647058826</v>
      </c>
      <c r="I11" s="7">
        <f>9/18</f>
        <v>0.5</v>
      </c>
    </row>
    <row r="12" spans="1:9" x14ac:dyDescent="0.3">
      <c r="A12" s="2">
        <v>11</v>
      </c>
      <c r="B12" s="2" t="s">
        <v>38</v>
      </c>
      <c r="C12" s="2">
        <v>44</v>
      </c>
      <c r="D12" s="2">
        <v>34</v>
      </c>
      <c r="E12" s="2">
        <v>12</v>
      </c>
      <c r="F12" s="2">
        <v>14</v>
      </c>
      <c r="G12" s="2">
        <v>8</v>
      </c>
      <c r="H12" s="7">
        <f t="shared" si="0"/>
        <v>0.35294117647058826</v>
      </c>
      <c r="I12" s="7">
        <f>8/18</f>
        <v>0.44444444444444442</v>
      </c>
    </row>
    <row r="13" spans="1:9" x14ac:dyDescent="0.3">
      <c r="A13" s="2">
        <v>12</v>
      </c>
      <c r="B13" s="2" t="s">
        <v>15</v>
      </c>
      <c r="C13" s="2">
        <v>43</v>
      </c>
      <c r="D13" s="2">
        <v>34</v>
      </c>
      <c r="E13" s="2">
        <v>12</v>
      </c>
      <c r="F13" s="2">
        <v>15</v>
      </c>
      <c r="G13" s="2">
        <v>7</v>
      </c>
      <c r="H13" s="7">
        <f t="shared" si="0"/>
        <v>0.35294117647058826</v>
      </c>
      <c r="I13" s="7">
        <f>7/18</f>
        <v>0.3888888888888889</v>
      </c>
    </row>
    <row r="14" spans="1:9" x14ac:dyDescent="0.3">
      <c r="A14" s="2">
        <v>13</v>
      </c>
      <c r="B14" s="2" t="s">
        <v>27</v>
      </c>
      <c r="C14" s="2">
        <v>42</v>
      </c>
      <c r="D14" s="2">
        <v>34</v>
      </c>
      <c r="E14" s="2">
        <v>11</v>
      </c>
      <c r="F14" s="2">
        <v>14</v>
      </c>
      <c r="G14" s="2">
        <v>9</v>
      </c>
      <c r="H14" s="7">
        <f t="shared" si="0"/>
        <v>0.3235294117647059</v>
      </c>
      <c r="I14" s="7">
        <f>6/18</f>
        <v>0.33333333333333331</v>
      </c>
    </row>
    <row r="15" spans="1:9" x14ac:dyDescent="0.3">
      <c r="A15" s="2">
        <v>14</v>
      </c>
      <c r="B15" s="2" t="s">
        <v>43</v>
      </c>
      <c r="C15" s="2">
        <v>38</v>
      </c>
      <c r="D15" s="2">
        <v>34</v>
      </c>
      <c r="E15" s="2">
        <v>9</v>
      </c>
      <c r="F15" s="2">
        <v>14</v>
      </c>
      <c r="G15" s="2">
        <v>11</v>
      </c>
      <c r="H15" s="7">
        <f t="shared" si="0"/>
        <v>0.26470588235294118</v>
      </c>
      <c r="I15" s="7">
        <f>5/18</f>
        <v>0.27777777777777779</v>
      </c>
    </row>
    <row r="16" spans="1:9" x14ac:dyDescent="0.3">
      <c r="A16" s="2">
        <v>15</v>
      </c>
      <c r="B16" s="2" t="s">
        <v>42</v>
      </c>
      <c r="C16" s="2">
        <v>35</v>
      </c>
      <c r="D16" s="2">
        <v>34</v>
      </c>
      <c r="E16" s="2">
        <v>9</v>
      </c>
      <c r="F16" s="2">
        <v>17</v>
      </c>
      <c r="G16" s="2">
        <v>8</v>
      </c>
      <c r="H16" s="7">
        <f t="shared" si="0"/>
        <v>0.26470588235294118</v>
      </c>
      <c r="I16" s="7">
        <f>4/18</f>
        <v>0.22222222222222221</v>
      </c>
    </row>
    <row r="17" spans="1:9" x14ac:dyDescent="0.3">
      <c r="A17" s="2">
        <v>16</v>
      </c>
      <c r="B17" s="2" t="s">
        <v>37</v>
      </c>
      <c r="C17" s="2">
        <v>30</v>
      </c>
      <c r="D17" s="2">
        <v>34</v>
      </c>
      <c r="E17" s="2">
        <v>8</v>
      </c>
      <c r="F17" s="2">
        <v>20</v>
      </c>
      <c r="G17" s="2">
        <v>6</v>
      </c>
      <c r="H17" s="7">
        <f t="shared" si="0"/>
        <v>0.23529411764705882</v>
      </c>
      <c r="I17" s="7">
        <f>3/18</f>
        <v>0.16666666666666666</v>
      </c>
    </row>
    <row r="18" spans="1:9" x14ac:dyDescent="0.3">
      <c r="A18" s="2">
        <v>17</v>
      </c>
      <c r="B18" s="2" t="s">
        <v>44</v>
      </c>
      <c r="C18" s="2">
        <v>27</v>
      </c>
      <c r="D18" s="2">
        <v>34</v>
      </c>
      <c r="E18" s="2">
        <v>7</v>
      </c>
      <c r="F18" s="2">
        <v>21</v>
      </c>
      <c r="G18" s="2">
        <v>6</v>
      </c>
      <c r="H18" s="7">
        <f t="shared" si="0"/>
        <v>0.20588235294117646</v>
      </c>
      <c r="I18" s="7">
        <f>2/18</f>
        <v>0.1111111111111111</v>
      </c>
    </row>
    <row r="19" spans="1:9" x14ac:dyDescent="0.3">
      <c r="A19" s="2">
        <v>18</v>
      </c>
      <c r="B19" s="2" t="s">
        <v>31</v>
      </c>
      <c r="C19" s="2">
        <v>19</v>
      </c>
      <c r="D19" s="2">
        <v>34</v>
      </c>
      <c r="E19" s="2">
        <v>3</v>
      </c>
      <c r="F19" s="2">
        <v>21</v>
      </c>
      <c r="G19" s="2">
        <v>10</v>
      </c>
      <c r="H19" s="7">
        <f t="shared" si="0"/>
        <v>8.8235294117647065E-2</v>
      </c>
      <c r="I19" s="7">
        <f>1/18</f>
        <v>5.5555555555555552E-2</v>
      </c>
    </row>
    <row r="24" spans="1:9" ht="18" x14ac:dyDescent="0.35">
      <c r="A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8</v>
      </c>
      <c r="C2">
        <v>53</v>
      </c>
      <c r="D2">
        <v>34</v>
      </c>
      <c r="E2">
        <v>21</v>
      </c>
      <c r="F2">
        <v>2</v>
      </c>
      <c r="G2">
        <v>11</v>
      </c>
      <c r="H2" s="7">
        <f>E2/D2</f>
        <v>0.61764705882352944</v>
      </c>
      <c r="I2" s="7">
        <f>18/18</f>
        <v>1</v>
      </c>
    </row>
    <row r="3" spans="1:9" x14ac:dyDescent="0.3">
      <c r="A3">
        <v>2</v>
      </c>
      <c r="B3" t="s">
        <v>7</v>
      </c>
      <c r="C3">
        <v>49</v>
      </c>
      <c r="D3">
        <v>34</v>
      </c>
      <c r="E3">
        <v>21</v>
      </c>
      <c r="F3">
        <v>6</v>
      </c>
      <c r="G3">
        <v>7</v>
      </c>
      <c r="H3" s="7">
        <f t="shared" ref="H3:H19" si="0">E3/D3</f>
        <v>0.61764705882352944</v>
      </c>
      <c r="I3" s="7">
        <f>17/18</f>
        <v>0.94444444444444442</v>
      </c>
    </row>
    <row r="4" spans="1:9" x14ac:dyDescent="0.3">
      <c r="A4">
        <v>3</v>
      </c>
      <c r="B4" t="s">
        <v>9</v>
      </c>
      <c r="C4">
        <v>46</v>
      </c>
      <c r="D4">
        <v>34</v>
      </c>
      <c r="E4">
        <v>16</v>
      </c>
      <c r="F4">
        <v>4</v>
      </c>
      <c r="G4">
        <v>14</v>
      </c>
      <c r="H4" s="7">
        <f t="shared" si="0"/>
        <v>0.47058823529411764</v>
      </c>
      <c r="I4" s="7">
        <f>16/18</f>
        <v>0.88888888888888884</v>
      </c>
    </row>
    <row r="5" spans="1:9" x14ac:dyDescent="0.3">
      <c r="A5">
        <v>4</v>
      </c>
      <c r="B5" t="s">
        <v>24</v>
      </c>
      <c r="C5">
        <v>43</v>
      </c>
      <c r="D5">
        <v>34</v>
      </c>
      <c r="E5">
        <v>15</v>
      </c>
      <c r="F5">
        <v>6</v>
      </c>
      <c r="G5">
        <v>13</v>
      </c>
      <c r="H5" s="7">
        <f t="shared" si="0"/>
        <v>0.44117647058823528</v>
      </c>
      <c r="I5" s="7">
        <f>15/18</f>
        <v>0.83333333333333337</v>
      </c>
    </row>
    <row r="6" spans="1:9" x14ac:dyDescent="0.3">
      <c r="A6">
        <v>5</v>
      </c>
      <c r="B6" t="s">
        <v>18</v>
      </c>
      <c r="C6">
        <v>41</v>
      </c>
      <c r="D6">
        <v>34</v>
      </c>
      <c r="E6">
        <v>18</v>
      </c>
      <c r="F6">
        <v>11</v>
      </c>
      <c r="G6">
        <v>5</v>
      </c>
      <c r="H6" s="7">
        <f t="shared" si="0"/>
        <v>0.52941176470588236</v>
      </c>
      <c r="I6" s="7">
        <f>14/18</f>
        <v>0.77777777777777779</v>
      </c>
    </row>
    <row r="7" spans="1:9" x14ac:dyDescent="0.3">
      <c r="A7">
        <v>6</v>
      </c>
      <c r="B7" t="s">
        <v>11</v>
      </c>
      <c r="C7">
        <v>41</v>
      </c>
      <c r="D7">
        <v>34</v>
      </c>
      <c r="E7">
        <v>16</v>
      </c>
      <c r="F7">
        <v>9</v>
      </c>
      <c r="G7">
        <v>9</v>
      </c>
      <c r="H7" s="7">
        <f t="shared" si="0"/>
        <v>0.47058823529411764</v>
      </c>
      <c r="I7" s="7">
        <f>13/18</f>
        <v>0.72222222222222221</v>
      </c>
    </row>
    <row r="8" spans="1:9" x14ac:dyDescent="0.3">
      <c r="A8">
        <v>7</v>
      </c>
      <c r="B8" t="s">
        <v>66</v>
      </c>
      <c r="C8">
        <v>37</v>
      </c>
      <c r="D8">
        <v>34</v>
      </c>
      <c r="E8">
        <v>13</v>
      </c>
      <c r="F8">
        <v>10</v>
      </c>
      <c r="G8">
        <v>11</v>
      </c>
      <c r="H8" s="7">
        <f t="shared" si="0"/>
        <v>0.38235294117647056</v>
      </c>
      <c r="I8" s="7">
        <f>12/18</f>
        <v>0.66666666666666663</v>
      </c>
    </row>
    <row r="9" spans="1:9" x14ac:dyDescent="0.3">
      <c r="A9">
        <v>8</v>
      </c>
      <c r="B9" t="s">
        <v>16</v>
      </c>
      <c r="C9">
        <v>37</v>
      </c>
      <c r="D9">
        <v>34</v>
      </c>
      <c r="E9">
        <v>14</v>
      </c>
      <c r="F9">
        <v>11</v>
      </c>
      <c r="G9">
        <v>9</v>
      </c>
      <c r="H9" s="7">
        <f t="shared" si="0"/>
        <v>0.41176470588235292</v>
      </c>
      <c r="I9" s="7">
        <f>11/18</f>
        <v>0.61111111111111116</v>
      </c>
    </row>
    <row r="10" spans="1:9" x14ac:dyDescent="0.3">
      <c r="A10">
        <v>9</v>
      </c>
      <c r="B10" t="s">
        <v>32</v>
      </c>
      <c r="C10">
        <v>34</v>
      </c>
      <c r="D10">
        <v>34</v>
      </c>
      <c r="E10">
        <v>10</v>
      </c>
      <c r="F10">
        <v>10</v>
      </c>
      <c r="G10">
        <v>14</v>
      </c>
      <c r="H10" s="7">
        <f t="shared" si="0"/>
        <v>0.29411764705882354</v>
      </c>
      <c r="I10" s="7">
        <f>10/18</f>
        <v>0.55555555555555558</v>
      </c>
    </row>
    <row r="11" spans="1:9" x14ac:dyDescent="0.3">
      <c r="A11">
        <v>10</v>
      </c>
      <c r="B11" t="s">
        <v>69</v>
      </c>
      <c r="C11">
        <v>30</v>
      </c>
      <c r="D11">
        <v>34</v>
      </c>
      <c r="E11">
        <v>11</v>
      </c>
      <c r="F11">
        <v>15</v>
      </c>
      <c r="G11">
        <v>8</v>
      </c>
      <c r="H11" s="7">
        <f t="shared" si="0"/>
        <v>0.3235294117647059</v>
      </c>
      <c r="I11" s="7">
        <f>9/18</f>
        <v>0.5</v>
      </c>
    </row>
    <row r="12" spans="1:9" x14ac:dyDescent="0.3">
      <c r="A12">
        <v>11</v>
      </c>
      <c r="B12" t="s">
        <v>71</v>
      </c>
      <c r="C12">
        <v>29</v>
      </c>
      <c r="D12">
        <v>34</v>
      </c>
      <c r="E12">
        <v>11</v>
      </c>
      <c r="F12">
        <v>16</v>
      </c>
      <c r="G12">
        <v>7</v>
      </c>
      <c r="H12" s="7">
        <f t="shared" si="0"/>
        <v>0.3235294117647059</v>
      </c>
      <c r="I12" s="7">
        <f>8/18</f>
        <v>0.44444444444444442</v>
      </c>
    </row>
    <row r="13" spans="1:9" x14ac:dyDescent="0.3">
      <c r="A13">
        <v>12</v>
      </c>
      <c r="B13" t="s">
        <v>19</v>
      </c>
      <c r="C13">
        <v>29</v>
      </c>
      <c r="D13">
        <v>34</v>
      </c>
      <c r="E13">
        <v>9</v>
      </c>
      <c r="F13">
        <v>14</v>
      </c>
      <c r="G13">
        <v>11</v>
      </c>
      <c r="H13" s="7">
        <f t="shared" si="0"/>
        <v>0.26470588235294118</v>
      </c>
      <c r="I13" s="7">
        <f>7/18</f>
        <v>0.3888888888888889</v>
      </c>
    </row>
    <row r="14" spans="1:9" x14ac:dyDescent="0.3">
      <c r="A14">
        <v>13</v>
      </c>
      <c r="B14" t="s">
        <v>15</v>
      </c>
      <c r="C14">
        <v>27</v>
      </c>
      <c r="D14">
        <v>34</v>
      </c>
      <c r="E14">
        <v>9</v>
      </c>
      <c r="F14">
        <v>16</v>
      </c>
      <c r="G14">
        <v>9</v>
      </c>
      <c r="H14" s="7">
        <f t="shared" si="0"/>
        <v>0.26470588235294118</v>
      </c>
      <c r="I14" s="7">
        <f>6/18</f>
        <v>0.33333333333333331</v>
      </c>
    </row>
    <row r="15" spans="1:9" x14ac:dyDescent="0.3">
      <c r="A15">
        <v>14</v>
      </c>
      <c r="B15" t="s">
        <v>65</v>
      </c>
      <c r="C15">
        <v>27</v>
      </c>
      <c r="D15">
        <v>34</v>
      </c>
      <c r="E15">
        <v>8</v>
      </c>
      <c r="F15">
        <v>15</v>
      </c>
      <c r="G15">
        <v>11</v>
      </c>
      <c r="H15" s="7">
        <f t="shared" si="0"/>
        <v>0.23529411764705882</v>
      </c>
      <c r="I15" s="7">
        <f>5/18</f>
        <v>0.27777777777777779</v>
      </c>
    </row>
    <row r="16" spans="1:9" x14ac:dyDescent="0.3">
      <c r="A16">
        <v>15</v>
      </c>
      <c r="B16" t="s">
        <v>70</v>
      </c>
      <c r="C16">
        <v>27</v>
      </c>
      <c r="D16">
        <v>34</v>
      </c>
      <c r="E16">
        <v>7</v>
      </c>
      <c r="F16">
        <v>14</v>
      </c>
      <c r="G16">
        <v>13</v>
      </c>
      <c r="H16" s="7">
        <f t="shared" si="0"/>
        <v>0.20588235294117646</v>
      </c>
      <c r="I16" s="7">
        <f>4/18</f>
        <v>0.22222222222222221</v>
      </c>
    </row>
    <row r="17" spans="1:9" x14ac:dyDescent="0.3">
      <c r="A17">
        <v>16</v>
      </c>
      <c r="B17" t="s">
        <v>17</v>
      </c>
      <c r="C17">
        <v>26</v>
      </c>
      <c r="D17">
        <v>34</v>
      </c>
      <c r="E17">
        <v>8</v>
      </c>
      <c r="F17">
        <v>16</v>
      </c>
      <c r="G17">
        <v>10</v>
      </c>
      <c r="H17" s="7">
        <f t="shared" si="0"/>
        <v>0.23529411764705882</v>
      </c>
      <c r="I17" s="7">
        <f>3/18</f>
        <v>0.16666666666666666</v>
      </c>
    </row>
    <row r="18" spans="1:9" x14ac:dyDescent="0.3">
      <c r="A18">
        <v>17</v>
      </c>
      <c r="B18" t="s">
        <v>45</v>
      </c>
      <c r="C18">
        <v>20</v>
      </c>
      <c r="D18">
        <v>34</v>
      </c>
      <c r="E18">
        <v>5</v>
      </c>
      <c r="F18">
        <v>19</v>
      </c>
      <c r="G18">
        <v>10</v>
      </c>
      <c r="H18" s="7">
        <f t="shared" si="0"/>
        <v>0.14705882352941177</v>
      </c>
      <c r="I18" s="7">
        <f>2/18</f>
        <v>0.1111111111111111</v>
      </c>
    </row>
    <row r="19" spans="1:9" x14ac:dyDescent="0.3">
      <c r="A19">
        <v>18</v>
      </c>
      <c r="B19" t="s">
        <v>22</v>
      </c>
      <c r="C19">
        <v>16</v>
      </c>
      <c r="D19">
        <v>34</v>
      </c>
      <c r="E19">
        <v>4</v>
      </c>
      <c r="F19">
        <v>22</v>
      </c>
      <c r="G19">
        <v>8</v>
      </c>
      <c r="H19" s="7">
        <f t="shared" si="0"/>
        <v>0.11764705882352941</v>
      </c>
      <c r="I19" s="7">
        <f>1/18</f>
        <v>5.5555555555555552E-2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1" workbookViewId="0">
      <selection activeCell="I1" sqref="I1:I17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6" t="s">
        <v>75</v>
      </c>
    </row>
    <row r="2" spans="1:9" x14ac:dyDescent="0.3">
      <c r="A2" s="2">
        <v>1</v>
      </c>
      <c r="B2" s="2" t="s">
        <v>7</v>
      </c>
      <c r="C2" s="2">
        <v>69</v>
      </c>
      <c r="D2" s="2">
        <v>28</v>
      </c>
      <c r="E2" s="2">
        <v>22</v>
      </c>
      <c r="F2" s="2">
        <v>3</v>
      </c>
      <c r="G2" s="2">
        <v>3</v>
      </c>
      <c r="H2" s="7">
        <f>E2/D2</f>
        <v>0.7857142857142857</v>
      </c>
      <c r="I2" s="7">
        <f>16/16</f>
        <v>1</v>
      </c>
    </row>
    <row r="3" spans="1:9" x14ac:dyDescent="0.3">
      <c r="A3" s="2">
        <v>2</v>
      </c>
      <c r="B3" s="2" t="s">
        <v>8</v>
      </c>
      <c r="C3" s="2">
        <v>57</v>
      </c>
      <c r="D3" s="2">
        <v>28</v>
      </c>
      <c r="E3" s="2">
        <v>17</v>
      </c>
      <c r="F3" s="2">
        <v>5</v>
      </c>
      <c r="G3" s="2">
        <v>6</v>
      </c>
      <c r="H3" s="7">
        <f t="shared" ref="H3:H17" si="0">E3/D3</f>
        <v>0.6071428571428571</v>
      </c>
      <c r="I3" s="7">
        <f>15/16</f>
        <v>0.9375</v>
      </c>
    </row>
    <row r="4" spans="1:9" x14ac:dyDescent="0.3">
      <c r="A4" s="2">
        <v>3</v>
      </c>
      <c r="B4" s="2" t="s">
        <v>11</v>
      </c>
      <c r="C4" s="2">
        <v>49</v>
      </c>
      <c r="D4" s="2">
        <v>28</v>
      </c>
      <c r="E4" s="2">
        <v>14</v>
      </c>
      <c r="F4" s="2">
        <v>7</v>
      </c>
      <c r="G4" s="2">
        <v>7</v>
      </c>
      <c r="H4" s="7">
        <f t="shared" si="0"/>
        <v>0.5</v>
      </c>
      <c r="I4" s="7">
        <f>14/16</f>
        <v>0.875</v>
      </c>
    </row>
    <row r="5" spans="1:9" x14ac:dyDescent="0.3">
      <c r="A5" s="2">
        <v>4</v>
      </c>
      <c r="B5" s="2" t="s">
        <v>45</v>
      </c>
      <c r="C5" s="2">
        <v>45</v>
      </c>
      <c r="D5" s="2">
        <v>28</v>
      </c>
      <c r="E5" s="2">
        <v>12</v>
      </c>
      <c r="F5" s="2">
        <v>7</v>
      </c>
      <c r="G5" s="2">
        <v>9</v>
      </c>
      <c r="H5" s="7">
        <f t="shared" si="0"/>
        <v>0.42857142857142855</v>
      </c>
      <c r="I5" s="7">
        <f>13/16</f>
        <v>0.8125</v>
      </c>
    </row>
    <row r="6" spans="1:9" x14ac:dyDescent="0.3">
      <c r="A6" s="2">
        <v>5</v>
      </c>
      <c r="B6" s="2" t="s">
        <v>20</v>
      </c>
      <c r="C6" s="2">
        <v>42</v>
      </c>
      <c r="D6" s="2">
        <v>28</v>
      </c>
      <c r="E6" s="2">
        <v>12</v>
      </c>
      <c r="F6" s="2">
        <v>10</v>
      </c>
      <c r="G6" s="2">
        <v>6</v>
      </c>
      <c r="H6" s="7">
        <f t="shared" si="0"/>
        <v>0.42857142857142855</v>
      </c>
      <c r="I6" s="7">
        <f>12/16</f>
        <v>0.75</v>
      </c>
    </row>
    <row r="7" spans="1:9" x14ac:dyDescent="0.3">
      <c r="A7" s="2">
        <v>6</v>
      </c>
      <c r="B7" s="2" t="s">
        <v>36</v>
      </c>
      <c r="C7" s="2">
        <v>41</v>
      </c>
      <c r="D7" s="2">
        <v>28</v>
      </c>
      <c r="E7" s="2">
        <v>10</v>
      </c>
      <c r="F7" s="2">
        <v>7</v>
      </c>
      <c r="G7" s="2">
        <v>11</v>
      </c>
      <c r="H7" s="7">
        <f t="shared" si="0"/>
        <v>0.35714285714285715</v>
      </c>
      <c r="I7" s="7">
        <f>11/16</f>
        <v>0.6875</v>
      </c>
    </row>
    <row r="8" spans="1:9" x14ac:dyDescent="0.3">
      <c r="A8" s="2">
        <v>7</v>
      </c>
      <c r="B8" s="2" t="s">
        <v>9</v>
      </c>
      <c r="C8" s="2">
        <v>39</v>
      </c>
      <c r="D8" s="2">
        <v>28</v>
      </c>
      <c r="E8" s="2">
        <v>10</v>
      </c>
      <c r="F8" s="2">
        <v>9</v>
      </c>
      <c r="G8" s="2">
        <v>9</v>
      </c>
      <c r="H8" s="7">
        <f t="shared" si="0"/>
        <v>0.35714285714285715</v>
      </c>
      <c r="I8" s="7">
        <f>10/16</f>
        <v>0.625</v>
      </c>
    </row>
    <row r="9" spans="1:9" x14ac:dyDescent="0.3">
      <c r="A9" s="2">
        <v>8</v>
      </c>
      <c r="B9" s="2" t="s">
        <v>41</v>
      </c>
      <c r="C9" s="2">
        <v>39</v>
      </c>
      <c r="D9" s="2">
        <v>28</v>
      </c>
      <c r="E9" s="2">
        <v>12</v>
      </c>
      <c r="F9" s="2">
        <v>13</v>
      </c>
      <c r="G9" s="2">
        <v>3</v>
      </c>
      <c r="H9" s="7">
        <f t="shared" si="0"/>
        <v>0.42857142857142855</v>
      </c>
      <c r="I9" s="7">
        <f>9/16</f>
        <v>0.5625</v>
      </c>
    </row>
    <row r="10" spans="1:9" x14ac:dyDescent="0.3">
      <c r="A10" s="2">
        <v>9</v>
      </c>
      <c r="B10" s="2" t="s">
        <v>32</v>
      </c>
      <c r="C10" s="2">
        <v>38</v>
      </c>
      <c r="D10" s="2">
        <v>28</v>
      </c>
      <c r="E10" s="2">
        <v>11</v>
      </c>
      <c r="F10" s="2">
        <v>12</v>
      </c>
      <c r="G10" s="2">
        <v>5</v>
      </c>
      <c r="H10" s="7">
        <f t="shared" si="0"/>
        <v>0.39285714285714285</v>
      </c>
      <c r="I10" s="7">
        <f>8/16</f>
        <v>0.5</v>
      </c>
    </row>
    <row r="11" spans="1:9" x14ac:dyDescent="0.3">
      <c r="A11" s="2">
        <v>10</v>
      </c>
      <c r="B11" s="2" t="s">
        <v>27</v>
      </c>
      <c r="C11" s="2">
        <v>35</v>
      </c>
      <c r="D11" s="2">
        <v>28</v>
      </c>
      <c r="E11" s="2">
        <v>9</v>
      </c>
      <c r="F11" s="2">
        <v>11</v>
      </c>
      <c r="G11" s="2">
        <v>8</v>
      </c>
      <c r="H11" s="7">
        <f t="shared" si="0"/>
        <v>0.32142857142857145</v>
      </c>
      <c r="I11" s="7">
        <v>0.4375</v>
      </c>
    </row>
    <row r="12" spans="1:9" x14ac:dyDescent="0.3">
      <c r="A12" s="2">
        <v>11</v>
      </c>
      <c r="B12" s="2" t="s">
        <v>17</v>
      </c>
      <c r="C12" s="2">
        <v>34</v>
      </c>
      <c r="D12" s="2">
        <v>28</v>
      </c>
      <c r="E12" s="2">
        <v>8</v>
      </c>
      <c r="F12" s="2">
        <v>10</v>
      </c>
      <c r="G12" s="2">
        <v>10</v>
      </c>
      <c r="H12" s="7">
        <f t="shared" si="0"/>
        <v>0.2857142857142857</v>
      </c>
      <c r="I12" s="7">
        <f>6/16</f>
        <v>0.375</v>
      </c>
    </row>
    <row r="13" spans="1:9" x14ac:dyDescent="0.3">
      <c r="A13" s="2">
        <v>12</v>
      </c>
      <c r="B13" s="2" t="s">
        <v>13</v>
      </c>
      <c r="C13" s="2">
        <v>32</v>
      </c>
      <c r="D13" s="2">
        <v>28</v>
      </c>
      <c r="E13" s="2">
        <v>8</v>
      </c>
      <c r="F13" s="2">
        <v>12</v>
      </c>
      <c r="G13" s="2">
        <v>8</v>
      </c>
      <c r="H13" s="7">
        <f t="shared" si="0"/>
        <v>0.2857142857142857</v>
      </c>
      <c r="I13" s="7">
        <f>5/16</f>
        <v>0.3125</v>
      </c>
    </row>
    <row r="14" spans="1:9" x14ac:dyDescent="0.3">
      <c r="A14" s="2">
        <v>13</v>
      </c>
      <c r="B14" s="2" t="s">
        <v>15</v>
      </c>
      <c r="C14" s="2">
        <v>23</v>
      </c>
      <c r="D14" s="2">
        <v>28</v>
      </c>
      <c r="E14" s="2">
        <v>5</v>
      </c>
      <c r="F14" s="2">
        <v>15</v>
      </c>
      <c r="G14" s="2">
        <v>8</v>
      </c>
      <c r="H14" s="7">
        <f t="shared" si="0"/>
        <v>0.17857142857142858</v>
      </c>
      <c r="I14" s="7">
        <f>4/16</f>
        <v>0.25</v>
      </c>
    </row>
    <row r="15" spans="1:9" x14ac:dyDescent="0.3">
      <c r="A15" s="2">
        <v>14</v>
      </c>
      <c r="B15" s="2" t="s">
        <v>10</v>
      </c>
      <c r="C15" s="2">
        <v>18</v>
      </c>
      <c r="D15" s="2">
        <v>28</v>
      </c>
      <c r="E15" s="2">
        <v>5</v>
      </c>
      <c r="F15" s="2">
        <v>20</v>
      </c>
      <c r="G15" s="2">
        <v>3</v>
      </c>
      <c r="H15" s="7">
        <f t="shared" si="0"/>
        <v>0.17857142857142858</v>
      </c>
      <c r="I15" s="7">
        <f>3/16</f>
        <v>0.1875</v>
      </c>
    </row>
    <row r="16" spans="1:9" x14ac:dyDescent="0.3">
      <c r="A16" s="2">
        <v>15</v>
      </c>
      <c r="B16" s="2" t="s">
        <v>37</v>
      </c>
      <c r="C16" s="2">
        <v>18</v>
      </c>
      <c r="D16" s="2">
        <v>28</v>
      </c>
      <c r="E16" s="2">
        <v>4</v>
      </c>
      <c r="F16" s="2">
        <v>18</v>
      </c>
      <c r="G16" s="2">
        <v>6</v>
      </c>
      <c r="H16" s="7">
        <f t="shared" si="0"/>
        <v>0.14285714285714285</v>
      </c>
      <c r="I16" s="7">
        <f>2/16</f>
        <v>0.125</v>
      </c>
    </row>
    <row r="17" spans="1:9" x14ac:dyDescent="0.3">
      <c r="A17" s="2">
        <v>16</v>
      </c>
      <c r="B17" s="2" t="s">
        <v>25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7" t="e">
        <f t="shared" si="0"/>
        <v>#DIV/0!</v>
      </c>
      <c r="I17" s="7">
        <f>1/16</f>
        <v>6.25E-2</v>
      </c>
    </row>
    <row r="22" spans="1:9" ht="18" x14ac:dyDescent="0.35">
      <c r="A22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B4" workbookViewId="0">
      <selection activeCell="I1" sqref="I1:I17"/>
    </sheetView>
  </sheetViews>
  <sheetFormatPr defaultRowHeight="14.4" x14ac:dyDescent="0.3"/>
  <cols>
    <col min="1" max="1" width="12.109375" bestFit="1" customWidth="1"/>
    <col min="2" max="2" width="25.77734375" customWidth="1"/>
    <col min="9" max="9" width="8.88671875" style="7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7</v>
      </c>
      <c r="C2" s="2">
        <v>65</v>
      </c>
      <c r="D2" s="2">
        <v>30</v>
      </c>
      <c r="E2" s="2">
        <v>19</v>
      </c>
      <c r="F2" s="2">
        <v>3</v>
      </c>
      <c r="G2" s="2">
        <v>8</v>
      </c>
      <c r="H2" s="7">
        <f>E2/D2</f>
        <v>0.6333333333333333</v>
      </c>
      <c r="I2" s="7">
        <f>16/16</f>
        <v>1</v>
      </c>
    </row>
    <row r="3" spans="1:9" x14ac:dyDescent="0.3">
      <c r="A3" s="2">
        <v>2</v>
      </c>
      <c r="B3" s="2" t="s">
        <v>46</v>
      </c>
      <c r="C3" s="2">
        <v>64</v>
      </c>
      <c r="D3" s="2">
        <v>30</v>
      </c>
      <c r="E3" s="2">
        <v>19</v>
      </c>
      <c r="F3" s="2">
        <v>4</v>
      </c>
      <c r="G3" s="2">
        <v>7</v>
      </c>
      <c r="H3" s="7">
        <f t="shared" ref="H3:H17" si="0">E3/D3</f>
        <v>0.6333333333333333</v>
      </c>
      <c r="I3" s="7">
        <f>15/16</f>
        <v>0.9375</v>
      </c>
    </row>
    <row r="4" spans="1:9" x14ac:dyDescent="0.3">
      <c r="A4" s="2">
        <v>3</v>
      </c>
      <c r="B4" s="2" t="s">
        <v>11</v>
      </c>
      <c r="C4" s="2">
        <v>57</v>
      </c>
      <c r="D4" s="2">
        <v>30</v>
      </c>
      <c r="E4" s="2">
        <v>17</v>
      </c>
      <c r="F4" s="2">
        <v>7</v>
      </c>
      <c r="G4" s="2">
        <v>6</v>
      </c>
      <c r="H4" s="7">
        <f t="shared" si="0"/>
        <v>0.56666666666666665</v>
      </c>
      <c r="I4" s="7">
        <f>14/16</f>
        <v>0.875</v>
      </c>
    </row>
    <row r="5" spans="1:9" x14ac:dyDescent="0.3">
      <c r="A5" s="2">
        <v>4</v>
      </c>
      <c r="B5" s="2" t="s">
        <v>8</v>
      </c>
      <c r="C5" s="2">
        <v>53</v>
      </c>
      <c r="D5" s="2">
        <v>30</v>
      </c>
      <c r="E5" s="2">
        <v>16</v>
      </c>
      <c r="F5" s="2">
        <v>9</v>
      </c>
      <c r="G5" s="2">
        <v>5</v>
      </c>
      <c r="H5" s="7">
        <f t="shared" si="0"/>
        <v>0.53333333333333333</v>
      </c>
      <c r="I5" s="7">
        <f>13/16</f>
        <v>0.8125</v>
      </c>
    </row>
    <row r="6" spans="1:9" x14ac:dyDescent="0.3">
      <c r="A6" s="2">
        <v>5</v>
      </c>
      <c r="B6" s="2" t="s">
        <v>10</v>
      </c>
      <c r="C6" s="2">
        <v>50</v>
      </c>
      <c r="D6" s="2">
        <v>30</v>
      </c>
      <c r="E6" s="2">
        <v>13</v>
      </c>
      <c r="F6" s="2">
        <v>6</v>
      </c>
      <c r="G6" s="2">
        <v>11</v>
      </c>
      <c r="H6" s="7">
        <f t="shared" si="0"/>
        <v>0.43333333333333335</v>
      </c>
      <c r="I6" s="7">
        <f>12/16</f>
        <v>0.75</v>
      </c>
    </row>
    <row r="7" spans="1:9" x14ac:dyDescent="0.3">
      <c r="A7" s="2">
        <v>6</v>
      </c>
      <c r="B7" s="2" t="s">
        <v>9</v>
      </c>
      <c r="C7" s="2">
        <v>49</v>
      </c>
      <c r="D7" s="2">
        <v>30</v>
      </c>
      <c r="E7" s="2">
        <v>15</v>
      </c>
      <c r="F7" s="2">
        <v>11</v>
      </c>
      <c r="G7" s="2">
        <v>4</v>
      </c>
      <c r="H7" s="7">
        <f t="shared" si="0"/>
        <v>0.5</v>
      </c>
      <c r="I7" s="7">
        <f>11/16</f>
        <v>0.6875</v>
      </c>
    </row>
    <row r="8" spans="1:9" x14ac:dyDescent="0.3">
      <c r="A8" s="2">
        <v>7</v>
      </c>
      <c r="B8" s="2" t="s">
        <v>41</v>
      </c>
      <c r="C8" s="2">
        <v>48</v>
      </c>
      <c r="D8" s="2">
        <v>30</v>
      </c>
      <c r="E8" s="2">
        <v>13</v>
      </c>
      <c r="F8" s="2">
        <v>8</v>
      </c>
      <c r="G8" s="2">
        <v>9</v>
      </c>
      <c r="H8" s="7">
        <f t="shared" si="0"/>
        <v>0.43333333333333335</v>
      </c>
      <c r="I8" s="7">
        <f>10/16</f>
        <v>0.625</v>
      </c>
    </row>
    <row r="9" spans="1:9" x14ac:dyDescent="0.3">
      <c r="A9" s="2">
        <v>8</v>
      </c>
      <c r="B9" s="2" t="s">
        <v>13</v>
      </c>
      <c r="C9" s="2">
        <v>41</v>
      </c>
      <c r="D9" s="2">
        <v>30</v>
      </c>
      <c r="E9" s="2">
        <v>11</v>
      </c>
      <c r="F9" s="2">
        <v>11</v>
      </c>
      <c r="G9" s="2">
        <v>8</v>
      </c>
      <c r="H9" s="7">
        <f t="shared" si="0"/>
        <v>0.36666666666666664</v>
      </c>
      <c r="I9" s="7">
        <f>9/16</f>
        <v>0.5625</v>
      </c>
    </row>
    <row r="10" spans="1:9" x14ac:dyDescent="0.3">
      <c r="A10" s="2">
        <v>9</v>
      </c>
      <c r="B10" s="2" t="s">
        <v>32</v>
      </c>
      <c r="C10" s="2">
        <v>39</v>
      </c>
      <c r="D10" s="2">
        <v>30</v>
      </c>
      <c r="E10" s="2">
        <v>11</v>
      </c>
      <c r="F10" s="2">
        <v>13</v>
      </c>
      <c r="G10" s="2">
        <v>6</v>
      </c>
      <c r="H10" s="7">
        <f t="shared" si="0"/>
        <v>0.36666666666666664</v>
      </c>
      <c r="I10" s="7">
        <f>8/16</f>
        <v>0.5</v>
      </c>
    </row>
    <row r="11" spans="1:9" x14ac:dyDescent="0.3">
      <c r="A11" s="2">
        <v>10</v>
      </c>
      <c r="B11" s="2" t="s">
        <v>45</v>
      </c>
      <c r="C11" s="2">
        <v>38</v>
      </c>
      <c r="D11" s="2">
        <v>30</v>
      </c>
      <c r="E11" s="2">
        <v>11</v>
      </c>
      <c r="F11" s="2">
        <v>14</v>
      </c>
      <c r="G11" s="2">
        <v>5</v>
      </c>
      <c r="H11" s="7">
        <f t="shared" si="0"/>
        <v>0.36666666666666664</v>
      </c>
      <c r="I11" s="7">
        <v>0.4375</v>
      </c>
    </row>
    <row r="12" spans="1:9" x14ac:dyDescent="0.3">
      <c r="A12" s="2">
        <v>11</v>
      </c>
      <c r="B12" s="2" t="s">
        <v>36</v>
      </c>
      <c r="C12" s="2">
        <v>33</v>
      </c>
      <c r="D12" s="2">
        <v>30</v>
      </c>
      <c r="E12" s="2">
        <v>7</v>
      </c>
      <c r="F12" s="2">
        <v>11</v>
      </c>
      <c r="G12" s="2">
        <v>12</v>
      </c>
      <c r="H12" s="7">
        <f t="shared" si="0"/>
        <v>0.23333333333333334</v>
      </c>
      <c r="I12" s="7">
        <f>6/16</f>
        <v>0.375</v>
      </c>
    </row>
    <row r="13" spans="1:9" x14ac:dyDescent="0.3">
      <c r="A13" s="2">
        <v>12</v>
      </c>
      <c r="B13" s="2" t="s">
        <v>39</v>
      </c>
      <c r="C13" s="2">
        <v>29</v>
      </c>
      <c r="D13" s="2">
        <v>30</v>
      </c>
      <c r="E13" s="2">
        <v>8</v>
      </c>
      <c r="F13" s="2">
        <v>17</v>
      </c>
      <c r="G13" s="2">
        <v>5</v>
      </c>
      <c r="H13" s="7">
        <f t="shared" si="0"/>
        <v>0.26666666666666666</v>
      </c>
      <c r="I13" s="7">
        <f>5/16</f>
        <v>0.3125</v>
      </c>
    </row>
    <row r="14" spans="1:9" x14ac:dyDescent="0.3">
      <c r="A14" s="2">
        <v>13</v>
      </c>
      <c r="B14" s="2" t="s">
        <v>27</v>
      </c>
      <c r="C14" s="2">
        <v>26</v>
      </c>
      <c r="D14" s="2">
        <v>30</v>
      </c>
      <c r="E14" s="2">
        <v>5</v>
      </c>
      <c r="F14" s="2">
        <v>14</v>
      </c>
      <c r="G14" s="2">
        <v>11</v>
      </c>
      <c r="H14" s="7">
        <f t="shared" si="0"/>
        <v>0.16666666666666666</v>
      </c>
      <c r="I14" s="7">
        <f>4/16</f>
        <v>0.25</v>
      </c>
    </row>
    <row r="15" spans="1:9" x14ac:dyDescent="0.3">
      <c r="A15" s="2">
        <v>14</v>
      </c>
      <c r="B15" s="2" t="s">
        <v>16</v>
      </c>
      <c r="C15" s="2">
        <v>24</v>
      </c>
      <c r="D15" s="2">
        <v>30</v>
      </c>
      <c r="E15" s="2">
        <v>4</v>
      </c>
      <c r="F15" s="2">
        <v>14</v>
      </c>
      <c r="G15" s="2">
        <v>12</v>
      </c>
      <c r="H15" s="7">
        <f t="shared" si="0"/>
        <v>0.13333333333333333</v>
      </c>
      <c r="I15" s="7">
        <f>3/16</f>
        <v>0.1875</v>
      </c>
    </row>
    <row r="16" spans="1:9" x14ac:dyDescent="0.3">
      <c r="A16" s="2">
        <v>15</v>
      </c>
      <c r="B16" s="2" t="s">
        <v>47</v>
      </c>
      <c r="C16" s="2">
        <v>23</v>
      </c>
      <c r="D16" s="2">
        <v>30</v>
      </c>
      <c r="E16" s="2">
        <v>5</v>
      </c>
      <c r="F16" s="2">
        <v>17</v>
      </c>
      <c r="G16" s="2">
        <v>8</v>
      </c>
      <c r="H16" s="7">
        <f t="shared" si="0"/>
        <v>0.16666666666666666</v>
      </c>
      <c r="I16" s="7">
        <f>2/16</f>
        <v>0.125</v>
      </c>
    </row>
    <row r="17" spans="1:9" x14ac:dyDescent="0.3">
      <c r="A17" s="2">
        <v>16</v>
      </c>
      <c r="B17" s="2" t="s">
        <v>15</v>
      </c>
      <c r="C17" s="2">
        <v>19</v>
      </c>
      <c r="D17" s="2">
        <v>30</v>
      </c>
      <c r="E17" s="2">
        <v>4</v>
      </c>
      <c r="F17" s="2">
        <v>19</v>
      </c>
      <c r="G17" s="2">
        <v>7</v>
      </c>
      <c r="H17" s="7">
        <f t="shared" si="0"/>
        <v>0.13333333333333333</v>
      </c>
      <c r="I17" s="7">
        <f>1/16</f>
        <v>6.25E-2</v>
      </c>
    </row>
    <row r="22" spans="1:9" ht="18" x14ac:dyDescent="0.35">
      <c r="A2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" sqref="I2:I17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6" t="s">
        <v>75</v>
      </c>
    </row>
    <row r="2" spans="1:9" x14ac:dyDescent="0.3">
      <c r="A2" s="2">
        <v>1</v>
      </c>
      <c r="B2" s="2" t="s">
        <v>7</v>
      </c>
      <c r="C2" s="2">
        <v>67</v>
      </c>
      <c r="D2" s="2">
        <v>30</v>
      </c>
      <c r="E2" s="2">
        <v>20</v>
      </c>
      <c r="F2" s="2">
        <v>3</v>
      </c>
      <c r="G2" s="2">
        <v>7</v>
      </c>
      <c r="H2" s="7">
        <f>E2/D2</f>
        <v>0.66666666666666663</v>
      </c>
      <c r="I2" s="7">
        <f>16/16</f>
        <v>1</v>
      </c>
    </row>
    <row r="3" spans="1:9" x14ac:dyDescent="0.3">
      <c r="A3" s="2">
        <v>2</v>
      </c>
      <c r="B3" s="2" t="s">
        <v>8</v>
      </c>
      <c r="C3" s="2">
        <v>61</v>
      </c>
      <c r="D3" s="2">
        <v>30</v>
      </c>
      <c r="E3" s="2">
        <v>19</v>
      </c>
      <c r="F3" s="2">
        <v>7</v>
      </c>
      <c r="G3" s="2">
        <v>4</v>
      </c>
      <c r="H3" s="7">
        <f t="shared" ref="H3:H17" si="0">E3/D3</f>
        <v>0.6333333333333333</v>
      </c>
      <c r="I3" s="7">
        <f>15/16</f>
        <v>0.9375</v>
      </c>
    </row>
    <row r="4" spans="1:9" x14ac:dyDescent="0.3">
      <c r="A4" s="2">
        <v>3</v>
      </c>
      <c r="B4" s="2" t="s">
        <v>11</v>
      </c>
      <c r="C4" s="2">
        <v>56</v>
      </c>
      <c r="D4" s="2">
        <v>30</v>
      </c>
      <c r="E4" s="2">
        <v>17</v>
      </c>
      <c r="F4" s="2">
        <v>8</v>
      </c>
      <c r="G4" s="2">
        <v>5</v>
      </c>
      <c r="H4" s="7">
        <f t="shared" si="0"/>
        <v>0.56666666666666665</v>
      </c>
      <c r="I4" s="7">
        <f>14/16</f>
        <v>0.875</v>
      </c>
    </row>
    <row r="5" spans="1:9" x14ac:dyDescent="0.3">
      <c r="A5" s="2">
        <v>4</v>
      </c>
      <c r="B5" s="2" t="s">
        <v>9</v>
      </c>
      <c r="C5" s="2">
        <v>51</v>
      </c>
      <c r="D5" s="2">
        <v>30</v>
      </c>
      <c r="E5" s="2">
        <v>14</v>
      </c>
      <c r="F5" s="2">
        <v>7</v>
      </c>
      <c r="G5" s="2">
        <v>9</v>
      </c>
      <c r="H5" s="7">
        <f t="shared" si="0"/>
        <v>0.46666666666666667</v>
      </c>
      <c r="I5" s="7">
        <f>13/16</f>
        <v>0.8125</v>
      </c>
    </row>
    <row r="6" spans="1:9" x14ac:dyDescent="0.3">
      <c r="A6" s="2">
        <v>5</v>
      </c>
      <c r="B6" s="2" t="s">
        <v>17</v>
      </c>
      <c r="C6" s="2">
        <v>46</v>
      </c>
      <c r="D6" s="2">
        <v>30</v>
      </c>
      <c r="E6" s="2">
        <v>13</v>
      </c>
      <c r="F6" s="2">
        <v>10</v>
      </c>
      <c r="G6" s="2">
        <v>7</v>
      </c>
      <c r="H6" s="7">
        <f t="shared" si="0"/>
        <v>0.43333333333333335</v>
      </c>
      <c r="I6" s="7">
        <f>12/16</f>
        <v>0.75</v>
      </c>
    </row>
    <row r="7" spans="1:9" x14ac:dyDescent="0.3">
      <c r="A7" s="2">
        <v>6</v>
      </c>
      <c r="B7" s="2" t="s">
        <v>32</v>
      </c>
      <c r="C7" s="2">
        <v>46</v>
      </c>
      <c r="D7" s="2">
        <v>30</v>
      </c>
      <c r="E7" s="2">
        <v>13</v>
      </c>
      <c r="F7" s="2">
        <v>10</v>
      </c>
      <c r="G7" s="2">
        <v>7</v>
      </c>
      <c r="H7" s="7">
        <f t="shared" si="0"/>
        <v>0.43333333333333335</v>
      </c>
      <c r="I7" s="7">
        <f>11/16</f>
        <v>0.6875</v>
      </c>
    </row>
    <row r="8" spans="1:9" x14ac:dyDescent="0.3">
      <c r="A8" s="2">
        <v>7</v>
      </c>
      <c r="B8" s="2" t="s">
        <v>45</v>
      </c>
      <c r="C8" s="2">
        <v>46</v>
      </c>
      <c r="D8" s="2">
        <v>30</v>
      </c>
      <c r="E8" s="2">
        <v>13</v>
      </c>
      <c r="F8" s="2">
        <v>10</v>
      </c>
      <c r="G8" s="2">
        <v>7</v>
      </c>
      <c r="H8" s="7">
        <f t="shared" si="0"/>
        <v>0.43333333333333335</v>
      </c>
      <c r="I8" s="7">
        <f>10/16</f>
        <v>0.625</v>
      </c>
    </row>
    <row r="9" spans="1:9" x14ac:dyDescent="0.3">
      <c r="A9" s="2">
        <v>8</v>
      </c>
      <c r="B9" s="2" t="s">
        <v>10</v>
      </c>
      <c r="C9" s="2">
        <v>44</v>
      </c>
      <c r="D9" s="2">
        <v>30</v>
      </c>
      <c r="E9" s="2">
        <v>11</v>
      </c>
      <c r="F9" s="2">
        <v>8</v>
      </c>
      <c r="G9" s="2">
        <v>11</v>
      </c>
      <c r="H9" s="7">
        <f t="shared" si="0"/>
        <v>0.36666666666666664</v>
      </c>
      <c r="I9" s="7">
        <f>9/16</f>
        <v>0.5625</v>
      </c>
    </row>
    <row r="10" spans="1:9" x14ac:dyDescent="0.3">
      <c r="A10" s="2">
        <v>9</v>
      </c>
      <c r="B10" s="2" t="s">
        <v>41</v>
      </c>
      <c r="C10" s="2">
        <v>37</v>
      </c>
      <c r="D10" s="2">
        <v>30</v>
      </c>
      <c r="E10" s="2">
        <v>10</v>
      </c>
      <c r="F10" s="2">
        <v>13</v>
      </c>
      <c r="G10" s="2">
        <v>7</v>
      </c>
      <c r="H10" s="7">
        <f t="shared" si="0"/>
        <v>0.33333333333333331</v>
      </c>
      <c r="I10" s="7">
        <f>8/16</f>
        <v>0.5</v>
      </c>
    </row>
    <row r="11" spans="1:9" x14ac:dyDescent="0.3">
      <c r="A11" s="2">
        <v>10</v>
      </c>
      <c r="B11" s="2" t="s">
        <v>31</v>
      </c>
      <c r="C11" s="2">
        <v>36</v>
      </c>
      <c r="D11" s="2">
        <v>30</v>
      </c>
      <c r="E11" s="2">
        <v>9</v>
      </c>
      <c r="F11" s="2">
        <v>12</v>
      </c>
      <c r="G11" s="2">
        <v>9</v>
      </c>
      <c r="H11" s="7">
        <f t="shared" si="0"/>
        <v>0.3</v>
      </c>
      <c r="I11" s="7">
        <v>0.4375</v>
      </c>
    </row>
    <row r="12" spans="1:9" x14ac:dyDescent="0.3">
      <c r="A12" s="2">
        <v>11</v>
      </c>
      <c r="B12" s="2" t="s">
        <v>48</v>
      </c>
      <c r="C12" s="2">
        <v>36</v>
      </c>
      <c r="D12" s="2">
        <v>30</v>
      </c>
      <c r="E12" s="2">
        <v>9</v>
      </c>
      <c r="F12" s="2">
        <v>12</v>
      </c>
      <c r="G12" s="2">
        <v>9</v>
      </c>
      <c r="H12" s="7">
        <f t="shared" si="0"/>
        <v>0.3</v>
      </c>
      <c r="I12" s="7">
        <f>6/16</f>
        <v>0.375</v>
      </c>
    </row>
    <row r="13" spans="1:9" x14ac:dyDescent="0.3">
      <c r="A13" s="2">
        <v>12</v>
      </c>
      <c r="B13" s="2" t="s">
        <v>16</v>
      </c>
      <c r="C13" s="2">
        <v>31</v>
      </c>
      <c r="D13" s="2">
        <v>30</v>
      </c>
      <c r="E13" s="2">
        <v>6</v>
      </c>
      <c r="F13" s="2">
        <v>11</v>
      </c>
      <c r="G13" s="2">
        <v>13</v>
      </c>
      <c r="H13" s="7">
        <f t="shared" si="0"/>
        <v>0.2</v>
      </c>
      <c r="I13" s="7">
        <f>5/16</f>
        <v>0.3125</v>
      </c>
    </row>
    <row r="14" spans="1:9" x14ac:dyDescent="0.3">
      <c r="A14" s="2">
        <v>13</v>
      </c>
      <c r="B14" s="2" t="s">
        <v>36</v>
      </c>
      <c r="C14" s="2">
        <v>30</v>
      </c>
      <c r="D14" s="2">
        <v>30</v>
      </c>
      <c r="E14" s="2">
        <v>6</v>
      </c>
      <c r="F14" s="2">
        <v>12</v>
      </c>
      <c r="G14" s="2">
        <v>12</v>
      </c>
      <c r="H14" s="7">
        <f t="shared" si="0"/>
        <v>0.2</v>
      </c>
      <c r="I14" s="7">
        <f>4/16</f>
        <v>0.25</v>
      </c>
    </row>
    <row r="15" spans="1:9" x14ac:dyDescent="0.3">
      <c r="A15" s="2">
        <v>14</v>
      </c>
      <c r="B15" s="2" t="s">
        <v>49</v>
      </c>
      <c r="C15" s="2">
        <v>29</v>
      </c>
      <c r="D15" s="2">
        <v>30</v>
      </c>
      <c r="E15" s="2">
        <v>7</v>
      </c>
      <c r="F15" s="2">
        <v>15</v>
      </c>
      <c r="G15" s="2">
        <v>8</v>
      </c>
      <c r="H15" s="7">
        <f t="shared" si="0"/>
        <v>0.23333333333333334</v>
      </c>
      <c r="I15" s="7">
        <f>3/16</f>
        <v>0.1875</v>
      </c>
    </row>
    <row r="16" spans="1:9" x14ac:dyDescent="0.3">
      <c r="A16" s="2">
        <v>15</v>
      </c>
      <c r="B16" s="2" t="s">
        <v>13</v>
      </c>
      <c r="C16" s="2">
        <v>20</v>
      </c>
      <c r="D16" s="2">
        <v>30</v>
      </c>
      <c r="E16" s="2">
        <v>5</v>
      </c>
      <c r="F16" s="2">
        <v>20</v>
      </c>
      <c r="G16" s="2">
        <v>5</v>
      </c>
      <c r="H16" s="7">
        <f t="shared" si="0"/>
        <v>0.16666666666666666</v>
      </c>
      <c r="I16" s="7">
        <f>2/16</f>
        <v>0.125</v>
      </c>
    </row>
    <row r="17" spans="1:9" x14ac:dyDescent="0.3">
      <c r="A17" s="2">
        <v>16</v>
      </c>
      <c r="B17" s="2" t="s">
        <v>20</v>
      </c>
      <c r="C17" s="2">
        <v>19</v>
      </c>
      <c r="D17" s="2">
        <v>30</v>
      </c>
      <c r="E17" s="2">
        <v>3</v>
      </c>
      <c r="F17" s="2">
        <v>17</v>
      </c>
      <c r="G17" s="2">
        <v>10</v>
      </c>
      <c r="H17" s="7">
        <f t="shared" si="0"/>
        <v>0.1</v>
      </c>
      <c r="I17" s="7">
        <f>1/16</f>
        <v>6.25E-2</v>
      </c>
    </row>
    <row r="22" spans="1:9" ht="18" x14ac:dyDescent="0.35">
      <c r="A2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" sqref="I2:I17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6" t="s">
        <v>75</v>
      </c>
    </row>
    <row r="2" spans="1:9" x14ac:dyDescent="0.3">
      <c r="A2" s="2">
        <v>1</v>
      </c>
      <c r="B2" s="2" t="s">
        <v>7</v>
      </c>
      <c r="C2" s="2">
        <v>67</v>
      </c>
      <c r="D2" s="2">
        <v>30</v>
      </c>
      <c r="E2" s="2">
        <v>20</v>
      </c>
      <c r="F2" s="2">
        <v>3</v>
      </c>
      <c r="G2" s="2">
        <v>7</v>
      </c>
      <c r="H2" s="7">
        <f>E2/D2</f>
        <v>0.66666666666666663</v>
      </c>
      <c r="I2" s="7">
        <f>16/16</f>
        <v>1</v>
      </c>
    </row>
    <row r="3" spans="1:9" x14ac:dyDescent="0.3">
      <c r="A3" s="2">
        <v>2</v>
      </c>
      <c r="B3" s="2" t="s">
        <v>36</v>
      </c>
      <c r="C3" s="2">
        <v>63</v>
      </c>
      <c r="D3" s="2">
        <v>30</v>
      </c>
      <c r="E3" s="2">
        <v>19</v>
      </c>
      <c r="F3" s="2">
        <v>5</v>
      </c>
      <c r="G3" s="2">
        <v>6</v>
      </c>
      <c r="H3" s="7">
        <f t="shared" ref="H3:H17" si="0">E3/D3</f>
        <v>0.6333333333333333</v>
      </c>
      <c r="I3" s="7">
        <f>15/16</f>
        <v>0.9375</v>
      </c>
    </row>
    <row r="4" spans="1:9" x14ac:dyDescent="0.3">
      <c r="A4" s="2">
        <v>3</v>
      </c>
      <c r="B4" s="2" t="s">
        <v>17</v>
      </c>
      <c r="C4" s="2">
        <v>55</v>
      </c>
      <c r="D4" s="2">
        <v>30</v>
      </c>
      <c r="E4" s="2">
        <v>15</v>
      </c>
      <c r="F4" s="2">
        <v>5</v>
      </c>
      <c r="G4" s="2">
        <v>10</v>
      </c>
      <c r="H4" s="7">
        <f t="shared" si="0"/>
        <v>0.5</v>
      </c>
      <c r="I4" s="7">
        <f>14/16</f>
        <v>0.875</v>
      </c>
    </row>
    <row r="5" spans="1:9" x14ac:dyDescent="0.3">
      <c r="A5" s="2">
        <v>4</v>
      </c>
      <c r="B5" s="2" t="s">
        <v>8</v>
      </c>
      <c r="C5" s="2">
        <v>54</v>
      </c>
      <c r="D5" s="2">
        <v>30</v>
      </c>
      <c r="E5" s="2">
        <v>15</v>
      </c>
      <c r="F5" s="2">
        <v>6</v>
      </c>
      <c r="G5" s="2">
        <v>9</v>
      </c>
      <c r="H5" s="7">
        <f t="shared" si="0"/>
        <v>0.5</v>
      </c>
      <c r="I5" s="7">
        <f>13/16</f>
        <v>0.8125</v>
      </c>
    </row>
    <row r="6" spans="1:9" x14ac:dyDescent="0.3">
      <c r="A6" s="2">
        <v>5</v>
      </c>
      <c r="B6" s="2" t="s">
        <v>10</v>
      </c>
      <c r="C6" s="2">
        <v>51</v>
      </c>
      <c r="D6" s="2">
        <v>30</v>
      </c>
      <c r="E6" s="2">
        <v>14</v>
      </c>
      <c r="F6" s="2">
        <v>7</v>
      </c>
      <c r="G6" s="2">
        <v>9</v>
      </c>
      <c r="H6" s="7">
        <f t="shared" si="0"/>
        <v>0.46666666666666667</v>
      </c>
      <c r="I6" s="7">
        <f>12/16</f>
        <v>0.75</v>
      </c>
    </row>
    <row r="7" spans="1:9" x14ac:dyDescent="0.3">
      <c r="A7" s="2">
        <v>6</v>
      </c>
      <c r="B7" s="2" t="s">
        <v>9</v>
      </c>
      <c r="C7" s="2">
        <v>50</v>
      </c>
      <c r="D7" s="2">
        <v>30</v>
      </c>
      <c r="E7" s="2">
        <v>15</v>
      </c>
      <c r="F7" s="2">
        <v>10</v>
      </c>
      <c r="G7" s="2">
        <v>5</v>
      </c>
      <c r="H7" s="7">
        <f t="shared" si="0"/>
        <v>0.5</v>
      </c>
      <c r="I7" s="7">
        <f>11/16</f>
        <v>0.6875</v>
      </c>
    </row>
    <row r="8" spans="1:9" x14ac:dyDescent="0.3">
      <c r="A8" s="2">
        <v>7</v>
      </c>
      <c r="B8" s="2" t="s">
        <v>31</v>
      </c>
      <c r="C8" s="2">
        <v>44</v>
      </c>
      <c r="D8" s="2">
        <v>30</v>
      </c>
      <c r="E8" s="2">
        <v>13</v>
      </c>
      <c r="F8" s="2">
        <v>12</v>
      </c>
      <c r="G8" s="2">
        <v>5</v>
      </c>
      <c r="H8" s="7">
        <f t="shared" si="0"/>
        <v>0.43333333333333335</v>
      </c>
      <c r="I8" s="7">
        <f>10/16</f>
        <v>0.625</v>
      </c>
    </row>
    <row r="9" spans="1:9" x14ac:dyDescent="0.3">
      <c r="A9" s="2">
        <v>8</v>
      </c>
      <c r="B9" s="2" t="s">
        <v>41</v>
      </c>
      <c r="C9" s="2">
        <v>41</v>
      </c>
      <c r="D9" s="2">
        <v>30</v>
      </c>
      <c r="E9" s="2">
        <v>12</v>
      </c>
      <c r="F9" s="2">
        <v>13</v>
      </c>
      <c r="G9" s="2">
        <v>5</v>
      </c>
      <c r="H9" s="7">
        <f t="shared" si="0"/>
        <v>0.4</v>
      </c>
      <c r="I9" s="7">
        <f>9/16</f>
        <v>0.5625</v>
      </c>
    </row>
    <row r="10" spans="1:9" x14ac:dyDescent="0.3">
      <c r="A10" s="2">
        <v>9</v>
      </c>
      <c r="B10" s="2" t="s">
        <v>45</v>
      </c>
      <c r="C10" s="2">
        <v>39</v>
      </c>
      <c r="D10" s="2">
        <v>30</v>
      </c>
      <c r="E10" s="2">
        <v>11</v>
      </c>
      <c r="F10" s="2">
        <v>13</v>
      </c>
      <c r="G10" s="2">
        <v>6</v>
      </c>
      <c r="H10" s="7">
        <f t="shared" si="0"/>
        <v>0.36666666666666664</v>
      </c>
      <c r="I10" s="7">
        <f>8/16</f>
        <v>0.5</v>
      </c>
    </row>
    <row r="11" spans="1:9" x14ac:dyDescent="0.3">
      <c r="A11" s="2">
        <v>10</v>
      </c>
      <c r="B11" s="2" t="s">
        <v>49</v>
      </c>
      <c r="C11" s="2">
        <v>36</v>
      </c>
      <c r="D11" s="2">
        <v>30</v>
      </c>
      <c r="E11" s="2">
        <v>8</v>
      </c>
      <c r="F11" s="2">
        <v>10</v>
      </c>
      <c r="G11" s="2">
        <v>12</v>
      </c>
      <c r="H11" s="7">
        <f t="shared" si="0"/>
        <v>0.26666666666666666</v>
      </c>
      <c r="I11" s="7">
        <v>0.4375</v>
      </c>
    </row>
    <row r="12" spans="1:9" x14ac:dyDescent="0.3">
      <c r="A12" s="2">
        <v>11</v>
      </c>
      <c r="B12" s="2" t="s">
        <v>15</v>
      </c>
      <c r="C12" s="2">
        <v>34</v>
      </c>
      <c r="D12" s="2">
        <v>30</v>
      </c>
      <c r="E12" s="2">
        <v>10</v>
      </c>
      <c r="F12" s="2">
        <v>16</v>
      </c>
      <c r="G12" s="2">
        <v>4</v>
      </c>
      <c r="H12" s="7">
        <f t="shared" si="0"/>
        <v>0.33333333333333331</v>
      </c>
      <c r="I12" s="7">
        <f>6/16</f>
        <v>0.375</v>
      </c>
    </row>
    <row r="13" spans="1:9" x14ac:dyDescent="0.3">
      <c r="A13" s="2">
        <v>12</v>
      </c>
      <c r="B13" s="2" t="s">
        <v>11</v>
      </c>
      <c r="C13" s="2">
        <v>34</v>
      </c>
      <c r="D13" s="2">
        <v>30</v>
      </c>
      <c r="E13" s="2">
        <v>8</v>
      </c>
      <c r="F13" s="2">
        <v>12</v>
      </c>
      <c r="G13" s="2">
        <v>10</v>
      </c>
      <c r="H13" s="7">
        <f t="shared" si="0"/>
        <v>0.26666666666666666</v>
      </c>
      <c r="I13" s="7">
        <f>5/16</f>
        <v>0.3125</v>
      </c>
    </row>
    <row r="14" spans="1:9" x14ac:dyDescent="0.3">
      <c r="A14" s="2">
        <v>13</v>
      </c>
      <c r="B14" s="2" t="s">
        <v>50</v>
      </c>
      <c r="C14" s="2">
        <v>30</v>
      </c>
      <c r="D14" s="2">
        <v>30</v>
      </c>
      <c r="E14" s="2">
        <v>7</v>
      </c>
      <c r="F14" s="2">
        <v>14</v>
      </c>
      <c r="G14" s="2">
        <v>9</v>
      </c>
      <c r="H14" s="7">
        <f t="shared" si="0"/>
        <v>0.23333333333333334</v>
      </c>
      <c r="I14" s="7">
        <f>4/16</f>
        <v>0.25</v>
      </c>
    </row>
    <row r="15" spans="1:9" x14ac:dyDescent="0.3">
      <c r="A15" s="2">
        <v>14</v>
      </c>
      <c r="B15" s="2" t="s">
        <v>16</v>
      </c>
      <c r="C15" s="2">
        <v>26</v>
      </c>
      <c r="D15" s="2">
        <v>30</v>
      </c>
      <c r="E15" s="2">
        <v>5</v>
      </c>
      <c r="F15" s="2">
        <v>14</v>
      </c>
      <c r="G15" s="2">
        <v>11</v>
      </c>
      <c r="H15" s="7">
        <f t="shared" si="0"/>
        <v>0.16666666666666666</v>
      </c>
      <c r="I15" s="7">
        <f>3/16</f>
        <v>0.1875</v>
      </c>
    </row>
    <row r="16" spans="1:9" x14ac:dyDescent="0.3">
      <c r="A16" s="2">
        <v>15</v>
      </c>
      <c r="B16" s="2" t="s">
        <v>48</v>
      </c>
      <c r="C16" s="2">
        <v>23</v>
      </c>
      <c r="D16" s="2">
        <v>30</v>
      </c>
      <c r="E16" s="2">
        <v>6</v>
      </c>
      <c r="F16" s="2">
        <v>19</v>
      </c>
      <c r="G16" s="2">
        <v>5</v>
      </c>
      <c r="H16" s="7">
        <f t="shared" si="0"/>
        <v>0.2</v>
      </c>
      <c r="I16" s="7">
        <f>2/16</f>
        <v>0.125</v>
      </c>
    </row>
    <row r="17" spans="1:9" x14ac:dyDescent="0.3">
      <c r="A17" s="2">
        <v>16</v>
      </c>
      <c r="B17" s="2" t="s">
        <v>32</v>
      </c>
      <c r="C17" s="2">
        <v>14</v>
      </c>
      <c r="D17" s="2">
        <v>30</v>
      </c>
      <c r="E17" s="2">
        <v>3</v>
      </c>
      <c r="F17" s="2">
        <v>22</v>
      </c>
      <c r="G17" s="2">
        <v>5</v>
      </c>
      <c r="H17" s="7">
        <f t="shared" si="0"/>
        <v>0.1</v>
      </c>
      <c r="I17" s="7">
        <f>1/16</f>
        <v>6.25E-2</v>
      </c>
    </row>
    <row r="22" spans="1:9" ht="18" x14ac:dyDescent="0.35">
      <c r="A22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" sqref="I2:I17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6" t="s">
        <v>75</v>
      </c>
    </row>
    <row r="2" spans="1:9" x14ac:dyDescent="0.3">
      <c r="A2" s="2">
        <v>1</v>
      </c>
      <c r="B2" s="2" t="s">
        <v>9</v>
      </c>
      <c r="C2" s="2">
        <v>67</v>
      </c>
      <c r="D2" s="2">
        <v>30</v>
      </c>
      <c r="E2" s="2">
        <v>20</v>
      </c>
      <c r="F2" s="2">
        <v>3</v>
      </c>
      <c r="G2" s="2">
        <v>7</v>
      </c>
      <c r="H2" s="7">
        <f>E2/D2</f>
        <v>0.66666666666666663</v>
      </c>
      <c r="I2" s="7">
        <f>16/16</f>
        <v>1</v>
      </c>
    </row>
    <row r="3" spans="1:9" x14ac:dyDescent="0.3">
      <c r="A3" s="2">
        <v>2</v>
      </c>
      <c r="B3" s="2" t="s">
        <v>8</v>
      </c>
      <c r="C3" s="2">
        <v>63</v>
      </c>
      <c r="D3" s="2">
        <v>30</v>
      </c>
      <c r="E3" s="2">
        <v>19</v>
      </c>
      <c r="F3" s="2">
        <v>5</v>
      </c>
      <c r="G3" s="2">
        <v>6</v>
      </c>
      <c r="H3" s="7">
        <f t="shared" ref="H3:H17" si="0">E3/D3</f>
        <v>0.6333333333333333</v>
      </c>
      <c r="I3" s="7">
        <f>15/16</f>
        <v>0.9375</v>
      </c>
    </row>
    <row r="4" spans="1:9" x14ac:dyDescent="0.3">
      <c r="A4" s="2">
        <v>3</v>
      </c>
      <c r="B4" s="2" t="s">
        <v>7</v>
      </c>
      <c r="C4" s="2">
        <v>57</v>
      </c>
      <c r="D4" s="2">
        <v>30</v>
      </c>
      <c r="E4" s="2">
        <v>18</v>
      </c>
      <c r="F4" s="2">
        <v>9</v>
      </c>
      <c r="G4" s="2">
        <v>3</v>
      </c>
      <c r="H4" s="7">
        <f t="shared" si="0"/>
        <v>0.6</v>
      </c>
      <c r="I4" s="7">
        <f>14/16</f>
        <v>0.875</v>
      </c>
    </row>
    <row r="5" spans="1:9" x14ac:dyDescent="0.3">
      <c r="A5" s="2">
        <v>4</v>
      </c>
      <c r="B5" s="2" t="s">
        <v>36</v>
      </c>
      <c r="C5" s="2">
        <v>53</v>
      </c>
      <c r="D5" s="2">
        <v>30</v>
      </c>
      <c r="E5" s="2">
        <v>14</v>
      </c>
      <c r="F5" s="2">
        <v>5</v>
      </c>
      <c r="G5" s="2">
        <v>11</v>
      </c>
      <c r="H5" s="7">
        <f t="shared" si="0"/>
        <v>0.46666666666666667</v>
      </c>
      <c r="I5" s="7">
        <f>13/16</f>
        <v>0.8125</v>
      </c>
    </row>
    <row r="6" spans="1:9" x14ac:dyDescent="0.3">
      <c r="A6" s="2">
        <v>5</v>
      </c>
      <c r="B6" s="2" t="s">
        <v>10</v>
      </c>
      <c r="C6" s="2">
        <v>51</v>
      </c>
      <c r="D6" s="2">
        <v>30</v>
      </c>
      <c r="E6" s="2">
        <v>15</v>
      </c>
      <c r="F6" s="2">
        <v>9</v>
      </c>
      <c r="G6" s="2">
        <v>6</v>
      </c>
      <c r="H6" s="7">
        <f t="shared" si="0"/>
        <v>0.5</v>
      </c>
      <c r="I6" s="7">
        <f>12/16</f>
        <v>0.75</v>
      </c>
    </row>
    <row r="7" spans="1:9" x14ac:dyDescent="0.3">
      <c r="A7" s="2">
        <v>6</v>
      </c>
      <c r="B7" s="2" t="s">
        <v>17</v>
      </c>
      <c r="C7" s="2">
        <v>45</v>
      </c>
      <c r="D7" s="2">
        <v>30</v>
      </c>
      <c r="E7" s="2">
        <v>14</v>
      </c>
      <c r="F7" s="2">
        <v>13</v>
      </c>
      <c r="G7" s="2">
        <v>3</v>
      </c>
      <c r="H7" s="7">
        <f t="shared" si="0"/>
        <v>0.46666666666666667</v>
      </c>
      <c r="I7" s="7">
        <f>11/16</f>
        <v>0.6875</v>
      </c>
    </row>
    <row r="8" spans="1:9" x14ac:dyDescent="0.3">
      <c r="A8" s="2">
        <v>7</v>
      </c>
      <c r="B8" s="2" t="s">
        <v>30</v>
      </c>
      <c r="C8" s="2">
        <v>44</v>
      </c>
      <c r="D8" s="2">
        <v>30</v>
      </c>
      <c r="E8" s="2">
        <v>12</v>
      </c>
      <c r="F8" s="2">
        <v>10</v>
      </c>
      <c r="G8" s="2">
        <v>8</v>
      </c>
      <c r="H8" s="7">
        <f t="shared" si="0"/>
        <v>0.4</v>
      </c>
      <c r="I8" s="7">
        <f>10/16</f>
        <v>0.625</v>
      </c>
    </row>
    <row r="9" spans="1:9" x14ac:dyDescent="0.3">
      <c r="A9" s="2">
        <v>8</v>
      </c>
      <c r="B9" s="2" t="s">
        <v>45</v>
      </c>
      <c r="C9" s="2">
        <v>39</v>
      </c>
      <c r="D9" s="2">
        <v>30</v>
      </c>
      <c r="E9" s="2">
        <v>10</v>
      </c>
      <c r="F9" s="2">
        <v>11</v>
      </c>
      <c r="G9" s="2">
        <v>9</v>
      </c>
      <c r="H9" s="7">
        <f t="shared" si="0"/>
        <v>0.33333333333333331</v>
      </c>
      <c r="I9" s="7">
        <f>9/16</f>
        <v>0.5625</v>
      </c>
    </row>
    <row r="10" spans="1:9" x14ac:dyDescent="0.3">
      <c r="A10" s="2">
        <v>9</v>
      </c>
      <c r="B10" s="2" t="s">
        <v>15</v>
      </c>
      <c r="C10" s="2">
        <v>34</v>
      </c>
      <c r="D10" s="2">
        <v>30</v>
      </c>
      <c r="E10" s="2">
        <v>8</v>
      </c>
      <c r="F10" s="2">
        <v>12</v>
      </c>
      <c r="G10" s="2">
        <v>10</v>
      </c>
      <c r="H10" s="7">
        <f t="shared" si="0"/>
        <v>0.26666666666666666</v>
      </c>
      <c r="I10" s="7">
        <f>8/16</f>
        <v>0.5</v>
      </c>
    </row>
    <row r="11" spans="1:9" x14ac:dyDescent="0.3">
      <c r="A11" s="2">
        <v>10</v>
      </c>
      <c r="B11" s="2" t="s">
        <v>35</v>
      </c>
      <c r="C11" s="2">
        <v>34</v>
      </c>
      <c r="D11" s="2">
        <v>30</v>
      </c>
      <c r="E11" s="2">
        <v>9</v>
      </c>
      <c r="F11" s="2">
        <v>14</v>
      </c>
      <c r="G11" s="2">
        <v>7</v>
      </c>
      <c r="H11" s="7">
        <f t="shared" si="0"/>
        <v>0.3</v>
      </c>
      <c r="I11" s="7">
        <v>0.4375</v>
      </c>
    </row>
    <row r="12" spans="1:9" x14ac:dyDescent="0.3">
      <c r="A12" s="2">
        <v>11</v>
      </c>
      <c r="B12" s="2" t="s">
        <v>32</v>
      </c>
      <c r="C12" s="2">
        <v>33</v>
      </c>
      <c r="D12" s="2">
        <v>30</v>
      </c>
      <c r="E12" s="2">
        <v>9</v>
      </c>
      <c r="F12" s="2">
        <v>15</v>
      </c>
      <c r="G12" s="2">
        <v>6</v>
      </c>
      <c r="H12" s="7">
        <f t="shared" si="0"/>
        <v>0.3</v>
      </c>
      <c r="I12" s="7">
        <f>6/16</f>
        <v>0.375</v>
      </c>
    </row>
    <row r="13" spans="1:9" x14ac:dyDescent="0.3">
      <c r="A13" s="2">
        <v>12</v>
      </c>
      <c r="B13" s="2" t="s">
        <v>16</v>
      </c>
      <c r="C13" s="2">
        <v>32</v>
      </c>
      <c r="D13" s="2">
        <v>30</v>
      </c>
      <c r="E13" s="2">
        <v>9</v>
      </c>
      <c r="F13" s="2">
        <v>16</v>
      </c>
      <c r="G13" s="2">
        <v>5</v>
      </c>
      <c r="H13" s="7">
        <f t="shared" si="0"/>
        <v>0.3</v>
      </c>
      <c r="I13" s="7">
        <f>5/16</f>
        <v>0.3125</v>
      </c>
    </row>
    <row r="14" spans="1:9" x14ac:dyDescent="0.3">
      <c r="A14" s="2">
        <v>13</v>
      </c>
      <c r="B14" s="2" t="s">
        <v>41</v>
      </c>
      <c r="C14" s="2">
        <v>31</v>
      </c>
      <c r="D14" s="2">
        <v>30</v>
      </c>
      <c r="E14" s="2">
        <v>8</v>
      </c>
      <c r="F14" s="2">
        <v>15</v>
      </c>
      <c r="G14" s="2">
        <v>7</v>
      </c>
      <c r="H14" s="7">
        <f t="shared" si="0"/>
        <v>0.26666666666666666</v>
      </c>
      <c r="I14" s="7">
        <f>4/16</f>
        <v>0.25</v>
      </c>
    </row>
    <row r="15" spans="1:9" x14ac:dyDescent="0.3">
      <c r="A15" s="2">
        <v>14</v>
      </c>
      <c r="B15" s="2" t="s">
        <v>50</v>
      </c>
      <c r="C15" s="2">
        <v>31</v>
      </c>
      <c r="D15" s="2">
        <v>30</v>
      </c>
      <c r="E15" s="2">
        <v>6</v>
      </c>
      <c r="F15" s="2">
        <v>11</v>
      </c>
      <c r="G15" s="2">
        <v>13</v>
      </c>
      <c r="H15" s="7">
        <f t="shared" si="0"/>
        <v>0.2</v>
      </c>
      <c r="I15" s="7">
        <f>3/16</f>
        <v>0.1875</v>
      </c>
    </row>
    <row r="16" spans="1:9" x14ac:dyDescent="0.3">
      <c r="A16" s="2">
        <v>15</v>
      </c>
      <c r="B16" s="2" t="s">
        <v>49</v>
      </c>
      <c r="C16" s="2">
        <v>27</v>
      </c>
      <c r="D16" s="2">
        <v>30</v>
      </c>
      <c r="E16" s="2">
        <v>6</v>
      </c>
      <c r="F16" s="2">
        <v>15</v>
      </c>
      <c r="G16" s="2">
        <v>9</v>
      </c>
      <c r="H16" s="7">
        <f t="shared" si="0"/>
        <v>0.2</v>
      </c>
      <c r="I16" s="7">
        <f>2/16</f>
        <v>0.125</v>
      </c>
    </row>
    <row r="17" spans="1:9" x14ac:dyDescent="0.3">
      <c r="A17" s="2">
        <v>16</v>
      </c>
      <c r="B17" s="2" t="s">
        <v>31</v>
      </c>
      <c r="C17" s="2">
        <v>22</v>
      </c>
      <c r="D17" s="2">
        <v>30</v>
      </c>
      <c r="E17" s="2">
        <v>6</v>
      </c>
      <c r="F17" s="2">
        <v>20</v>
      </c>
      <c r="G17" s="2">
        <v>4</v>
      </c>
      <c r="H17" s="7">
        <f t="shared" si="0"/>
        <v>0.2</v>
      </c>
      <c r="I17" s="7">
        <f>1/16</f>
        <v>6.25E-2</v>
      </c>
    </row>
    <row r="22" spans="1:9" ht="18" x14ac:dyDescent="0.35">
      <c r="A22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" sqref="I2:I17"/>
    </sheetView>
  </sheetViews>
  <sheetFormatPr defaultRowHeight="14.4" x14ac:dyDescent="0.3"/>
  <cols>
    <col min="1" max="1" width="12.664062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6" t="s">
        <v>75</v>
      </c>
    </row>
    <row r="2" spans="1:9" x14ac:dyDescent="0.3">
      <c r="A2" s="2">
        <v>1</v>
      </c>
      <c r="B2" s="2" t="s">
        <v>8</v>
      </c>
      <c r="C2" s="2">
        <v>61</v>
      </c>
      <c r="D2" s="2">
        <v>30</v>
      </c>
      <c r="E2" s="2">
        <v>17</v>
      </c>
      <c r="F2" s="2">
        <v>3</v>
      </c>
      <c r="G2" s="2">
        <v>10</v>
      </c>
      <c r="H2" s="7">
        <f>E2/D2</f>
        <v>0.56666666666666665</v>
      </c>
      <c r="I2" s="7">
        <f>16/16</f>
        <v>1</v>
      </c>
    </row>
    <row r="3" spans="1:9" x14ac:dyDescent="0.3">
      <c r="A3" s="2">
        <v>2</v>
      </c>
      <c r="B3" s="2" t="s">
        <v>11</v>
      </c>
      <c r="C3" s="2">
        <v>57</v>
      </c>
      <c r="D3" s="2">
        <v>30</v>
      </c>
      <c r="E3" s="2">
        <v>16</v>
      </c>
      <c r="F3" s="2">
        <v>5</v>
      </c>
      <c r="G3" s="2">
        <v>9</v>
      </c>
      <c r="H3" s="7">
        <f t="shared" ref="H3:H17" si="0">E3/D3</f>
        <v>0.53333333333333333</v>
      </c>
      <c r="I3" s="7">
        <f>15/16</f>
        <v>0.9375</v>
      </c>
    </row>
    <row r="4" spans="1:9" x14ac:dyDescent="0.3">
      <c r="A4" s="2">
        <v>3</v>
      </c>
      <c r="B4" s="2" t="s">
        <v>7</v>
      </c>
      <c r="C4" s="2">
        <v>57</v>
      </c>
      <c r="D4" s="2">
        <v>30</v>
      </c>
      <c r="E4" s="2">
        <v>16</v>
      </c>
      <c r="F4" s="2">
        <v>5</v>
      </c>
      <c r="G4" s="2">
        <v>9</v>
      </c>
      <c r="H4" s="7">
        <f t="shared" si="0"/>
        <v>0.53333333333333333</v>
      </c>
      <c r="I4" s="7">
        <f>14/16</f>
        <v>0.875</v>
      </c>
    </row>
    <row r="5" spans="1:9" x14ac:dyDescent="0.3">
      <c r="A5" s="2">
        <v>4</v>
      </c>
      <c r="B5" s="2" t="s">
        <v>9</v>
      </c>
      <c r="C5" s="2">
        <v>53</v>
      </c>
      <c r="D5" s="2">
        <v>30</v>
      </c>
      <c r="E5" s="2">
        <v>16</v>
      </c>
      <c r="F5" s="2">
        <v>9</v>
      </c>
      <c r="G5" s="2">
        <v>5</v>
      </c>
      <c r="H5" s="7">
        <f t="shared" si="0"/>
        <v>0.53333333333333333</v>
      </c>
      <c r="I5" s="7">
        <f>13/16</f>
        <v>0.8125</v>
      </c>
    </row>
    <row r="6" spans="1:9" x14ac:dyDescent="0.3">
      <c r="A6" s="2">
        <v>5</v>
      </c>
      <c r="B6" s="2" t="s">
        <v>45</v>
      </c>
      <c r="C6" s="2">
        <v>51</v>
      </c>
      <c r="D6" s="2">
        <v>30</v>
      </c>
      <c r="E6" s="2">
        <v>16</v>
      </c>
      <c r="F6" s="2">
        <v>11</v>
      </c>
      <c r="G6" s="2">
        <v>3</v>
      </c>
      <c r="H6" s="7">
        <f t="shared" si="0"/>
        <v>0.53333333333333333</v>
      </c>
      <c r="I6" s="7">
        <f>12/16</f>
        <v>0.75</v>
      </c>
    </row>
    <row r="7" spans="1:9" x14ac:dyDescent="0.3">
      <c r="A7" s="2">
        <v>6</v>
      </c>
      <c r="B7" s="2" t="s">
        <v>15</v>
      </c>
      <c r="C7" s="2">
        <v>49</v>
      </c>
      <c r="D7" s="2">
        <v>30</v>
      </c>
      <c r="E7" s="2">
        <v>14</v>
      </c>
      <c r="F7" s="2">
        <v>9</v>
      </c>
      <c r="G7" s="2">
        <v>7</v>
      </c>
      <c r="H7" s="7">
        <f t="shared" si="0"/>
        <v>0.46666666666666667</v>
      </c>
      <c r="I7" s="7">
        <f>11/16</f>
        <v>0.6875</v>
      </c>
    </row>
    <row r="8" spans="1:9" x14ac:dyDescent="0.3">
      <c r="A8" s="2">
        <v>7</v>
      </c>
      <c r="B8" s="2" t="s">
        <v>17</v>
      </c>
      <c r="C8" s="2">
        <v>49</v>
      </c>
      <c r="D8" s="2">
        <v>30</v>
      </c>
      <c r="E8" s="2">
        <v>13</v>
      </c>
      <c r="F8" s="2">
        <v>7</v>
      </c>
      <c r="G8" s="2">
        <v>10</v>
      </c>
      <c r="H8" s="7">
        <f t="shared" si="0"/>
        <v>0.43333333333333335</v>
      </c>
      <c r="I8" s="7">
        <f>10/16</f>
        <v>0.625</v>
      </c>
    </row>
    <row r="9" spans="1:9" x14ac:dyDescent="0.3">
      <c r="A9" s="2">
        <v>8</v>
      </c>
      <c r="B9" s="2" t="s">
        <v>10</v>
      </c>
      <c r="C9" s="2">
        <v>42</v>
      </c>
      <c r="D9" s="2">
        <v>30</v>
      </c>
      <c r="E9" s="2">
        <v>10</v>
      </c>
      <c r="F9" s="2">
        <v>8</v>
      </c>
      <c r="G9" s="2">
        <v>12</v>
      </c>
      <c r="H9" s="7">
        <f t="shared" si="0"/>
        <v>0.33333333333333331</v>
      </c>
      <c r="I9" s="7">
        <f>9/16</f>
        <v>0.5625</v>
      </c>
    </row>
    <row r="10" spans="1:9" x14ac:dyDescent="0.3">
      <c r="A10" s="2">
        <v>9</v>
      </c>
      <c r="B10" s="2" t="s">
        <v>41</v>
      </c>
      <c r="C10" s="2">
        <v>41</v>
      </c>
      <c r="D10" s="2">
        <v>30</v>
      </c>
      <c r="E10" s="2">
        <v>10</v>
      </c>
      <c r="F10" s="2">
        <v>9</v>
      </c>
      <c r="G10" s="2">
        <v>11</v>
      </c>
      <c r="H10" s="7">
        <f t="shared" si="0"/>
        <v>0.33333333333333331</v>
      </c>
      <c r="I10" s="7">
        <f>8/16</f>
        <v>0.5</v>
      </c>
    </row>
    <row r="11" spans="1:9" x14ac:dyDescent="0.3">
      <c r="A11" s="2">
        <v>10</v>
      </c>
      <c r="B11" s="2" t="s">
        <v>35</v>
      </c>
      <c r="C11" s="2">
        <v>38</v>
      </c>
      <c r="D11" s="2">
        <v>30</v>
      </c>
      <c r="E11" s="2">
        <v>11</v>
      </c>
      <c r="F11" s="2">
        <v>14</v>
      </c>
      <c r="G11" s="2">
        <v>5</v>
      </c>
      <c r="H11" s="7">
        <f t="shared" si="0"/>
        <v>0.36666666666666664</v>
      </c>
      <c r="I11" s="7">
        <v>0.4375</v>
      </c>
    </row>
    <row r="12" spans="1:9" x14ac:dyDescent="0.3">
      <c r="A12" s="2">
        <v>11</v>
      </c>
      <c r="B12" s="2" t="s">
        <v>13</v>
      </c>
      <c r="C12" s="2">
        <v>33</v>
      </c>
      <c r="D12" s="2">
        <v>30</v>
      </c>
      <c r="E12" s="2">
        <v>8</v>
      </c>
      <c r="F12" s="2">
        <v>13</v>
      </c>
      <c r="G12" s="2">
        <v>9</v>
      </c>
      <c r="H12" s="7">
        <f t="shared" si="0"/>
        <v>0.26666666666666666</v>
      </c>
      <c r="I12" s="7">
        <f>6/16</f>
        <v>0.375</v>
      </c>
    </row>
    <row r="13" spans="1:9" x14ac:dyDescent="0.3">
      <c r="A13" s="2">
        <v>12</v>
      </c>
      <c r="B13" s="2" t="s">
        <v>36</v>
      </c>
      <c r="C13" s="2">
        <v>31</v>
      </c>
      <c r="D13" s="2">
        <v>30</v>
      </c>
      <c r="E13" s="2">
        <v>8</v>
      </c>
      <c r="F13" s="2">
        <v>15</v>
      </c>
      <c r="G13" s="2">
        <v>7</v>
      </c>
      <c r="H13" s="7">
        <f t="shared" si="0"/>
        <v>0.26666666666666666</v>
      </c>
      <c r="I13" s="7">
        <f>5/16</f>
        <v>0.3125</v>
      </c>
    </row>
    <row r="14" spans="1:9" x14ac:dyDescent="0.3">
      <c r="A14" s="2">
        <v>13</v>
      </c>
      <c r="B14" s="2" t="s">
        <v>50</v>
      </c>
      <c r="C14" s="2">
        <v>26</v>
      </c>
      <c r="D14" s="2">
        <v>30</v>
      </c>
      <c r="E14" s="2">
        <v>7</v>
      </c>
      <c r="F14" s="2">
        <v>18</v>
      </c>
      <c r="G14" s="2">
        <v>5</v>
      </c>
      <c r="H14" s="7">
        <f t="shared" si="0"/>
        <v>0.23333333333333334</v>
      </c>
      <c r="I14" s="7">
        <f>4/16</f>
        <v>0.25</v>
      </c>
    </row>
    <row r="15" spans="1:9" x14ac:dyDescent="0.3">
      <c r="A15" s="2">
        <v>14</v>
      </c>
      <c r="B15" s="2" t="s">
        <v>51</v>
      </c>
      <c r="C15" s="2">
        <v>26</v>
      </c>
      <c r="D15" s="2">
        <v>30</v>
      </c>
      <c r="E15" s="2">
        <v>7</v>
      </c>
      <c r="F15" s="2">
        <v>18</v>
      </c>
      <c r="G15" s="2">
        <v>5</v>
      </c>
      <c r="H15" s="7">
        <f t="shared" si="0"/>
        <v>0.23333333333333334</v>
      </c>
      <c r="I15" s="7">
        <f>3/16</f>
        <v>0.1875</v>
      </c>
    </row>
    <row r="16" spans="1:9" x14ac:dyDescent="0.3">
      <c r="A16" s="2">
        <v>15</v>
      </c>
      <c r="B16" s="2" t="s">
        <v>32</v>
      </c>
      <c r="C16" s="2">
        <v>24</v>
      </c>
      <c r="D16" s="2">
        <v>30</v>
      </c>
      <c r="E16" s="2">
        <v>6</v>
      </c>
      <c r="F16" s="2">
        <v>18</v>
      </c>
      <c r="G16" s="2">
        <v>6</v>
      </c>
      <c r="H16" s="7">
        <f t="shared" si="0"/>
        <v>0.2</v>
      </c>
      <c r="I16" s="7">
        <f>2/16</f>
        <v>0.125</v>
      </c>
    </row>
    <row r="17" spans="1:9" x14ac:dyDescent="0.3">
      <c r="A17" s="2">
        <v>16</v>
      </c>
      <c r="B17" s="2" t="s">
        <v>16</v>
      </c>
      <c r="C17" s="2">
        <v>22</v>
      </c>
      <c r="D17" s="2">
        <v>30</v>
      </c>
      <c r="E17" s="2">
        <v>5</v>
      </c>
      <c r="F17" s="2">
        <v>18</v>
      </c>
      <c r="G17" s="2">
        <v>7</v>
      </c>
      <c r="H17" s="7">
        <f t="shared" si="0"/>
        <v>0.16666666666666666</v>
      </c>
      <c r="I17" s="7">
        <f>1/16</f>
        <v>6.25E-2</v>
      </c>
    </row>
    <row r="22" spans="1:9" ht="18" x14ac:dyDescent="0.35">
      <c r="A22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" sqref="I2:I17"/>
    </sheetView>
  </sheetViews>
  <sheetFormatPr defaultRowHeight="14.4" x14ac:dyDescent="0.3"/>
  <cols>
    <col min="1" max="1" width="12.109375" bestFit="1" customWidth="1"/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6" t="s">
        <v>75</v>
      </c>
    </row>
    <row r="2" spans="1:9" x14ac:dyDescent="0.3">
      <c r="A2" s="2">
        <v>1</v>
      </c>
      <c r="B2" s="2" t="s">
        <v>8</v>
      </c>
      <c r="C2" s="2">
        <v>64</v>
      </c>
      <c r="D2" s="2">
        <v>30</v>
      </c>
      <c r="E2" s="2">
        <v>21</v>
      </c>
      <c r="F2" s="2">
        <v>8</v>
      </c>
      <c r="G2" s="2">
        <v>1</v>
      </c>
      <c r="H2" s="7">
        <f>E2/D2</f>
        <v>0.7</v>
      </c>
      <c r="I2" s="7">
        <f>16/16</f>
        <v>1</v>
      </c>
    </row>
    <row r="3" spans="1:9" x14ac:dyDescent="0.3">
      <c r="A3" s="2">
        <v>2</v>
      </c>
      <c r="B3" s="2" t="s">
        <v>11</v>
      </c>
      <c r="C3" s="2">
        <v>60</v>
      </c>
      <c r="D3" s="2">
        <v>30</v>
      </c>
      <c r="E3" s="2">
        <v>17</v>
      </c>
      <c r="F3" s="2">
        <v>4</v>
      </c>
      <c r="G3" s="2">
        <v>9</v>
      </c>
      <c r="H3" s="7">
        <f t="shared" ref="H3:H17" si="0">E3/D3</f>
        <v>0.56666666666666665</v>
      </c>
      <c r="I3" s="7">
        <f>15/16</f>
        <v>0.9375</v>
      </c>
    </row>
    <row r="4" spans="1:9" x14ac:dyDescent="0.3">
      <c r="A4" s="2">
        <v>3</v>
      </c>
      <c r="B4" s="2" t="s">
        <v>7</v>
      </c>
      <c r="C4" s="2">
        <v>55</v>
      </c>
      <c r="D4" s="2">
        <v>30</v>
      </c>
      <c r="E4" s="2">
        <v>15</v>
      </c>
      <c r="F4" s="2">
        <v>5</v>
      </c>
      <c r="G4" s="2">
        <v>10</v>
      </c>
      <c r="H4" s="7">
        <f t="shared" si="0"/>
        <v>0.5</v>
      </c>
      <c r="I4" s="7">
        <f>14/16</f>
        <v>0.875</v>
      </c>
    </row>
    <row r="5" spans="1:9" x14ac:dyDescent="0.3">
      <c r="A5" s="2">
        <v>4</v>
      </c>
      <c r="B5" s="2" t="s">
        <v>35</v>
      </c>
      <c r="C5" s="2">
        <v>49</v>
      </c>
      <c r="D5" s="2">
        <v>30</v>
      </c>
      <c r="E5" s="2">
        <v>14</v>
      </c>
      <c r="F5" s="2">
        <v>9</v>
      </c>
      <c r="G5" s="2">
        <v>7</v>
      </c>
      <c r="H5" s="7">
        <f t="shared" si="0"/>
        <v>0.46666666666666667</v>
      </c>
      <c r="I5" s="7">
        <f>13/16</f>
        <v>0.8125</v>
      </c>
    </row>
    <row r="6" spans="1:9" x14ac:dyDescent="0.3">
      <c r="A6" s="2">
        <v>5</v>
      </c>
      <c r="B6" s="2" t="s">
        <v>17</v>
      </c>
      <c r="C6" s="2">
        <v>48</v>
      </c>
      <c r="D6" s="2">
        <v>30</v>
      </c>
      <c r="E6" s="2">
        <v>14</v>
      </c>
      <c r="F6" s="2">
        <v>10</v>
      </c>
      <c r="G6" s="2">
        <v>6</v>
      </c>
      <c r="H6" s="7">
        <f t="shared" si="0"/>
        <v>0.46666666666666667</v>
      </c>
      <c r="I6" s="7">
        <f>12/16</f>
        <v>0.75</v>
      </c>
    </row>
    <row r="7" spans="1:9" x14ac:dyDescent="0.3">
      <c r="A7" s="2">
        <v>6</v>
      </c>
      <c r="B7" s="2" t="s">
        <v>36</v>
      </c>
      <c r="C7" s="2">
        <v>43</v>
      </c>
      <c r="D7" s="2">
        <v>30</v>
      </c>
      <c r="E7" s="2">
        <v>12</v>
      </c>
      <c r="F7" s="2">
        <v>11</v>
      </c>
      <c r="G7" s="2">
        <v>7</v>
      </c>
      <c r="H7" s="7">
        <f t="shared" si="0"/>
        <v>0.4</v>
      </c>
      <c r="I7" s="7">
        <f>11/16</f>
        <v>0.6875</v>
      </c>
    </row>
    <row r="8" spans="1:9" x14ac:dyDescent="0.3">
      <c r="A8" s="2">
        <v>7</v>
      </c>
      <c r="B8" s="2" t="s">
        <v>9</v>
      </c>
      <c r="C8" s="2">
        <v>41</v>
      </c>
      <c r="D8" s="2">
        <v>30</v>
      </c>
      <c r="E8" s="2">
        <v>12</v>
      </c>
      <c r="F8" s="2">
        <v>13</v>
      </c>
      <c r="G8" s="2">
        <v>5</v>
      </c>
      <c r="H8" s="7">
        <f t="shared" si="0"/>
        <v>0.4</v>
      </c>
      <c r="I8" s="7">
        <f>10/16</f>
        <v>0.625</v>
      </c>
    </row>
    <row r="9" spans="1:9" x14ac:dyDescent="0.3">
      <c r="A9" s="2">
        <v>8</v>
      </c>
      <c r="B9" s="2" t="s">
        <v>45</v>
      </c>
      <c r="C9" s="2">
        <v>39</v>
      </c>
      <c r="D9" s="2">
        <v>30</v>
      </c>
      <c r="E9" s="2">
        <v>10</v>
      </c>
      <c r="F9" s="2">
        <v>11</v>
      </c>
      <c r="G9" s="2">
        <v>9</v>
      </c>
      <c r="H9" s="7">
        <f t="shared" si="0"/>
        <v>0.33333333333333331</v>
      </c>
      <c r="I9" s="7">
        <f>9/16</f>
        <v>0.5625</v>
      </c>
    </row>
    <row r="10" spans="1:9" x14ac:dyDescent="0.3">
      <c r="A10" s="2">
        <v>9</v>
      </c>
      <c r="B10" s="2" t="s">
        <v>15</v>
      </c>
      <c r="C10" s="2">
        <v>39</v>
      </c>
      <c r="D10" s="2">
        <v>30</v>
      </c>
      <c r="E10" s="2">
        <v>10</v>
      </c>
      <c r="F10" s="2">
        <v>11</v>
      </c>
      <c r="G10" s="2">
        <v>9</v>
      </c>
      <c r="H10" s="7">
        <f t="shared" si="0"/>
        <v>0.33333333333333331</v>
      </c>
      <c r="I10" s="7">
        <f>8/16</f>
        <v>0.5</v>
      </c>
    </row>
    <row r="11" spans="1:9" x14ac:dyDescent="0.3">
      <c r="A11" s="2">
        <v>10</v>
      </c>
      <c r="B11" s="2" t="s">
        <v>41</v>
      </c>
      <c r="C11" s="2">
        <v>37</v>
      </c>
      <c r="D11" s="2">
        <v>30</v>
      </c>
      <c r="E11" s="2">
        <v>10</v>
      </c>
      <c r="F11" s="2">
        <v>13</v>
      </c>
      <c r="G11" s="2">
        <v>7</v>
      </c>
      <c r="H11" s="7">
        <f t="shared" si="0"/>
        <v>0.33333333333333331</v>
      </c>
      <c r="I11" s="7">
        <v>0.4375</v>
      </c>
    </row>
    <row r="12" spans="1:9" x14ac:dyDescent="0.3">
      <c r="A12" s="2">
        <v>11</v>
      </c>
      <c r="B12" s="2" t="s">
        <v>10</v>
      </c>
      <c r="C12" s="2">
        <v>34</v>
      </c>
      <c r="D12" s="2">
        <v>30</v>
      </c>
      <c r="E12" s="2">
        <v>8</v>
      </c>
      <c r="F12" s="2">
        <v>12</v>
      </c>
      <c r="G12" s="2">
        <v>10</v>
      </c>
      <c r="H12" s="7">
        <f t="shared" si="0"/>
        <v>0.26666666666666666</v>
      </c>
      <c r="I12" s="7">
        <f>6/16</f>
        <v>0.375</v>
      </c>
    </row>
    <row r="13" spans="1:9" x14ac:dyDescent="0.3">
      <c r="A13" s="2">
        <v>12</v>
      </c>
      <c r="B13" s="2" t="s">
        <v>50</v>
      </c>
      <c r="C13" s="2">
        <v>33</v>
      </c>
      <c r="D13" s="2">
        <v>30</v>
      </c>
      <c r="E13" s="2">
        <v>9</v>
      </c>
      <c r="F13" s="2">
        <v>15</v>
      </c>
      <c r="G13" s="2">
        <v>6</v>
      </c>
      <c r="H13" s="7">
        <f t="shared" si="0"/>
        <v>0.3</v>
      </c>
      <c r="I13" s="7">
        <f>5/16</f>
        <v>0.3125</v>
      </c>
    </row>
    <row r="14" spans="1:9" x14ac:dyDescent="0.3">
      <c r="A14" s="2">
        <v>13</v>
      </c>
      <c r="B14" s="2" t="s">
        <v>20</v>
      </c>
      <c r="C14" s="2">
        <v>30</v>
      </c>
      <c r="D14" s="2">
        <v>30</v>
      </c>
      <c r="E14" s="2">
        <v>8</v>
      </c>
      <c r="F14" s="2">
        <v>16</v>
      </c>
      <c r="G14" s="2">
        <v>6</v>
      </c>
      <c r="H14" s="7">
        <f t="shared" si="0"/>
        <v>0.26666666666666666</v>
      </c>
      <c r="I14" s="7">
        <f>4/16</f>
        <v>0.25</v>
      </c>
    </row>
    <row r="15" spans="1:9" x14ac:dyDescent="0.3">
      <c r="A15" s="2">
        <v>14</v>
      </c>
      <c r="B15" s="2" t="s">
        <v>52</v>
      </c>
      <c r="C15" s="2">
        <v>30</v>
      </c>
      <c r="D15" s="2">
        <v>30</v>
      </c>
      <c r="E15" s="2">
        <v>7</v>
      </c>
      <c r="F15" s="2">
        <v>14</v>
      </c>
      <c r="G15" s="2">
        <v>9</v>
      </c>
      <c r="H15" s="7">
        <f t="shared" si="0"/>
        <v>0.23333333333333334</v>
      </c>
      <c r="I15" s="7">
        <f>3/16</f>
        <v>0.1875</v>
      </c>
    </row>
    <row r="16" spans="1:9" x14ac:dyDescent="0.3">
      <c r="A16" s="2">
        <v>15</v>
      </c>
      <c r="B16" s="2" t="s">
        <v>51</v>
      </c>
      <c r="C16" s="2">
        <v>30</v>
      </c>
      <c r="D16" s="2">
        <v>30</v>
      </c>
      <c r="E16" s="2">
        <v>7</v>
      </c>
      <c r="F16" s="2">
        <v>14</v>
      </c>
      <c r="G16" s="2">
        <v>9</v>
      </c>
      <c r="H16" s="7">
        <f t="shared" si="0"/>
        <v>0.23333333333333334</v>
      </c>
      <c r="I16" s="7">
        <f>2/16</f>
        <v>0.125</v>
      </c>
    </row>
    <row r="17" spans="1:9" x14ac:dyDescent="0.3">
      <c r="A17" s="2">
        <v>16</v>
      </c>
      <c r="B17" s="2" t="s">
        <v>49</v>
      </c>
      <c r="C17" s="2">
        <v>29</v>
      </c>
      <c r="D17" s="2">
        <v>30</v>
      </c>
      <c r="E17" s="2">
        <v>7</v>
      </c>
      <c r="F17" s="2">
        <v>15</v>
      </c>
      <c r="G17" s="2">
        <v>8</v>
      </c>
      <c r="H17" s="7">
        <f t="shared" si="0"/>
        <v>0.23333333333333334</v>
      </c>
      <c r="I17" s="7">
        <f>1/16</f>
        <v>6.25E-2</v>
      </c>
    </row>
    <row r="22" spans="1:9" ht="18" x14ac:dyDescent="0.35">
      <c r="A22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2" sqref="I2:I25"/>
    </sheetView>
  </sheetViews>
  <sheetFormatPr defaultRowHeight="14.4" x14ac:dyDescent="0.3"/>
  <cols>
    <col min="1" max="1" width="9.77734375" bestFit="1" customWidth="1"/>
    <col min="2" max="2" width="25.77734375" customWidth="1"/>
    <col min="9" max="9" width="8.88671875" style="7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 s="2">
        <v>1</v>
      </c>
      <c r="B2" s="2" t="s">
        <v>7</v>
      </c>
      <c r="C2" s="2">
        <v>61</v>
      </c>
      <c r="D2" s="2">
        <v>30</v>
      </c>
      <c r="E2" s="2">
        <v>18</v>
      </c>
      <c r="F2" s="2">
        <v>5</v>
      </c>
      <c r="G2" s="2">
        <v>7</v>
      </c>
      <c r="H2" s="7">
        <f>E2/D2</f>
        <v>0.6</v>
      </c>
      <c r="I2" s="7">
        <f>24/24</f>
        <v>1</v>
      </c>
    </row>
    <row r="3" spans="1:9" x14ac:dyDescent="0.3">
      <c r="A3" s="2">
        <v>2</v>
      </c>
      <c r="B3" s="2" t="s">
        <v>8</v>
      </c>
      <c r="C3" s="2">
        <v>59</v>
      </c>
      <c r="D3" s="2">
        <v>30</v>
      </c>
      <c r="E3" s="2">
        <v>18</v>
      </c>
      <c r="F3" s="2">
        <v>7</v>
      </c>
      <c r="G3" s="2">
        <v>5</v>
      </c>
      <c r="H3" s="7">
        <f t="shared" ref="H3:H25" si="0">E3/D3</f>
        <v>0.6</v>
      </c>
      <c r="I3" s="7">
        <f>23/24</f>
        <v>0.95833333333333337</v>
      </c>
    </row>
    <row r="4" spans="1:9" x14ac:dyDescent="0.3">
      <c r="A4" s="2">
        <v>3</v>
      </c>
      <c r="B4" s="2" t="s">
        <v>16</v>
      </c>
      <c r="C4" s="2">
        <v>55</v>
      </c>
      <c r="D4" s="2">
        <v>28</v>
      </c>
      <c r="E4" s="2">
        <v>15</v>
      </c>
      <c r="F4" s="2">
        <v>3</v>
      </c>
      <c r="G4" s="2">
        <v>10</v>
      </c>
      <c r="H4" s="7">
        <f t="shared" si="0"/>
        <v>0.5357142857142857</v>
      </c>
      <c r="I4" s="7">
        <f>22/24</f>
        <v>0.91666666666666663</v>
      </c>
    </row>
    <row r="5" spans="1:9" x14ac:dyDescent="0.3">
      <c r="A5" s="2">
        <v>4</v>
      </c>
      <c r="B5" s="2" t="s">
        <v>36</v>
      </c>
      <c r="C5" s="2">
        <v>54</v>
      </c>
      <c r="D5" s="2">
        <v>30</v>
      </c>
      <c r="E5" s="2">
        <v>15</v>
      </c>
      <c r="F5" s="2">
        <v>6</v>
      </c>
      <c r="G5" s="2">
        <v>9</v>
      </c>
      <c r="H5" s="7">
        <f t="shared" si="0"/>
        <v>0.5</v>
      </c>
      <c r="I5" s="7">
        <f>21/24</f>
        <v>0.875</v>
      </c>
    </row>
    <row r="6" spans="1:9" x14ac:dyDescent="0.3">
      <c r="A6" s="2">
        <v>5</v>
      </c>
      <c r="B6" s="2" t="s">
        <v>11</v>
      </c>
      <c r="C6" s="2">
        <v>50</v>
      </c>
      <c r="D6" s="2">
        <v>30</v>
      </c>
      <c r="E6" s="2">
        <v>14</v>
      </c>
      <c r="F6" s="2">
        <v>8</v>
      </c>
      <c r="G6" s="2">
        <v>8</v>
      </c>
      <c r="H6" s="7">
        <f t="shared" si="0"/>
        <v>0.46666666666666667</v>
      </c>
      <c r="I6" s="7">
        <f>20/24</f>
        <v>0.83333333333333337</v>
      </c>
    </row>
    <row r="7" spans="1:9" x14ac:dyDescent="0.3">
      <c r="A7" s="2">
        <v>6</v>
      </c>
      <c r="B7" s="2" t="s">
        <v>35</v>
      </c>
      <c r="C7" s="2">
        <v>50</v>
      </c>
      <c r="D7" s="2">
        <v>30</v>
      </c>
      <c r="E7" s="2">
        <v>14</v>
      </c>
      <c r="F7" s="2">
        <v>8</v>
      </c>
      <c r="G7" s="2">
        <v>8</v>
      </c>
      <c r="H7" s="7">
        <f t="shared" si="0"/>
        <v>0.46666666666666667</v>
      </c>
      <c r="I7" s="7">
        <f>19/24</f>
        <v>0.79166666666666663</v>
      </c>
    </row>
    <row r="8" spans="1:9" x14ac:dyDescent="0.3">
      <c r="A8" s="2">
        <v>7</v>
      </c>
      <c r="B8" s="2" t="s">
        <v>37</v>
      </c>
      <c r="C8" s="2">
        <v>50</v>
      </c>
      <c r="D8" s="2">
        <v>28</v>
      </c>
      <c r="E8" s="2">
        <v>14</v>
      </c>
      <c r="F8" s="2">
        <v>6</v>
      </c>
      <c r="G8" s="2">
        <v>8</v>
      </c>
      <c r="H8" s="7">
        <f t="shared" si="0"/>
        <v>0.5</v>
      </c>
      <c r="I8" s="7">
        <f>18/24</f>
        <v>0.75</v>
      </c>
    </row>
    <row r="9" spans="1:9" x14ac:dyDescent="0.3">
      <c r="A9" s="2">
        <v>8</v>
      </c>
      <c r="B9" s="2" t="s">
        <v>15</v>
      </c>
      <c r="C9" s="2">
        <v>49</v>
      </c>
      <c r="D9" s="2">
        <v>30</v>
      </c>
      <c r="E9" s="2">
        <v>13</v>
      </c>
      <c r="F9" s="2">
        <v>7</v>
      </c>
      <c r="G9" s="2">
        <v>10</v>
      </c>
      <c r="H9" s="7">
        <f t="shared" si="0"/>
        <v>0.43333333333333335</v>
      </c>
      <c r="I9" s="7">
        <f>17/24</f>
        <v>0.70833333333333337</v>
      </c>
    </row>
    <row r="10" spans="1:9" x14ac:dyDescent="0.3">
      <c r="A10" s="2">
        <v>9</v>
      </c>
      <c r="B10" s="2" t="s">
        <v>18</v>
      </c>
      <c r="C10" s="2">
        <v>49</v>
      </c>
      <c r="D10" s="2">
        <v>28</v>
      </c>
      <c r="E10" s="2">
        <v>13</v>
      </c>
      <c r="F10" s="2">
        <v>5</v>
      </c>
      <c r="G10" s="2">
        <v>10</v>
      </c>
      <c r="H10" s="7">
        <f t="shared" si="0"/>
        <v>0.4642857142857143</v>
      </c>
      <c r="I10" s="7">
        <f>16/24</f>
        <v>0.66666666666666663</v>
      </c>
    </row>
    <row r="11" spans="1:9" x14ac:dyDescent="0.3">
      <c r="A11" s="2">
        <v>10</v>
      </c>
      <c r="B11" s="2" t="s">
        <v>41</v>
      </c>
      <c r="C11" s="2">
        <v>48</v>
      </c>
      <c r="D11" s="2">
        <v>30</v>
      </c>
      <c r="E11" s="2">
        <v>14</v>
      </c>
      <c r="F11" s="2">
        <v>10</v>
      </c>
      <c r="G11" s="2">
        <v>6</v>
      </c>
      <c r="H11" s="7">
        <f t="shared" si="0"/>
        <v>0.46666666666666667</v>
      </c>
      <c r="I11" s="7">
        <f>15/24</f>
        <v>0.625</v>
      </c>
    </row>
    <row r="12" spans="1:9" x14ac:dyDescent="0.3">
      <c r="A12" s="2">
        <v>11</v>
      </c>
      <c r="B12" s="2" t="s">
        <v>17</v>
      </c>
      <c r="C12" s="2">
        <v>48</v>
      </c>
      <c r="D12" s="2">
        <v>30</v>
      </c>
      <c r="E12" s="2">
        <v>14</v>
      </c>
      <c r="F12" s="2">
        <v>10</v>
      </c>
      <c r="G12" s="2">
        <v>6</v>
      </c>
      <c r="H12" s="7">
        <f t="shared" si="0"/>
        <v>0.46666666666666667</v>
      </c>
      <c r="I12" s="7">
        <f>14/24</f>
        <v>0.58333333333333337</v>
      </c>
    </row>
    <row r="13" spans="1:9" x14ac:dyDescent="0.3">
      <c r="A13" s="2">
        <v>12</v>
      </c>
      <c r="B13" s="2" t="s">
        <v>9</v>
      </c>
      <c r="C13" s="2">
        <v>39</v>
      </c>
      <c r="D13" s="2">
        <v>30</v>
      </c>
      <c r="E13" s="2">
        <v>9</v>
      </c>
      <c r="F13" s="2">
        <v>9</v>
      </c>
      <c r="G13" s="2">
        <v>12</v>
      </c>
      <c r="H13" s="7">
        <f t="shared" si="0"/>
        <v>0.3</v>
      </c>
      <c r="I13" s="7">
        <f>13/24</f>
        <v>0.54166666666666663</v>
      </c>
    </row>
    <row r="14" spans="1:9" x14ac:dyDescent="0.3">
      <c r="A14" s="2">
        <v>13</v>
      </c>
      <c r="B14" s="2" t="s">
        <v>57</v>
      </c>
      <c r="C14" s="2">
        <v>35</v>
      </c>
      <c r="D14" s="2">
        <v>28</v>
      </c>
      <c r="E14" s="2">
        <v>9</v>
      </c>
      <c r="F14" s="2">
        <v>11</v>
      </c>
      <c r="G14" s="2">
        <v>8</v>
      </c>
      <c r="H14" s="7">
        <f t="shared" si="0"/>
        <v>0.32142857142857145</v>
      </c>
      <c r="I14" s="7">
        <f>12/24</f>
        <v>0.5</v>
      </c>
    </row>
    <row r="15" spans="1:9" x14ac:dyDescent="0.3">
      <c r="A15" s="2">
        <v>14</v>
      </c>
      <c r="B15" s="2" t="s">
        <v>44</v>
      </c>
      <c r="C15" s="2">
        <v>34</v>
      </c>
      <c r="D15" s="2">
        <v>28</v>
      </c>
      <c r="E15" s="2">
        <v>10</v>
      </c>
      <c r="F15" s="2">
        <v>14</v>
      </c>
      <c r="G15" s="2">
        <v>4</v>
      </c>
      <c r="H15" s="7">
        <f t="shared" si="0"/>
        <v>0.35714285714285715</v>
      </c>
      <c r="I15" s="7">
        <f>11/24</f>
        <v>0.45833333333333331</v>
      </c>
    </row>
    <row r="16" spans="1:9" x14ac:dyDescent="0.3">
      <c r="A16" s="2">
        <v>15</v>
      </c>
      <c r="B16" s="2" t="s">
        <v>32</v>
      </c>
      <c r="C16" s="2">
        <v>33</v>
      </c>
      <c r="D16" s="2">
        <v>28</v>
      </c>
      <c r="E16" s="2">
        <v>9</v>
      </c>
      <c r="F16" s="2">
        <v>13</v>
      </c>
      <c r="G16" s="2">
        <v>6</v>
      </c>
      <c r="H16" s="7">
        <f t="shared" si="0"/>
        <v>0.32142857142857145</v>
      </c>
      <c r="I16" s="7">
        <f>10/24</f>
        <v>0.41666666666666669</v>
      </c>
    </row>
    <row r="17" spans="1:9" x14ac:dyDescent="0.3">
      <c r="A17" s="2">
        <v>16</v>
      </c>
      <c r="B17" s="2" t="s">
        <v>10</v>
      </c>
      <c r="C17" s="2">
        <v>31</v>
      </c>
      <c r="D17" s="2">
        <v>30</v>
      </c>
      <c r="E17" s="2">
        <v>7</v>
      </c>
      <c r="F17" s="2">
        <v>13</v>
      </c>
      <c r="G17" s="2">
        <v>10</v>
      </c>
      <c r="H17" s="7">
        <f t="shared" si="0"/>
        <v>0.23333333333333334</v>
      </c>
      <c r="I17" s="7">
        <f>9/24</f>
        <v>0.375</v>
      </c>
    </row>
    <row r="18" spans="1:9" x14ac:dyDescent="0.3">
      <c r="A18" s="2">
        <v>17</v>
      </c>
      <c r="B18" s="2" t="s">
        <v>45</v>
      </c>
      <c r="C18" s="2">
        <v>31</v>
      </c>
      <c r="D18" s="2">
        <v>30</v>
      </c>
      <c r="E18" s="2">
        <v>8</v>
      </c>
      <c r="F18" s="2">
        <v>15</v>
      </c>
      <c r="G18" s="2">
        <v>7</v>
      </c>
      <c r="H18" s="7">
        <f t="shared" si="0"/>
        <v>0.26666666666666666</v>
      </c>
      <c r="I18" s="7">
        <f>8/24</f>
        <v>0.33333333333333331</v>
      </c>
    </row>
    <row r="19" spans="1:9" x14ac:dyDescent="0.3">
      <c r="A19" s="2">
        <v>18</v>
      </c>
      <c r="B19" s="2" t="s">
        <v>39</v>
      </c>
      <c r="C19" s="2">
        <v>30</v>
      </c>
      <c r="D19" s="2">
        <v>30</v>
      </c>
      <c r="E19" s="2">
        <v>8</v>
      </c>
      <c r="F19" s="2">
        <v>16</v>
      </c>
      <c r="G19" s="2">
        <v>6</v>
      </c>
      <c r="H19" s="7">
        <f t="shared" si="0"/>
        <v>0.26666666666666666</v>
      </c>
      <c r="I19" s="7">
        <f>7/24</f>
        <v>0.29166666666666669</v>
      </c>
    </row>
    <row r="20" spans="1:9" x14ac:dyDescent="0.3">
      <c r="A20" s="2">
        <v>19</v>
      </c>
      <c r="B20" s="2" t="s">
        <v>49</v>
      </c>
      <c r="C20" s="2">
        <v>30</v>
      </c>
      <c r="D20" s="2">
        <v>28</v>
      </c>
      <c r="E20" s="2">
        <v>7</v>
      </c>
      <c r="F20" s="2">
        <v>12</v>
      </c>
      <c r="G20" s="2">
        <v>9</v>
      </c>
      <c r="H20" s="7">
        <f t="shared" si="0"/>
        <v>0.25</v>
      </c>
      <c r="I20" s="7">
        <f>6/24</f>
        <v>0.25</v>
      </c>
    </row>
    <row r="21" spans="1:9" x14ac:dyDescent="0.3">
      <c r="A21" s="2">
        <v>20</v>
      </c>
      <c r="B21" s="2" t="s">
        <v>50</v>
      </c>
      <c r="C21" s="2">
        <v>30</v>
      </c>
      <c r="D21" s="2">
        <v>30</v>
      </c>
      <c r="E21" s="2">
        <v>7</v>
      </c>
      <c r="F21" s="2">
        <v>14</v>
      </c>
      <c r="G21" s="2">
        <v>9</v>
      </c>
      <c r="H21" s="7">
        <f t="shared" si="0"/>
        <v>0.23333333333333334</v>
      </c>
      <c r="I21" s="7">
        <f>5/24</f>
        <v>0.20833333333333334</v>
      </c>
    </row>
    <row r="22" spans="1:9" x14ac:dyDescent="0.3">
      <c r="A22" s="2">
        <v>21</v>
      </c>
      <c r="B22" s="2" t="s">
        <v>56</v>
      </c>
      <c r="C22" s="2">
        <v>30</v>
      </c>
      <c r="D22" s="2">
        <v>30</v>
      </c>
      <c r="E22" s="2">
        <v>8</v>
      </c>
      <c r="F22" s="2">
        <v>16</v>
      </c>
      <c r="G22" s="2">
        <v>6</v>
      </c>
      <c r="H22" s="7">
        <f t="shared" si="0"/>
        <v>0.26666666666666666</v>
      </c>
      <c r="I22" s="7">
        <f>4/24</f>
        <v>0.16666666666666666</v>
      </c>
    </row>
    <row r="23" spans="1:9" x14ac:dyDescent="0.3">
      <c r="A23" s="2">
        <v>22</v>
      </c>
      <c r="B23" s="2" t="s">
        <v>60</v>
      </c>
      <c r="C23" s="2">
        <v>24</v>
      </c>
      <c r="D23" s="2">
        <v>30</v>
      </c>
      <c r="E23" s="2">
        <v>7</v>
      </c>
      <c r="F23" s="2">
        <v>20</v>
      </c>
      <c r="G23" s="2">
        <v>3</v>
      </c>
      <c r="H23" s="7">
        <f t="shared" si="0"/>
        <v>0.23333333333333334</v>
      </c>
      <c r="I23" s="7">
        <f>3/24</f>
        <v>0.125</v>
      </c>
    </row>
    <row r="24" spans="1:9" x14ac:dyDescent="0.3">
      <c r="A24" s="2">
        <v>23</v>
      </c>
      <c r="B24" s="2" t="s">
        <v>13</v>
      </c>
      <c r="C24" s="2">
        <v>23</v>
      </c>
      <c r="D24" s="2">
        <v>30</v>
      </c>
      <c r="E24" s="2">
        <v>5</v>
      </c>
      <c r="F24" s="2">
        <v>17</v>
      </c>
      <c r="G24" s="2">
        <v>8</v>
      </c>
      <c r="H24" s="7">
        <f t="shared" si="0"/>
        <v>0.16666666666666666</v>
      </c>
      <c r="I24" s="7">
        <f>2/24</f>
        <v>8.3333333333333329E-2</v>
      </c>
    </row>
    <row r="25" spans="1:9" x14ac:dyDescent="0.3">
      <c r="A25" s="2">
        <v>24</v>
      </c>
      <c r="B25" s="2" t="s">
        <v>58</v>
      </c>
      <c r="C25" s="2">
        <v>18</v>
      </c>
      <c r="D25" s="2">
        <v>28</v>
      </c>
      <c r="E25" s="2">
        <v>3</v>
      </c>
      <c r="F25" s="2">
        <v>16</v>
      </c>
      <c r="G25" s="2">
        <v>9</v>
      </c>
      <c r="H25" s="7">
        <f t="shared" si="0"/>
        <v>0.10714285714285714</v>
      </c>
      <c r="I25" s="7">
        <f>1/24</f>
        <v>4.1666666666666664E-2</v>
      </c>
    </row>
    <row r="30" spans="1:9" ht="18" x14ac:dyDescent="0.35">
      <c r="A30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" sqref="I2:I25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6" t="s">
        <v>75</v>
      </c>
    </row>
    <row r="2" spans="1:9" x14ac:dyDescent="0.3">
      <c r="A2">
        <v>1</v>
      </c>
      <c r="B2" t="s">
        <v>8</v>
      </c>
      <c r="C2">
        <v>67</v>
      </c>
      <c r="D2">
        <v>30</v>
      </c>
      <c r="E2">
        <v>20</v>
      </c>
      <c r="F2">
        <v>3</v>
      </c>
      <c r="G2">
        <v>7</v>
      </c>
      <c r="H2" s="7">
        <f>E2/D2</f>
        <v>0.66666666666666663</v>
      </c>
      <c r="I2" s="7">
        <f>24/24</f>
        <v>1</v>
      </c>
    </row>
    <row r="3" spans="1:9" x14ac:dyDescent="0.3">
      <c r="A3">
        <v>2</v>
      </c>
      <c r="B3" t="s">
        <v>7</v>
      </c>
      <c r="C3">
        <v>55</v>
      </c>
      <c r="D3">
        <v>30</v>
      </c>
      <c r="E3">
        <v>16</v>
      </c>
      <c r="F3">
        <v>7</v>
      </c>
      <c r="G3">
        <v>7</v>
      </c>
      <c r="H3" s="7">
        <f t="shared" ref="H3:H25" si="0">E3/D3</f>
        <v>0.53333333333333333</v>
      </c>
      <c r="I3" s="7">
        <f>23/24</f>
        <v>0.95833333333333337</v>
      </c>
    </row>
    <row r="4" spans="1:9" x14ac:dyDescent="0.3">
      <c r="A4">
        <v>3</v>
      </c>
      <c r="B4" t="s">
        <v>15</v>
      </c>
      <c r="C4">
        <v>51</v>
      </c>
      <c r="D4">
        <v>30</v>
      </c>
      <c r="E4">
        <v>13</v>
      </c>
      <c r="F4">
        <v>5</v>
      </c>
      <c r="G4">
        <v>12</v>
      </c>
      <c r="H4" s="7">
        <f t="shared" si="0"/>
        <v>0.43333333333333335</v>
      </c>
      <c r="I4" s="7">
        <f>22/24</f>
        <v>0.91666666666666663</v>
      </c>
    </row>
    <row r="5" spans="1:9" x14ac:dyDescent="0.3">
      <c r="A5">
        <v>4</v>
      </c>
      <c r="B5" t="s">
        <v>32</v>
      </c>
      <c r="C5">
        <v>50</v>
      </c>
      <c r="D5">
        <v>28</v>
      </c>
      <c r="E5">
        <v>14</v>
      </c>
      <c r="F5">
        <v>6</v>
      </c>
      <c r="G5">
        <v>8</v>
      </c>
      <c r="H5" s="7">
        <f t="shared" si="0"/>
        <v>0.5</v>
      </c>
      <c r="I5" s="7">
        <f>21/24</f>
        <v>0.875</v>
      </c>
    </row>
    <row r="6" spans="1:9" x14ac:dyDescent="0.3">
      <c r="A6">
        <v>5</v>
      </c>
      <c r="B6" t="s">
        <v>11</v>
      </c>
      <c r="C6">
        <v>50</v>
      </c>
      <c r="D6">
        <v>30</v>
      </c>
      <c r="E6">
        <v>14</v>
      </c>
      <c r="F6">
        <v>8</v>
      </c>
      <c r="G6">
        <v>8</v>
      </c>
      <c r="H6" s="7">
        <f t="shared" si="0"/>
        <v>0.46666666666666667</v>
      </c>
      <c r="I6" s="7">
        <f>20/24</f>
        <v>0.83333333333333337</v>
      </c>
    </row>
    <row r="7" spans="1:9" x14ac:dyDescent="0.3">
      <c r="A7">
        <v>6</v>
      </c>
      <c r="B7" t="s">
        <v>49</v>
      </c>
      <c r="C7">
        <v>47</v>
      </c>
      <c r="D7">
        <v>28</v>
      </c>
      <c r="E7">
        <v>12</v>
      </c>
      <c r="F7">
        <v>5</v>
      </c>
      <c r="G7">
        <v>11</v>
      </c>
      <c r="H7" s="7">
        <f t="shared" si="0"/>
        <v>0.42857142857142855</v>
      </c>
      <c r="I7" s="7">
        <f>19/24</f>
        <v>0.79166666666666663</v>
      </c>
    </row>
    <row r="8" spans="1:9" x14ac:dyDescent="0.3">
      <c r="A8">
        <v>7</v>
      </c>
      <c r="B8" t="s">
        <v>59</v>
      </c>
      <c r="C8">
        <v>46</v>
      </c>
      <c r="D8">
        <v>28</v>
      </c>
      <c r="E8">
        <v>12</v>
      </c>
      <c r="F8">
        <v>6</v>
      </c>
      <c r="G8">
        <v>10</v>
      </c>
      <c r="H8" s="7">
        <f t="shared" si="0"/>
        <v>0.42857142857142855</v>
      </c>
      <c r="I8" s="7">
        <f>18/24</f>
        <v>0.75</v>
      </c>
    </row>
    <row r="9" spans="1:9" x14ac:dyDescent="0.3">
      <c r="A9">
        <v>8</v>
      </c>
      <c r="B9" t="s">
        <v>17</v>
      </c>
      <c r="C9">
        <v>44</v>
      </c>
      <c r="D9">
        <v>30</v>
      </c>
      <c r="E9">
        <v>11</v>
      </c>
      <c r="F9">
        <v>8</v>
      </c>
      <c r="G9">
        <v>11</v>
      </c>
      <c r="H9" s="7">
        <f t="shared" si="0"/>
        <v>0.36666666666666664</v>
      </c>
      <c r="I9" s="7">
        <f>17/24</f>
        <v>0.70833333333333337</v>
      </c>
    </row>
    <row r="10" spans="1:9" x14ac:dyDescent="0.3">
      <c r="A10">
        <v>9</v>
      </c>
      <c r="B10" t="s">
        <v>9</v>
      </c>
      <c r="C10">
        <v>44</v>
      </c>
      <c r="D10">
        <v>30</v>
      </c>
      <c r="E10">
        <v>11</v>
      </c>
      <c r="F10">
        <v>8</v>
      </c>
      <c r="G10">
        <v>11</v>
      </c>
      <c r="H10" s="7">
        <f t="shared" si="0"/>
        <v>0.36666666666666664</v>
      </c>
      <c r="I10" s="7">
        <f>16/24</f>
        <v>0.66666666666666663</v>
      </c>
    </row>
    <row r="11" spans="1:9" x14ac:dyDescent="0.3">
      <c r="A11">
        <v>10</v>
      </c>
      <c r="B11" t="s">
        <v>45</v>
      </c>
      <c r="C11">
        <v>42</v>
      </c>
      <c r="D11">
        <v>30</v>
      </c>
      <c r="E11">
        <v>12</v>
      </c>
      <c r="F11">
        <v>12</v>
      </c>
      <c r="G11">
        <v>6</v>
      </c>
      <c r="H11" s="7">
        <f t="shared" si="0"/>
        <v>0.4</v>
      </c>
      <c r="I11" s="7">
        <f>15/24</f>
        <v>0.625</v>
      </c>
    </row>
    <row r="12" spans="1:9" x14ac:dyDescent="0.3">
      <c r="A12">
        <v>11</v>
      </c>
      <c r="B12" t="s">
        <v>18</v>
      </c>
      <c r="C12">
        <v>41</v>
      </c>
      <c r="D12">
        <v>30</v>
      </c>
      <c r="E12">
        <v>10</v>
      </c>
      <c r="F12">
        <v>9</v>
      </c>
      <c r="G12">
        <v>11</v>
      </c>
      <c r="H12" s="7">
        <f t="shared" si="0"/>
        <v>0.33333333333333331</v>
      </c>
      <c r="I12" s="7">
        <f>14/24</f>
        <v>0.58333333333333337</v>
      </c>
    </row>
    <row r="13" spans="1:9" x14ac:dyDescent="0.3">
      <c r="A13">
        <v>12</v>
      </c>
      <c r="B13" t="s">
        <v>16</v>
      </c>
      <c r="C13">
        <v>39</v>
      </c>
      <c r="D13">
        <v>28</v>
      </c>
      <c r="E13">
        <v>11</v>
      </c>
      <c r="F13">
        <v>11</v>
      </c>
      <c r="G13">
        <v>6</v>
      </c>
      <c r="H13" s="7">
        <f t="shared" si="0"/>
        <v>0.39285714285714285</v>
      </c>
      <c r="I13" s="7">
        <f>13/24</f>
        <v>0.54166666666666663</v>
      </c>
    </row>
    <row r="14" spans="1:9" x14ac:dyDescent="0.3">
      <c r="A14">
        <v>13</v>
      </c>
      <c r="B14" t="s">
        <v>20</v>
      </c>
      <c r="C14">
        <v>37</v>
      </c>
      <c r="D14">
        <v>30</v>
      </c>
      <c r="E14">
        <v>9</v>
      </c>
      <c r="F14">
        <v>11</v>
      </c>
      <c r="G14">
        <v>10</v>
      </c>
      <c r="H14" s="7">
        <f t="shared" si="0"/>
        <v>0.3</v>
      </c>
      <c r="I14" s="7">
        <f>12/24</f>
        <v>0.5</v>
      </c>
    </row>
    <row r="15" spans="1:9" x14ac:dyDescent="0.3">
      <c r="A15">
        <v>14</v>
      </c>
      <c r="B15" t="s">
        <v>36</v>
      </c>
      <c r="C15">
        <v>37</v>
      </c>
      <c r="D15">
        <v>30</v>
      </c>
      <c r="E15">
        <v>11</v>
      </c>
      <c r="F15">
        <v>15</v>
      </c>
      <c r="G15">
        <v>4</v>
      </c>
      <c r="H15" s="7">
        <f t="shared" si="0"/>
        <v>0.36666666666666664</v>
      </c>
      <c r="I15" s="7">
        <f>11/24</f>
        <v>0.45833333333333331</v>
      </c>
    </row>
    <row r="16" spans="1:9" x14ac:dyDescent="0.3">
      <c r="A16">
        <v>15</v>
      </c>
      <c r="B16" t="s">
        <v>35</v>
      </c>
      <c r="C16">
        <v>36</v>
      </c>
      <c r="D16">
        <v>30</v>
      </c>
      <c r="E16">
        <v>10</v>
      </c>
      <c r="F16">
        <v>14</v>
      </c>
      <c r="G16">
        <v>6</v>
      </c>
      <c r="H16" s="7">
        <f t="shared" si="0"/>
        <v>0.33333333333333331</v>
      </c>
      <c r="I16" s="7">
        <f>10/24</f>
        <v>0.41666666666666669</v>
      </c>
    </row>
    <row r="17" spans="1:9" x14ac:dyDescent="0.3">
      <c r="A17">
        <v>16</v>
      </c>
      <c r="B17" t="s">
        <v>37</v>
      </c>
      <c r="C17">
        <v>35</v>
      </c>
      <c r="D17">
        <v>28</v>
      </c>
      <c r="E17">
        <v>9</v>
      </c>
      <c r="F17">
        <v>11</v>
      </c>
      <c r="G17">
        <v>8</v>
      </c>
      <c r="H17" s="7">
        <f t="shared" si="0"/>
        <v>0.32142857142857145</v>
      </c>
      <c r="I17" s="7">
        <f>9/24</f>
        <v>0.375</v>
      </c>
    </row>
    <row r="18" spans="1:9" x14ac:dyDescent="0.3">
      <c r="A18">
        <v>17</v>
      </c>
      <c r="B18" t="s">
        <v>50</v>
      </c>
      <c r="C18">
        <v>35</v>
      </c>
      <c r="D18">
        <v>30</v>
      </c>
      <c r="E18">
        <v>9</v>
      </c>
      <c r="F18">
        <v>13</v>
      </c>
      <c r="G18">
        <v>8</v>
      </c>
      <c r="H18" s="7">
        <f t="shared" si="0"/>
        <v>0.3</v>
      </c>
      <c r="I18" s="7">
        <f>8/24</f>
        <v>0.33333333333333331</v>
      </c>
    </row>
    <row r="19" spans="1:9" x14ac:dyDescent="0.3">
      <c r="A19">
        <v>18</v>
      </c>
      <c r="B19" t="s">
        <v>57</v>
      </c>
      <c r="C19">
        <v>32</v>
      </c>
      <c r="D19">
        <v>28</v>
      </c>
      <c r="E19">
        <v>8</v>
      </c>
      <c r="F19">
        <v>12</v>
      </c>
      <c r="G19">
        <v>8</v>
      </c>
      <c r="H19" s="7">
        <f t="shared" si="0"/>
        <v>0.2857142857142857</v>
      </c>
      <c r="I19" s="7">
        <f>7/24</f>
        <v>0.29166666666666669</v>
      </c>
    </row>
    <row r="20" spans="1:9" x14ac:dyDescent="0.3">
      <c r="A20">
        <v>19</v>
      </c>
      <c r="B20" t="s">
        <v>10</v>
      </c>
      <c r="C20">
        <v>31</v>
      </c>
      <c r="D20">
        <v>30</v>
      </c>
      <c r="E20">
        <v>8</v>
      </c>
      <c r="F20">
        <v>15</v>
      </c>
      <c r="G20">
        <v>7</v>
      </c>
      <c r="H20" s="7">
        <f t="shared" si="0"/>
        <v>0.26666666666666666</v>
      </c>
      <c r="I20" s="7">
        <f>6/24</f>
        <v>0.25</v>
      </c>
    </row>
    <row r="21" spans="1:9" x14ac:dyDescent="0.3">
      <c r="A21">
        <v>20</v>
      </c>
      <c r="B21" t="s">
        <v>61</v>
      </c>
      <c r="C21">
        <v>30</v>
      </c>
      <c r="D21">
        <v>30</v>
      </c>
      <c r="E21">
        <v>8</v>
      </c>
      <c r="F21">
        <v>16</v>
      </c>
      <c r="G21">
        <v>6</v>
      </c>
      <c r="H21" s="7">
        <f t="shared" si="0"/>
        <v>0.26666666666666666</v>
      </c>
      <c r="I21" s="7">
        <f>5/24</f>
        <v>0.20833333333333334</v>
      </c>
    </row>
    <row r="22" spans="1:9" x14ac:dyDescent="0.3">
      <c r="A22">
        <v>21</v>
      </c>
      <c r="B22" t="s">
        <v>41</v>
      </c>
      <c r="C22">
        <v>27</v>
      </c>
      <c r="D22">
        <v>30</v>
      </c>
      <c r="E22">
        <v>6</v>
      </c>
      <c r="F22">
        <v>15</v>
      </c>
      <c r="G22">
        <v>9</v>
      </c>
      <c r="H22" s="7">
        <f t="shared" si="0"/>
        <v>0.2</v>
      </c>
      <c r="I22" s="7">
        <f>4/24</f>
        <v>0.16666666666666666</v>
      </c>
    </row>
    <row r="23" spans="1:9" x14ac:dyDescent="0.3">
      <c r="A23">
        <v>22</v>
      </c>
      <c r="B23" t="s">
        <v>13</v>
      </c>
      <c r="C23">
        <v>27</v>
      </c>
      <c r="D23">
        <v>28</v>
      </c>
      <c r="E23">
        <v>5</v>
      </c>
      <c r="F23">
        <v>11</v>
      </c>
      <c r="G23">
        <v>12</v>
      </c>
      <c r="H23" s="7">
        <f t="shared" si="0"/>
        <v>0.17857142857142858</v>
      </c>
      <c r="I23" s="7">
        <f>3/24</f>
        <v>0.125</v>
      </c>
    </row>
    <row r="24" spans="1:9" x14ac:dyDescent="0.3">
      <c r="A24">
        <v>23</v>
      </c>
      <c r="B24" t="s">
        <v>56</v>
      </c>
      <c r="C24">
        <v>27</v>
      </c>
      <c r="D24">
        <v>30</v>
      </c>
      <c r="E24">
        <v>6</v>
      </c>
      <c r="F24">
        <v>15</v>
      </c>
      <c r="G24">
        <v>9</v>
      </c>
      <c r="H24" s="7">
        <f t="shared" si="0"/>
        <v>0.2</v>
      </c>
      <c r="I24" s="7">
        <f>2/24</f>
        <v>8.3333333333333329E-2</v>
      </c>
    </row>
    <row r="25" spans="1:9" x14ac:dyDescent="0.3">
      <c r="A25">
        <v>24</v>
      </c>
      <c r="B25" t="s">
        <v>44</v>
      </c>
      <c r="C25">
        <v>23</v>
      </c>
      <c r="D25">
        <v>28</v>
      </c>
      <c r="E25">
        <v>4</v>
      </c>
      <c r="F25">
        <v>13</v>
      </c>
      <c r="G25">
        <v>11</v>
      </c>
      <c r="H25" s="7">
        <f t="shared" si="0"/>
        <v>0.14285714285714285</v>
      </c>
      <c r="I25" s="7">
        <f>1/24</f>
        <v>4.1666666666666664E-2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" sqref="I2:I25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6" t="s">
        <v>75</v>
      </c>
    </row>
    <row r="2" spans="1:9" x14ac:dyDescent="0.3">
      <c r="A2">
        <v>1</v>
      </c>
      <c r="B2" t="s">
        <v>17</v>
      </c>
      <c r="C2">
        <v>63</v>
      </c>
      <c r="D2">
        <v>30</v>
      </c>
      <c r="E2">
        <v>18</v>
      </c>
      <c r="F2">
        <v>3</v>
      </c>
      <c r="G2">
        <v>9</v>
      </c>
      <c r="H2" s="7">
        <f>E2/D2</f>
        <v>0.6</v>
      </c>
      <c r="I2" s="7">
        <f>24/24</f>
        <v>1</v>
      </c>
    </row>
    <row r="3" spans="1:9" x14ac:dyDescent="0.3">
      <c r="A3">
        <v>2</v>
      </c>
      <c r="B3" t="s">
        <v>41</v>
      </c>
      <c r="C3">
        <v>59</v>
      </c>
      <c r="D3">
        <v>28</v>
      </c>
      <c r="E3">
        <v>17</v>
      </c>
      <c r="F3">
        <v>3</v>
      </c>
      <c r="G3">
        <v>8</v>
      </c>
      <c r="H3" s="7">
        <f t="shared" ref="H3:H25" si="0">E3/D3</f>
        <v>0.6071428571428571</v>
      </c>
      <c r="I3" s="7">
        <f>23/24</f>
        <v>0.95833333333333337</v>
      </c>
    </row>
    <row r="4" spans="1:9" x14ac:dyDescent="0.3">
      <c r="A4">
        <v>3</v>
      </c>
      <c r="B4" t="s">
        <v>8</v>
      </c>
      <c r="C4">
        <v>56</v>
      </c>
      <c r="D4">
        <v>30</v>
      </c>
      <c r="E4">
        <v>16</v>
      </c>
      <c r="F4">
        <v>6</v>
      </c>
      <c r="G4">
        <v>8</v>
      </c>
      <c r="H4" s="7">
        <f t="shared" si="0"/>
        <v>0.53333333333333333</v>
      </c>
      <c r="I4" s="7">
        <f>22/24</f>
        <v>0.91666666666666663</v>
      </c>
    </row>
    <row r="5" spans="1:9" x14ac:dyDescent="0.3">
      <c r="A5">
        <v>4</v>
      </c>
      <c r="B5" t="s">
        <v>59</v>
      </c>
      <c r="C5">
        <v>54</v>
      </c>
      <c r="D5">
        <v>28</v>
      </c>
      <c r="E5">
        <v>15</v>
      </c>
      <c r="F5">
        <v>4</v>
      </c>
      <c r="G5">
        <v>9</v>
      </c>
      <c r="H5" s="7">
        <f t="shared" si="0"/>
        <v>0.5357142857142857</v>
      </c>
      <c r="I5" s="7">
        <f>21/24</f>
        <v>0.875</v>
      </c>
    </row>
    <row r="6" spans="1:9" x14ac:dyDescent="0.3">
      <c r="A6">
        <v>5</v>
      </c>
      <c r="B6" t="s">
        <v>9</v>
      </c>
      <c r="C6">
        <v>53</v>
      </c>
      <c r="D6">
        <v>30</v>
      </c>
      <c r="E6">
        <v>15</v>
      </c>
      <c r="F6">
        <v>7</v>
      </c>
      <c r="G6">
        <v>8</v>
      </c>
      <c r="H6" s="7">
        <f t="shared" si="0"/>
        <v>0.5</v>
      </c>
      <c r="I6" s="7">
        <f>20/24</f>
        <v>0.83333333333333337</v>
      </c>
    </row>
    <row r="7" spans="1:9" x14ac:dyDescent="0.3">
      <c r="A7">
        <v>6</v>
      </c>
      <c r="B7" t="s">
        <v>7</v>
      </c>
      <c r="C7">
        <v>51</v>
      </c>
      <c r="D7">
        <v>30</v>
      </c>
      <c r="E7">
        <v>15</v>
      </c>
      <c r="F7">
        <v>9</v>
      </c>
      <c r="G7">
        <v>6</v>
      </c>
      <c r="H7" s="7">
        <f t="shared" si="0"/>
        <v>0.5</v>
      </c>
      <c r="I7" s="7">
        <f>19/24</f>
        <v>0.79166666666666663</v>
      </c>
    </row>
    <row r="8" spans="1:9" x14ac:dyDescent="0.3">
      <c r="A8">
        <v>7</v>
      </c>
      <c r="B8" t="s">
        <v>11</v>
      </c>
      <c r="C8">
        <v>50</v>
      </c>
      <c r="D8">
        <v>30</v>
      </c>
      <c r="E8">
        <v>15</v>
      </c>
      <c r="F8">
        <v>10</v>
      </c>
      <c r="G8">
        <v>5</v>
      </c>
      <c r="H8" s="7">
        <f t="shared" si="0"/>
        <v>0.5</v>
      </c>
      <c r="I8" s="7">
        <f>18/24</f>
        <v>0.75</v>
      </c>
    </row>
    <row r="9" spans="1:9" x14ac:dyDescent="0.3">
      <c r="A9">
        <v>8</v>
      </c>
      <c r="B9" t="s">
        <v>18</v>
      </c>
      <c r="C9">
        <v>49</v>
      </c>
      <c r="D9">
        <v>30</v>
      </c>
      <c r="E9">
        <v>14</v>
      </c>
      <c r="F9">
        <v>9</v>
      </c>
      <c r="G9">
        <v>7</v>
      </c>
      <c r="H9" s="7">
        <f t="shared" si="0"/>
        <v>0.46666666666666667</v>
      </c>
      <c r="I9" s="7">
        <f>17/24</f>
        <v>0.70833333333333337</v>
      </c>
    </row>
    <row r="10" spans="1:9" x14ac:dyDescent="0.3">
      <c r="A10">
        <v>9</v>
      </c>
      <c r="B10" t="s">
        <v>62</v>
      </c>
      <c r="C10">
        <v>47</v>
      </c>
      <c r="D10">
        <v>30</v>
      </c>
      <c r="E10">
        <v>12</v>
      </c>
      <c r="F10">
        <v>7</v>
      </c>
      <c r="G10">
        <v>11</v>
      </c>
      <c r="H10" s="7">
        <f t="shared" si="0"/>
        <v>0.4</v>
      </c>
      <c r="I10" s="7">
        <f>16/24</f>
        <v>0.66666666666666663</v>
      </c>
    </row>
    <row r="11" spans="1:9" x14ac:dyDescent="0.3">
      <c r="A11">
        <v>10</v>
      </c>
      <c r="B11" t="s">
        <v>57</v>
      </c>
      <c r="C11">
        <v>45</v>
      </c>
      <c r="D11">
        <v>28</v>
      </c>
      <c r="E11">
        <v>13</v>
      </c>
      <c r="F11">
        <v>9</v>
      </c>
      <c r="G11">
        <v>6</v>
      </c>
      <c r="H11" s="7">
        <f t="shared" si="0"/>
        <v>0.4642857142857143</v>
      </c>
      <c r="I11" s="7">
        <f>15/24</f>
        <v>0.625</v>
      </c>
    </row>
    <row r="12" spans="1:9" x14ac:dyDescent="0.3">
      <c r="A12">
        <v>11</v>
      </c>
      <c r="B12" t="s">
        <v>45</v>
      </c>
      <c r="C12">
        <v>43</v>
      </c>
      <c r="D12">
        <v>30</v>
      </c>
      <c r="E12">
        <v>12</v>
      </c>
      <c r="F12">
        <v>11</v>
      </c>
      <c r="G12">
        <v>7</v>
      </c>
      <c r="H12" s="7">
        <f t="shared" si="0"/>
        <v>0.4</v>
      </c>
      <c r="I12" s="7">
        <f>14/24</f>
        <v>0.58333333333333337</v>
      </c>
    </row>
    <row r="13" spans="1:9" x14ac:dyDescent="0.3">
      <c r="A13">
        <v>12</v>
      </c>
      <c r="B13" t="s">
        <v>15</v>
      </c>
      <c r="C13">
        <v>42</v>
      </c>
      <c r="D13">
        <v>30</v>
      </c>
      <c r="E13">
        <v>12</v>
      </c>
      <c r="F13">
        <v>12</v>
      </c>
      <c r="G13">
        <v>6</v>
      </c>
      <c r="H13" s="7">
        <f t="shared" si="0"/>
        <v>0.4</v>
      </c>
      <c r="I13" s="7">
        <f>13/24</f>
        <v>0.54166666666666663</v>
      </c>
    </row>
    <row r="14" spans="1:9" x14ac:dyDescent="0.3">
      <c r="A14">
        <v>13</v>
      </c>
      <c r="B14" t="s">
        <v>60</v>
      </c>
      <c r="C14">
        <v>40</v>
      </c>
      <c r="D14">
        <v>30</v>
      </c>
      <c r="E14">
        <v>11</v>
      </c>
      <c r="F14">
        <v>12</v>
      </c>
      <c r="G14">
        <v>7</v>
      </c>
      <c r="H14" s="7">
        <f t="shared" si="0"/>
        <v>0.36666666666666664</v>
      </c>
      <c r="I14" s="7">
        <f>12/24</f>
        <v>0.5</v>
      </c>
    </row>
    <row r="15" spans="1:9" x14ac:dyDescent="0.3">
      <c r="A15">
        <v>14</v>
      </c>
      <c r="B15" t="s">
        <v>13</v>
      </c>
      <c r="C15">
        <v>34</v>
      </c>
      <c r="D15">
        <v>28</v>
      </c>
      <c r="E15">
        <v>9</v>
      </c>
      <c r="F15">
        <v>12</v>
      </c>
      <c r="G15">
        <v>7</v>
      </c>
      <c r="H15" s="7">
        <f t="shared" si="0"/>
        <v>0.32142857142857145</v>
      </c>
      <c r="I15" s="7">
        <f>11/24</f>
        <v>0.45833333333333331</v>
      </c>
    </row>
    <row r="16" spans="1:9" x14ac:dyDescent="0.3">
      <c r="A16">
        <v>15</v>
      </c>
      <c r="B16" t="s">
        <v>36</v>
      </c>
      <c r="C16">
        <v>33</v>
      </c>
      <c r="D16">
        <v>30</v>
      </c>
      <c r="E16">
        <v>8</v>
      </c>
      <c r="F16">
        <v>13</v>
      </c>
      <c r="G16">
        <v>9</v>
      </c>
      <c r="H16" s="7">
        <f t="shared" si="0"/>
        <v>0.26666666666666666</v>
      </c>
      <c r="I16" s="7">
        <f>10/24</f>
        <v>0.41666666666666669</v>
      </c>
    </row>
    <row r="17" spans="1:9" x14ac:dyDescent="0.3">
      <c r="A17">
        <v>16</v>
      </c>
      <c r="B17" t="s">
        <v>37</v>
      </c>
      <c r="C17">
        <v>33</v>
      </c>
      <c r="D17">
        <v>28</v>
      </c>
      <c r="E17">
        <v>8</v>
      </c>
      <c r="F17">
        <v>11</v>
      </c>
      <c r="G17">
        <v>9</v>
      </c>
      <c r="H17" s="7">
        <f t="shared" si="0"/>
        <v>0.2857142857142857</v>
      </c>
      <c r="I17" s="7">
        <f>9/24</f>
        <v>0.375</v>
      </c>
    </row>
    <row r="18" spans="1:9" x14ac:dyDescent="0.3">
      <c r="A18">
        <v>17</v>
      </c>
      <c r="B18" t="s">
        <v>56</v>
      </c>
      <c r="C18">
        <v>32</v>
      </c>
      <c r="D18">
        <v>30</v>
      </c>
      <c r="E18">
        <v>10</v>
      </c>
      <c r="F18">
        <v>18</v>
      </c>
      <c r="G18">
        <v>2</v>
      </c>
      <c r="H18" s="7">
        <f t="shared" si="0"/>
        <v>0.33333333333333331</v>
      </c>
      <c r="I18" s="7">
        <f>8/24</f>
        <v>0.33333333333333331</v>
      </c>
    </row>
    <row r="19" spans="1:9" x14ac:dyDescent="0.3">
      <c r="A19">
        <v>18</v>
      </c>
      <c r="B19" t="s">
        <v>53</v>
      </c>
      <c r="C19">
        <v>31</v>
      </c>
      <c r="D19">
        <v>28</v>
      </c>
      <c r="E19">
        <v>8</v>
      </c>
      <c r="F19">
        <v>13</v>
      </c>
      <c r="G19">
        <v>7</v>
      </c>
      <c r="H19" s="7">
        <f t="shared" si="0"/>
        <v>0.2857142857142857</v>
      </c>
      <c r="I19" s="7">
        <f>7/24</f>
        <v>0.29166666666666669</v>
      </c>
    </row>
    <row r="20" spans="1:9" x14ac:dyDescent="0.3">
      <c r="A20">
        <v>19</v>
      </c>
      <c r="B20" t="s">
        <v>49</v>
      </c>
      <c r="C20">
        <v>29</v>
      </c>
      <c r="D20">
        <v>28</v>
      </c>
      <c r="E20">
        <v>8</v>
      </c>
      <c r="F20">
        <v>15</v>
      </c>
      <c r="G20">
        <v>5</v>
      </c>
      <c r="H20" s="7">
        <f t="shared" si="0"/>
        <v>0.2857142857142857</v>
      </c>
      <c r="I20" s="7">
        <f>6/24</f>
        <v>0.25</v>
      </c>
    </row>
    <row r="21" spans="1:9" x14ac:dyDescent="0.3">
      <c r="A21">
        <v>20</v>
      </c>
      <c r="B21" t="s">
        <v>32</v>
      </c>
      <c r="C21">
        <v>28</v>
      </c>
      <c r="D21">
        <v>30</v>
      </c>
      <c r="E21">
        <v>7</v>
      </c>
      <c r="F21">
        <v>16</v>
      </c>
      <c r="G21">
        <v>7</v>
      </c>
      <c r="H21" s="7">
        <f t="shared" si="0"/>
        <v>0.23333333333333334</v>
      </c>
      <c r="I21" s="7">
        <f>5/24</f>
        <v>0.20833333333333334</v>
      </c>
    </row>
    <row r="22" spans="1:9" x14ac:dyDescent="0.3">
      <c r="A22">
        <v>21</v>
      </c>
      <c r="B22" t="s">
        <v>50</v>
      </c>
      <c r="C22">
        <v>27</v>
      </c>
      <c r="D22">
        <v>30</v>
      </c>
      <c r="E22">
        <v>5</v>
      </c>
      <c r="F22">
        <v>13</v>
      </c>
      <c r="G22">
        <v>12</v>
      </c>
      <c r="H22" s="7">
        <f t="shared" si="0"/>
        <v>0.16666666666666666</v>
      </c>
      <c r="I22" s="7">
        <f>4/24</f>
        <v>0.16666666666666666</v>
      </c>
    </row>
    <row r="23" spans="1:9" x14ac:dyDescent="0.3">
      <c r="A23">
        <v>22</v>
      </c>
      <c r="B23" t="s">
        <v>35</v>
      </c>
      <c r="C23">
        <v>27</v>
      </c>
      <c r="D23">
        <v>30</v>
      </c>
      <c r="E23">
        <v>6</v>
      </c>
      <c r="F23">
        <v>15</v>
      </c>
      <c r="G23">
        <v>9</v>
      </c>
      <c r="H23" s="7">
        <f t="shared" si="0"/>
        <v>0.2</v>
      </c>
      <c r="I23" s="7">
        <f>3/24</f>
        <v>0.125</v>
      </c>
    </row>
    <row r="24" spans="1:9" x14ac:dyDescent="0.3">
      <c r="A24">
        <v>23</v>
      </c>
      <c r="B24" t="s">
        <v>44</v>
      </c>
      <c r="C24">
        <v>23</v>
      </c>
      <c r="D24">
        <v>28</v>
      </c>
      <c r="E24">
        <v>6</v>
      </c>
      <c r="F24">
        <v>17</v>
      </c>
      <c r="G24">
        <v>5</v>
      </c>
      <c r="H24" s="7">
        <f t="shared" si="0"/>
        <v>0.21428571428571427</v>
      </c>
      <c r="I24" s="7">
        <f>2/24</f>
        <v>8.3333333333333329E-2</v>
      </c>
    </row>
    <row r="25" spans="1:9" x14ac:dyDescent="0.3">
      <c r="A25">
        <v>24</v>
      </c>
      <c r="B25" t="s">
        <v>10</v>
      </c>
      <c r="C25">
        <v>20</v>
      </c>
      <c r="D25">
        <v>30</v>
      </c>
      <c r="E25">
        <v>5</v>
      </c>
      <c r="F25">
        <v>20</v>
      </c>
      <c r="G25">
        <v>5</v>
      </c>
      <c r="H25" s="7">
        <f t="shared" si="0"/>
        <v>0.16666666666666666</v>
      </c>
      <c r="I25" s="7">
        <f>1/24</f>
        <v>4.1666666666666664E-2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7</v>
      </c>
      <c r="C2">
        <v>58</v>
      </c>
      <c r="D2">
        <v>34</v>
      </c>
      <c r="E2">
        <v>26</v>
      </c>
      <c r="F2">
        <v>2</v>
      </c>
      <c r="G2">
        <v>6</v>
      </c>
      <c r="H2" s="7">
        <f>E2/D2</f>
        <v>0.76470588235294112</v>
      </c>
      <c r="I2" s="7">
        <f>18/18</f>
        <v>1</v>
      </c>
    </row>
    <row r="3" spans="1:9" x14ac:dyDescent="0.3">
      <c r="A3">
        <v>2</v>
      </c>
      <c r="B3" t="s">
        <v>9</v>
      </c>
      <c r="C3">
        <v>45</v>
      </c>
      <c r="D3">
        <v>34</v>
      </c>
      <c r="E3">
        <v>18</v>
      </c>
      <c r="F3">
        <v>7</v>
      </c>
      <c r="G3">
        <v>9</v>
      </c>
      <c r="H3" s="7">
        <f t="shared" ref="H3:H19" si="0">E3/D3</f>
        <v>0.52941176470588236</v>
      </c>
      <c r="I3" s="7">
        <f>17/18</f>
        <v>0.94444444444444442</v>
      </c>
    </row>
    <row r="4" spans="1:9" x14ac:dyDescent="0.3">
      <c r="A4">
        <v>3</v>
      </c>
      <c r="B4" t="s">
        <v>69</v>
      </c>
      <c r="C4">
        <v>42</v>
      </c>
      <c r="D4">
        <v>34</v>
      </c>
      <c r="E4">
        <v>17</v>
      </c>
      <c r="F4">
        <v>9</v>
      </c>
      <c r="G4">
        <v>8</v>
      </c>
      <c r="H4" s="7">
        <f t="shared" si="0"/>
        <v>0.5</v>
      </c>
      <c r="I4" s="7">
        <f>16/18</f>
        <v>0.88888888888888884</v>
      </c>
    </row>
    <row r="5" spans="1:9" x14ac:dyDescent="0.3">
      <c r="A5">
        <v>4</v>
      </c>
      <c r="B5" t="s">
        <v>24</v>
      </c>
      <c r="C5">
        <v>42</v>
      </c>
      <c r="D5">
        <v>34</v>
      </c>
      <c r="E5">
        <v>18</v>
      </c>
      <c r="F5">
        <v>10</v>
      </c>
      <c r="G5">
        <v>6</v>
      </c>
      <c r="H5" s="7">
        <f t="shared" si="0"/>
        <v>0.52941176470588236</v>
      </c>
      <c r="I5" s="7">
        <f>15/18</f>
        <v>0.83333333333333337</v>
      </c>
    </row>
    <row r="6" spans="1:9" x14ac:dyDescent="0.3">
      <c r="A6">
        <v>5</v>
      </c>
      <c r="B6" t="s">
        <v>18</v>
      </c>
      <c r="C6">
        <v>41</v>
      </c>
      <c r="D6">
        <v>34</v>
      </c>
      <c r="E6">
        <v>17</v>
      </c>
      <c r="F6">
        <v>10</v>
      </c>
      <c r="G6">
        <v>7</v>
      </c>
      <c r="H6" s="7">
        <f t="shared" si="0"/>
        <v>0.5</v>
      </c>
      <c r="I6" s="7">
        <f>14/18</f>
        <v>0.77777777777777779</v>
      </c>
    </row>
    <row r="7" spans="1:9" x14ac:dyDescent="0.3">
      <c r="A7">
        <v>6</v>
      </c>
      <c r="B7" t="s">
        <v>8</v>
      </c>
      <c r="C7">
        <v>40</v>
      </c>
      <c r="D7">
        <v>34</v>
      </c>
      <c r="E7">
        <v>16</v>
      </c>
      <c r="F7">
        <v>10</v>
      </c>
      <c r="G7">
        <v>8</v>
      </c>
      <c r="H7" s="7">
        <f t="shared" si="0"/>
        <v>0.47058823529411764</v>
      </c>
      <c r="I7" s="7">
        <f>13/18</f>
        <v>0.72222222222222221</v>
      </c>
    </row>
    <row r="8" spans="1:9" x14ac:dyDescent="0.3">
      <c r="A8">
        <v>7</v>
      </c>
      <c r="B8" t="s">
        <v>15</v>
      </c>
      <c r="C8">
        <v>40</v>
      </c>
      <c r="D8">
        <v>34</v>
      </c>
      <c r="E8">
        <v>16</v>
      </c>
      <c r="F8">
        <v>10</v>
      </c>
      <c r="G8">
        <v>8</v>
      </c>
      <c r="H8" s="7">
        <f t="shared" si="0"/>
        <v>0.47058823529411764</v>
      </c>
      <c r="I8" s="7">
        <f>12/18</f>
        <v>0.66666666666666663</v>
      </c>
    </row>
    <row r="9" spans="1:9" x14ac:dyDescent="0.3">
      <c r="A9">
        <v>8</v>
      </c>
      <c r="B9" t="s">
        <v>19</v>
      </c>
      <c r="C9">
        <v>37</v>
      </c>
      <c r="D9">
        <v>34</v>
      </c>
      <c r="E9">
        <v>15</v>
      </c>
      <c r="F9">
        <v>12</v>
      </c>
      <c r="G9">
        <v>7</v>
      </c>
      <c r="H9" s="7">
        <f t="shared" si="0"/>
        <v>0.44117647058823528</v>
      </c>
      <c r="I9" s="7">
        <f>11/18</f>
        <v>0.61111111111111116</v>
      </c>
    </row>
    <row r="10" spans="1:9" x14ac:dyDescent="0.3">
      <c r="A10">
        <v>9</v>
      </c>
      <c r="B10" t="s">
        <v>30</v>
      </c>
      <c r="C10">
        <v>34</v>
      </c>
      <c r="D10">
        <v>34</v>
      </c>
      <c r="E10">
        <v>12</v>
      </c>
      <c r="F10">
        <v>12</v>
      </c>
      <c r="G10">
        <v>10</v>
      </c>
      <c r="H10" s="7">
        <f t="shared" si="0"/>
        <v>0.35294117647058826</v>
      </c>
      <c r="I10" s="7">
        <f>10/18</f>
        <v>0.55555555555555558</v>
      </c>
    </row>
    <row r="11" spans="1:9" x14ac:dyDescent="0.3">
      <c r="A11">
        <v>10</v>
      </c>
      <c r="B11" t="s">
        <v>16</v>
      </c>
      <c r="C11">
        <v>31</v>
      </c>
      <c r="D11">
        <v>34</v>
      </c>
      <c r="E11">
        <v>12</v>
      </c>
      <c r="F11">
        <v>15</v>
      </c>
      <c r="G11">
        <v>7</v>
      </c>
      <c r="H11" s="7">
        <f t="shared" si="0"/>
        <v>0.35294117647058826</v>
      </c>
      <c r="I11" s="7">
        <f>9/18</f>
        <v>0.5</v>
      </c>
    </row>
    <row r="12" spans="1:9" x14ac:dyDescent="0.3">
      <c r="A12">
        <v>11</v>
      </c>
      <c r="B12" t="s">
        <v>28</v>
      </c>
      <c r="C12">
        <v>31</v>
      </c>
      <c r="D12">
        <v>34</v>
      </c>
      <c r="E12">
        <v>10</v>
      </c>
      <c r="F12">
        <v>13</v>
      </c>
      <c r="G12">
        <v>11</v>
      </c>
      <c r="H12" s="7">
        <f t="shared" si="0"/>
        <v>0.29411764705882354</v>
      </c>
      <c r="I12" s="7">
        <f>8/18</f>
        <v>0.44444444444444442</v>
      </c>
    </row>
    <row r="13" spans="1:9" x14ac:dyDescent="0.3">
      <c r="A13">
        <v>12</v>
      </c>
      <c r="B13" t="s">
        <v>70</v>
      </c>
      <c r="C13">
        <v>28</v>
      </c>
      <c r="D13">
        <v>34</v>
      </c>
      <c r="E13">
        <v>10</v>
      </c>
      <c r="F13">
        <v>16</v>
      </c>
      <c r="G13">
        <v>8</v>
      </c>
      <c r="H13" s="7">
        <f t="shared" si="0"/>
        <v>0.29411764705882354</v>
      </c>
      <c r="I13" s="7">
        <f>7/18</f>
        <v>0.3888888888888889</v>
      </c>
    </row>
    <row r="14" spans="1:9" x14ac:dyDescent="0.3">
      <c r="A14">
        <v>13</v>
      </c>
      <c r="B14" t="s">
        <v>32</v>
      </c>
      <c r="C14">
        <v>28</v>
      </c>
      <c r="D14">
        <v>34</v>
      </c>
      <c r="E14">
        <v>9</v>
      </c>
      <c r="F14">
        <v>15</v>
      </c>
      <c r="G14">
        <v>10</v>
      </c>
      <c r="H14" s="7">
        <f t="shared" si="0"/>
        <v>0.26470588235294118</v>
      </c>
      <c r="I14" s="7">
        <f>6/18</f>
        <v>0.33333333333333331</v>
      </c>
    </row>
    <row r="15" spans="1:9" x14ac:dyDescent="0.3">
      <c r="A15">
        <v>14</v>
      </c>
      <c r="B15" t="s">
        <v>17</v>
      </c>
      <c r="C15">
        <v>29</v>
      </c>
      <c r="D15">
        <v>34</v>
      </c>
      <c r="E15">
        <v>8</v>
      </c>
      <c r="F15">
        <v>15</v>
      </c>
      <c r="G15">
        <v>11</v>
      </c>
      <c r="H15" s="7">
        <f t="shared" si="0"/>
        <v>0.23529411764705882</v>
      </c>
      <c r="I15" s="7">
        <f>5/18</f>
        <v>0.27777777777777779</v>
      </c>
    </row>
    <row r="16" spans="1:9" x14ac:dyDescent="0.3">
      <c r="A16">
        <v>15</v>
      </c>
      <c r="B16" t="s">
        <v>66</v>
      </c>
      <c r="C16">
        <v>29</v>
      </c>
      <c r="D16">
        <v>34</v>
      </c>
      <c r="E16">
        <v>10</v>
      </c>
      <c r="F16">
        <v>17</v>
      </c>
      <c r="G16">
        <v>7</v>
      </c>
      <c r="H16" s="7">
        <f t="shared" si="0"/>
        <v>0.29411764705882354</v>
      </c>
      <c r="I16" s="7">
        <f>4/18</f>
        <v>0.22222222222222221</v>
      </c>
    </row>
    <row r="17" spans="1:9" x14ac:dyDescent="0.3">
      <c r="A17">
        <v>16</v>
      </c>
      <c r="B17" t="s">
        <v>53</v>
      </c>
      <c r="C17">
        <v>22</v>
      </c>
      <c r="D17">
        <v>34</v>
      </c>
      <c r="E17">
        <v>9</v>
      </c>
      <c r="F17">
        <v>21</v>
      </c>
      <c r="G17">
        <v>4</v>
      </c>
      <c r="H17" s="7">
        <f t="shared" si="0"/>
        <v>0.26470588235294118</v>
      </c>
      <c r="I17" s="7">
        <f>3/18</f>
        <v>0.16666666666666666</v>
      </c>
    </row>
    <row r="18" spans="1:9" x14ac:dyDescent="0.3">
      <c r="A18">
        <v>17</v>
      </c>
      <c r="B18" t="s">
        <v>65</v>
      </c>
      <c r="C18">
        <v>20</v>
      </c>
      <c r="D18">
        <v>34</v>
      </c>
      <c r="E18">
        <v>4</v>
      </c>
      <c r="F18">
        <v>18</v>
      </c>
      <c r="G18">
        <v>12</v>
      </c>
      <c r="H18" s="7">
        <f t="shared" si="0"/>
        <v>0.11764705882352941</v>
      </c>
      <c r="I18" s="7">
        <f>2/18</f>
        <v>0.1111111111111111</v>
      </c>
    </row>
    <row r="19" spans="1:9" x14ac:dyDescent="0.3">
      <c r="A19">
        <v>18</v>
      </c>
      <c r="B19" t="s">
        <v>72</v>
      </c>
      <c r="C19">
        <v>19</v>
      </c>
      <c r="D19">
        <v>34</v>
      </c>
      <c r="E19">
        <v>6</v>
      </c>
      <c r="F19">
        <v>21</v>
      </c>
      <c r="G19">
        <v>7</v>
      </c>
      <c r="H19" s="7">
        <f t="shared" si="0"/>
        <v>0.17647058823529413</v>
      </c>
      <c r="I19" s="7">
        <f>1/18</f>
        <v>5.5555555555555552E-2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P17" sqref="P17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6" t="s">
        <v>75</v>
      </c>
    </row>
    <row r="2" spans="1:9" x14ac:dyDescent="0.3">
      <c r="A2">
        <v>1</v>
      </c>
      <c r="B2" t="s">
        <v>8</v>
      </c>
      <c r="C2">
        <v>70</v>
      </c>
      <c r="D2">
        <v>29</v>
      </c>
      <c r="E2">
        <v>21</v>
      </c>
      <c r="F2">
        <v>1</v>
      </c>
      <c r="G2">
        <v>7</v>
      </c>
      <c r="H2" s="7">
        <f>E2/D2</f>
        <v>0.72413793103448276</v>
      </c>
      <c r="I2" s="7">
        <f>24/24</f>
        <v>1</v>
      </c>
    </row>
    <row r="3" spans="1:9" x14ac:dyDescent="0.3">
      <c r="A3">
        <v>2</v>
      </c>
      <c r="B3" t="s">
        <v>11</v>
      </c>
      <c r="C3">
        <v>55</v>
      </c>
      <c r="D3">
        <v>29</v>
      </c>
      <c r="E3">
        <v>16</v>
      </c>
      <c r="F3">
        <v>6</v>
      </c>
      <c r="G3">
        <v>7</v>
      </c>
      <c r="H3" s="7">
        <f t="shared" ref="H3:H25" si="0">E3/D3</f>
        <v>0.55172413793103448</v>
      </c>
      <c r="I3" s="7">
        <f>23/24</f>
        <v>0.95833333333333337</v>
      </c>
    </row>
    <row r="4" spans="1:9" x14ac:dyDescent="0.3">
      <c r="A4">
        <v>3</v>
      </c>
      <c r="B4" t="s">
        <v>15</v>
      </c>
      <c r="C4">
        <v>54</v>
      </c>
      <c r="D4">
        <v>29</v>
      </c>
      <c r="E4">
        <v>15</v>
      </c>
      <c r="F4">
        <v>5</v>
      </c>
      <c r="G4">
        <v>9</v>
      </c>
      <c r="H4" s="7">
        <f t="shared" si="0"/>
        <v>0.51724137931034486</v>
      </c>
      <c r="I4" s="7">
        <f>22/24</f>
        <v>0.91666666666666663</v>
      </c>
    </row>
    <row r="5" spans="1:9" x14ac:dyDescent="0.3">
      <c r="A5">
        <v>4</v>
      </c>
      <c r="B5" t="s">
        <v>18</v>
      </c>
      <c r="C5">
        <v>53</v>
      </c>
      <c r="D5">
        <v>29</v>
      </c>
      <c r="E5">
        <v>15</v>
      </c>
      <c r="F5">
        <v>6</v>
      </c>
      <c r="G5">
        <v>8</v>
      </c>
      <c r="H5" s="7">
        <f t="shared" si="0"/>
        <v>0.51724137931034486</v>
      </c>
      <c r="I5" s="7">
        <f>21/24</f>
        <v>0.875</v>
      </c>
    </row>
    <row r="6" spans="1:9" x14ac:dyDescent="0.3">
      <c r="A6">
        <v>5</v>
      </c>
      <c r="B6" t="s">
        <v>9</v>
      </c>
      <c r="C6">
        <v>49</v>
      </c>
      <c r="D6">
        <v>29</v>
      </c>
      <c r="E6">
        <v>14</v>
      </c>
      <c r="F6">
        <v>8</v>
      </c>
      <c r="G6">
        <v>7</v>
      </c>
      <c r="H6" s="7">
        <f t="shared" si="0"/>
        <v>0.48275862068965519</v>
      </c>
      <c r="I6" s="7">
        <f>20/24</f>
        <v>0.83333333333333337</v>
      </c>
    </row>
    <row r="7" spans="1:9" x14ac:dyDescent="0.3">
      <c r="A7">
        <v>6</v>
      </c>
      <c r="B7" t="s">
        <v>13</v>
      </c>
      <c r="C7">
        <v>49</v>
      </c>
      <c r="D7">
        <v>28</v>
      </c>
      <c r="E7">
        <v>15</v>
      </c>
      <c r="F7">
        <v>9</v>
      </c>
      <c r="G7">
        <v>4</v>
      </c>
      <c r="H7" s="7">
        <f t="shared" si="0"/>
        <v>0.5357142857142857</v>
      </c>
      <c r="I7" s="7">
        <f>19/24</f>
        <v>0.79166666666666663</v>
      </c>
    </row>
    <row r="8" spans="1:9" x14ac:dyDescent="0.3">
      <c r="A8">
        <v>7</v>
      </c>
      <c r="B8" t="s">
        <v>55</v>
      </c>
      <c r="C8">
        <v>47</v>
      </c>
      <c r="D8">
        <v>27</v>
      </c>
      <c r="E8">
        <v>14</v>
      </c>
      <c r="F8">
        <v>8</v>
      </c>
      <c r="G8">
        <v>5</v>
      </c>
      <c r="H8" s="7">
        <f t="shared" si="0"/>
        <v>0.51851851851851849</v>
      </c>
      <c r="I8" s="7">
        <f>18/24</f>
        <v>0.75</v>
      </c>
    </row>
    <row r="9" spans="1:9" x14ac:dyDescent="0.3">
      <c r="A9">
        <v>8</v>
      </c>
      <c r="B9" t="s">
        <v>49</v>
      </c>
      <c r="C9">
        <v>46</v>
      </c>
      <c r="D9">
        <v>28</v>
      </c>
      <c r="E9">
        <v>14</v>
      </c>
      <c r="F9">
        <v>10</v>
      </c>
      <c r="G9">
        <v>4</v>
      </c>
      <c r="H9" s="7">
        <f t="shared" si="0"/>
        <v>0.5</v>
      </c>
      <c r="I9" s="7">
        <f>17/24</f>
        <v>0.70833333333333337</v>
      </c>
    </row>
    <row r="10" spans="1:9" x14ac:dyDescent="0.3">
      <c r="A10">
        <v>9</v>
      </c>
      <c r="B10" t="s">
        <v>63</v>
      </c>
      <c r="C10">
        <v>45</v>
      </c>
      <c r="D10">
        <v>28</v>
      </c>
      <c r="E10">
        <v>11</v>
      </c>
      <c r="F10">
        <v>5</v>
      </c>
      <c r="G10">
        <v>12</v>
      </c>
      <c r="H10" s="7">
        <f t="shared" si="0"/>
        <v>0.39285714285714285</v>
      </c>
      <c r="I10" s="7">
        <f>16/24</f>
        <v>0.66666666666666663</v>
      </c>
    </row>
    <row r="11" spans="1:9" x14ac:dyDescent="0.3">
      <c r="A11">
        <v>10</v>
      </c>
      <c r="B11" t="s">
        <v>17</v>
      </c>
      <c r="C11">
        <v>44</v>
      </c>
      <c r="D11">
        <v>29</v>
      </c>
      <c r="E11">
        <v>13</v>
      </c>
      <c r="F11">
        <v>11</v>
      </c>
      <c r="G11">
        <v>5</v>
      </c>
      <c r="H11" s="7">
        <f t="shared" si="0"/>
        <v>0.44827586206896552</v>
      </c>
      <c r="I11" s="7">
        <f>15/24</f>
        <v>0.625</v>
      </c>
    </row>
    <row r="12" spans="1:9" x14ac:dyDescent="0.3">
      <c r="A12">
        <v>11</v>
      </c>
      <c r="B12" t="s">
        <v>41</v>
      </c>
      <c r="C12">
        <v>44</v>
      </c>
      <c r="D12">
        <v>29</v>
      </c>
      <c r="E12">
        <v>13</v>
      </c>
      <c r="F12">
        <v>11</v>
      </c>
      <c r="G12">
        <v>5</v>
      </c>
      <c r="H12" s="7">
        <f t="shared" si="0"/>
        <v>0.44827586206896552</v>
      </c>
      <c r="I12" s="7">
        <f>14/24</f>
        <v>0.58333333333333337</v>
      </c>
    </row>
    <row r="13" spans="1:9" x14ac:dyDescent="0.3">
      <c r="A13">
        <v>12</v>
      </c>
      <c r="B13" t="s">
        <v>7</v>
      </c>
      <c r="C13">
        <v>43</v>
      </c>
      <c r="D13">
        <v>29</v>
      </c>
      <c r="E13">
        <v>11</v>
      </c>
      <c r="F13">
        <v>8</v>
      </c>
      <c r="G13">
        <v>10</v>
      </c>
      <c r="H13" s="7">
        <f t="shared" si="0"/>
        <v>0.37931034482758619</v>
      </c>
      <c r="I13" s="7">
        <f>13/24</f>
        <v>0.54166666666666663</v>
      </c>
    </row>
    <row r="14" spans="1:9" x14ac:dyDescent="0.3">
      <c r="A14">
        <v>13</v>
      </c>
      <c r="B14" t="s">
        <v>64</v>
      </c>
      <c r="C14">
        <v>43</v>
      </c>
      <c r="D14">
        <v>27</v>
      </c>
      <c r="E14">
        <v>12</v>
      </c>
      <c r="F14">
        <v>8</v>
      </c>
      <c r="G14">
        <v>7</v>
      </c>
      <c r="H14" s="7">
        <f t="shared" si="0"/>
        <v>0.44444444444444442</v>
      </c>
      <c r="I14" s="7">
        <f>12/24</f>
        <v>0.5</v>
      </c>
    </row>
    <row r="15" spans="1:9" x14ac:dyDescent="0.3">
      <c r="A15">
        <v>14</v>
      </c>
      <c r="B15" t="s">
        <v>61</v>
      </c>
      <c r="C15">
        <v>36</v>
      </c>
      <c r="D15">
        <v>29</v>
      </c>
      <c r="E15">
        <v>9</v>
      </c>
      <c r="F15">
        <v>11</v>
      </c>
      <c r="G15">
        <v>9</v>
      </c>
      <c r="H15" s="7">
        <f t="shared" si="0"/>
        <v>0.31034482758620691</v>
      </c>
      <c r="I15" s="7">
        <f>11/24</f>
        <v>0.45833333333333331</v>
      </c>
    </row>
    <row r="16" spans="1:9" x14ac:dyDescent="0.3">
      <c r="A16">
        <v>15</v>
      </c>
      <c r="B16" t="s">
        <v>36</v>
      </c>
      <c r="C16">
        <v>36</v>
      </c>
      <c r="D16">
        <v>29</v>
      </c>
      <c r="E16">
        <v>10</v>
      </c>
      <c r="F16">
        <v>13</v>
      </c>
      <c r="G16">
        <v>6</v>
      </c>
      <c r="H16" s="7">
        <f t="shared" si="0"/>
        <v>0.34482758620689657</v>
      </c>
      <c r="I16" s="7">
        <f>10/24</f>
        <v>0.41666666666666669</v>
      </c>
    </row>
    <row r="17" spans="1:9" x14ac:dyDescent="0.3">
      <c r="A17">
        <v>16</v>
      </c>
      <c r="B17" t="s">
        <v>45</v>
      </c>
      <c r="C17">
        <v>33</v>
      </c>
      <c r="D17">
        <v>29</v>
      </c>
      <c r="E17">
        <v>9</v>
      </c>
      <c r="F17">
        <v>14</v>
      </c>
      <c r="G17">
        <v>6</v>
      </c>
      <c r="H17" s="7">
        <f t="shared" si="0"/>
        <v>0.31034482758620691</v>
      </c>
      <c r="I17" s="7">
        <f>9/24</f>
        <v>0.375</v>
      </c>
    </row>
    <row r="18" spans="1:9" x14ac:dyDescent="0.3">
      <c r="A18">
        <v>17</v>
      </c>
      <c r="B18" t="s">
        <v>20</v>
      </c>
      <c r="C18">
        <v>33</v>
      </c>
      <c r="D18">
        <v>29</v>
      </c>
      <c r="E18">
        <v>9</v>
      </c>
      <c r="F18">
        <v>14</v>
      </c>
      <c r="G18">
        <v>6</v>
      </c>
      <c r="H18" s="7">
        <f t="shared" si="0"/>
        <v>0.31034482758620691</v>
      </c>
      <c r="I18" s="7">
        <f>8/24</f>
        <v>0.33333333333333331</v>
      </c>
    </row>
    <row r="19" spans="1:9" x14ac:dyDescent="0.3">
      <c r="A19">
        <v>18</v>
      </c>
      <c r="B19" t="s">
        <v>56</v>
      </c>
      <c r="C19">
        <v>30</v>
      </c>
      <c r="D19">
        <v>29</v>
      </c>
      <c r="E19">
        <v>8</v>
      </c>
      <c r="F19">
        <v>15</v>
      </c>
      <c r="G19">
        <v>6</v>
      </c>
      <c r="H19" s="7">
        <f t="shared" si="0"/>
        <v>0.27586206896551724</v>
      </c>
      <c r="I19" s="7">
        <f>7/24</f>
        <v>0.29166666666666669</v>
      </c>
    </row>
    <row r="20" spans="1:9" x14ac:dyDescent="0.3">
      <c r="A20">
        <v>19</v>
      </c>
      <c r="B20" t="s">
        <v>53</v>
      </c>
      <c r="C20">
        <v>27</v>
      </c>
      <c r="D20">
        <v>28</v>
      </c>
      <c r="E20">
        <v>6</v>
      </c>
      <c r="F20">
        <v>13</v>
      </c>
      <c r="G20">
        <v>9</v>
      </c>
      <c r="H20" s="7">
        <f t="shared" si="0"/>
        <v>0.21428571428571427</v>
      </c>
      <c r="I20" s="7">
        <f>6/24</f>
        <v>0.25</v>
      </c>
    </row>
    <row r="21" spans="1:9" x14ac:dyDescent="0.3">
      <c r="A21">
        <v>20</v>
      </c>
      <c r="B21" t="s">
        <v>37</v>
      </c>
      <c r="C21">
        <v>26</v>
      </c>
      <c r="D21">
        <v>28</v>
      </c>
      <c r="E21">
        <v>5</v>
      </c>
      <c r="F21">
        <v>12</v>
      </c>
      <c r="G21">
        <v>11</v>
      </c>
      <c r="H21" s="7">
        <f t="shared" si="0"/>
        <v>0.17857142857142858</v>
      </c>
      <c r="I21" s="7">
        <f>5/24</f>
        <v>0.20833333333333334</v>
      </c>
    </row>
    <row r="22" spans="1:9" x14ac:dyDescent="0.3">
      <c r="A22">
        <v>21</v>
      </c>
      <c r="B22" t="s">
        <v>32</v>
      </c>
      <c r="C22">
        <v>23</v>
      </c>
      <c r="D22">
        <v>29</v>
      </c>
      <c r="E22">
        <v>7</v>
      </c>
      <c r="F22">
        <v>20</v>
      </c>
      <c r="G22">
        <v>2</v>
      </c>
      <c r="H22" s="7">
        <f t="shared" si="0"/>
        <v>0.2413793103448276</v>
      </c>
      <c r="I22" s="7">
        <f>4/24</f>
        <v>0.16666666666666666</v>
      </c>
    </row>
    <row r="23" spans="1:9" x14ac:dyDescent="0.3">
      <c r="A23">
        <v>22</v>
      </c>
      <c r="B23" t="s">
        <v>35</v>
      </c>
      <c r="C23">
        <v>22</v>
      </c>
      <c r="D23">
        <v>29</v>
      </c>
      <c r="E23">
        <v>6</v>
      </c>
      <c r="F23">
        <v>19</v>
      </c>
      <c r="G23">
        <v>4</v>
      </c>
      <c r="H23" s="7">
        <f t="shared" si="0"/>
        <v>0.20689655172413793</v>
      </c>
      <c r="I23" s="7">
        <f>3/24</f>
        <v>0.125</v>
      </c>
    </row>
    <row r="24" spans="1:9" x14ac:dyDescent="0.3">
      <c r="A24">
        <v>23</v>
      </c>
      <c r="B24" t="s">
        <v>10</v>
      </c>
      <c r="C24">
        <v>20</v>
      </c>
      <c r="D24">
        <v>28</v>
      </c>
      <c r="E24">
        <v>4</v>
      </c>
      <c r="F24">
        <v>16</v>
      </c>
      <c r="G24">
        <v>8</v>
      </c>
      <c r="H24" s="7">
        <f t="shared" si="0"/>
        <v>0.14285714285714285</v>
      </c>
      <c r="I24" s="7">
        <f>2/24</f>
        <v>8.3333333333333329E-2</v>
      </c>
    </row>
    <row r="25" spans="1:9" x14ac:dyDescent="0.3">
      <c r="A25">
        <v>24</v>
      </c>
      <c r="B25" t="s">
        <v>50</v>
      </c>
      <c r="C25">
        <v>20</v>
      </c>
      <c r="D25">
        <v>29</v>
      </c>
      <c r="E25">
        <v>5</v>
      </c>
      <c r="F25">
        <v>19</v>
      </c>
      <c r="G25">
        <v>5</v>
      </c>
      <c r="H25" s="7">
        <f t="shared" si="0"/>
        <v>0.17241379310344829</v>
      </c>
      <c r="I25" s="7">
        <f>1/24</f>
        <v>4.1666666666666664E-2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7</v>
      </c>
      <c r="C2">
        <v>55</v>
      </c>
      <c r="D2">
        <v>34</v>
      </c>
      <c r="E2">
        <v>24</v>
      </c>
      <c r="F2">
        <v>3</v>
      </c>
      <c r="G2">
        <v>7</v>
      </c>
      <c r="H2" s="7">
        <f>E2/D2</f>
        <v>0.70588235294117652</v>
      </c>
      <c r="I2" s="7">
        <f>18/18</f>
        <v>1</v>
      </c>
    </row>
    <row r="3" spans="1:9" x14ac:dyDescent="0.3">
      <c r="A3">
        <v>2</v>
      </c>
      <c r="B3" t="s">
        <v>8</v>
      </c>
      <c r="C3">
        <v>53</v>
      </c>
      <c r="D3">
        <v>34</v>
      </c>
      <c r="E3">
        <v>20</v>
      </c>
      <c r="F3">
        <v>1</v>
      </c>
      <c r="G3">
        <v>13</v>
      </c>
      <c r="H3" s="7">
        <f t="shared" ref="H3:H19" si="0">E3/D3</f>
        <v>0.58823529411764708</v>
      </c>
      <c r="I3" s="7">
        <f>17/18</f>
        <v>0.94444444444444442</v>
      </c>
    </row>
    <row r="4" spans="1:9" x14ac:dyDescent="0.3">
      <c r="A4">
        <v>3</v>
      </c>
      <c r="B4" t="s">
        <v>68</v>
      </c>
      <c r="C4">
        <v>43</v>
      </c>
      <c r="D4">
        <v>34</v>
      </c>
      <c r="E4">
        <v>15</v>
      </c>
      <c r="F4">
        <v>6</v>
      </c>
      <c r="G4">
        <v>13</v>
      </c>
      <c r="H4" s="7">
        <f t="shared" si="0"/>
        <v>0.44117647058823528</v>
      </c>
      <c r="I4" s="7">
        <f>16/18</f>
        <v>0.88888888888888884</v>
      </c>
    </row>
    <row r="5" spans="1:9" x14ac:dyDescent="0.3">
      <c r="A5">
        <v>4</v>
      </c>
      <c r="B5" t="s">
        <v>18</v>
      </c>
      <c r="C5">
        <v>41</v>
      </c>
      <c r="D5">
        <v>34</v>
      </c>
      <c r="E5">
        <v>14</v>
      </c>
      <c r="F5">
        <v>7</v>
      </c>
      <c r="G5">
        <v>13</v>
      </c>
      <c r="H5" s="7">
        <f t="shared" si="0"/>
        <v>0.41176470588235292</v>
      </c>
      <c r="I5" s="7">
        <f>15/18</f>
        <v>0.83333333333333337</v>
      </c>
    </row>
    <row r="6" spans="1:9" x14ac:dyDescent="0.3">
      <c r="A6">
        <v>5</v>
      </c>
      <c r="B6" t="s">
        <v>15</v>
      </c>
      <c r="C6">
        <v>41</v>
      </c>
      <c r="D6">
        <v>34</v>
      </c>
      <c r="E6">
        <v>18</v>
      </c>
      <c r="F6">
        <v>11</v>
      </c>
      <c r="G6">
        <v>5</v>
      </c>
      <c r="H6" s="7">
        <f t="shared" si="0"/>
        <v>0.52941176470588236</v>
      </c>
      <c r="I6" s="7">
        <f>14/18</f>
        <v>0.77777777777777779</v>
      </c>
    </row>
    <row r="7" spans="1:9" x14ac:dyDescent="0.3">
      <c r="A7">
        <v>6</v>
      </c>
      <c r="B7" t="s">
        <v>9</v>
      </c>
      <c r="C7">
        <v>38</v>
      </c>
      <c r="D7">
        <v>34</v>
      </c>
      <c r="E7">
        <v>13</v>
      </c>
      <c r="F7">
        <v>9</v>
      </c>
      <c r="G7">
        <v>12</v>
      </c>
      <c r="H7" s="7">
        <f t="shared" si="0"/>
        <v>0.38235294117647056</v>
      </c>
      <c r="I7" s="7">
        <f>13/18</f>
        <v>0.72222222222222221</v>
      </c>
    </row>
    <row r="8" spans="1:9" x14ac:dyDescent="0.3">
      <c r="A8">
        <v>7</v>
      </c>
      <c r="B8" t="s">
        <v>35</v>
      </c>
      <c r="C8">
        <v>36</v>
      </c>
      <c r="D8">
        <v>34</v>
      </c>
      <c r="E8">
        <v>10</v>
      </c>
      <c r="F8">
        <v>8</v>
      </c>
      <c r="G8">
        <v>16</v>
      </c>
      <c r="H8" s="7">
        <f t="shared" si="0"/>
        <v>0.29411764705882354</v>
      </c>
      <c r="I8" s="7">
        <f>12/18</f>
        <v>0.66666666666666663</v>
      </c>
    </row>
    <row r="9" spans="1:9" x14ac:dyDescent="0.3">
      <c r="A9">
        <v>8</v>
      </c>
      <c r="B9" t="s">
        <v>24</v>
      </c>
      <c r="C9">
        <v>35</v>
      </c>
      <c r="D9">
        <v>34</v>
      </c>
      <c r="E9">
        <v>10</v>
      </c>
      <c r="F9">
        <v>9</v>
      </c>
      <c r="G9">
        <v>15</v>
      </c>
      <c r="H9" s="7">
        <f t="shared" si="0"/>
        <v>0.29411764705882354</v>
      </c>
      <c r="I9" s="7">
        <f>11/18</f>
        <v>0.61111111111111116</v>
      </c>
    </row>
    <row r="10" spans="1:9" x14ac:dyDescent="0.3">
      <c r="A10">
        <v>9</v>
      </c>
      <c r="B10" t="s">
        <v>19</v>
      </c>
      <c r="C10">
        <v>33</v>
      </c>
      <c r="D10">
        <v>34</v>
      </c>
      <c r="E10">
        <v>11</v>
      </c>
      <c r="F10">
        <v>12</v>
      </c>
      <c r="G10">
        <v>11</v>
      </c>
      <c r="H10" s="7">
        <f t="shared" si="0"/>
        <v>0.3235294117647059</v>
      </c>
      <c r="I10" s="7">
        <f>10/18</f>
        <v>0.55555555555555558</v>
      </c>
    </row>
    <row r="11" spans="1:9" x14ac:dyDescent="0.3">
      <c r="A11">
        <v>10</v>
      </c>
      <c r="B11" t="s">
        <v>66</v>
      </c>
      <c r="C11">
        <v>32</v>
      </c>
      <c r="D11">
        <v>34</v>
      </c>
      <c r="E11">
        <v>11</v>
      </c>
      <c r="F11">
        <v>13</v>
      </c>
      <c r="G11">
        <v>10</v>
      </c>
      <c r="H11" s="7">
        <f t="shared" si="0"/>
        <v>0.3235294117647059</v>
      </c>
      <c r="I11" s="7">
        <f>9/18</f>
        <v>0.5</v>
      </c>
    </row>
    <row r="12" spans="1:9" x14ac:dyDescent="0.3">
      <c r="A12">
        <v>11</v>
      </c>
      <c r="B12" t="s">
        <v>53</v>
      </c>
      <c r="C12">
        <v>30</v>
      </c>
      <c r="D12">
        <v>34</v>
      </c>
      <c r="E12">
        <v>10</v>
      </c>
      <c r="F12">
        <v>14</v>
      </c>
      <c r="G12">
        <v>10</v>
      </c>
      <c r="H12" s="7">
        <f t="shared" si="0"/>
        <v>0.29411764705882354</v>
      </c>
      <c r="I12" s="7">
        <f>8/18</f>
        <v>0.44444444444444442</v>
      </c>
    </row>
    <row r="13" spans="1:9" x14ac:dyDescent="0.3">
      <c r="A13">
        <v>12</v>
      </c>
      <c r="B13" t="s">
        <v>32</v>
      </c>
      <c r="C13">
        <v>29</v>
      </c>
      <c r="D13">
        <v>34</v>
      </c>
      <c r="E13">
        <v>9</v>
      </c>
      <c r="F13">
        <v>14</v>
      </c>
      <c r="G13">
        <v>11</v>
      </c>
      <c r="H13" s="7">
        <f t="shared" si="0"/>
        <v>0.26470588235294118</v>
      </c>
      <c r="I13" s="7">
        <f>7/18</f>
        <v>0.3888888888888889</v>
      </c>
    </row>
    <row r="14" spans="1:9" x14ac:dyDescent="0.3">
      <c r="A14">
        <v>13</v>
      </c>
      <c r="B14" t="s">
        <v>70</v>
      </c>
      <c r="C14">
        <v>29</v>
      </c>
      <c r="D14">
        <v>34</v>
      </c>
      <c r="E14">
        <v>9</v>
      </c>
      <c r="F14">
        <v>14</v>
      </c>
      <c r="G14">
        <v>1</v>
      </c>
      <c r="H14" s="7">
        <f t="shared" si="0"/>
        <v>0.26470588235294118</v>
      </c>
      <c r="I14" s="7">
        <f>6/18</f>
        <v>0.33333333333333331</v>
      </c>
    </row>
    <row r="15" spans="1:9" x14ac:dyDescent="0.3">
      <c r="A15">
        <v>14</v>
      </c>
      <c r="B15" t="s">
        <v>16</v>
      </c>
      <c r="C15">
        <v>28</v>
      </c>
      <c r="D15">
        <v>34</v>
      </c>
      <c r="E15">
        <v>7</v>
      </c>
      <c r="F15">
        <v>13</v>
      </c>
      <c r="G15">
        <v>114</v>
      </c>
      <c r="H15" s="7">
        <f t="shared" si="0"/>
        <v>0.20588235294117646</v>
      </c>
      <c r="I15" s="7">
        <f>5/18</f>
        <v>0.27777777777777779</v>
      </c>
    </row>
    <row r="16" spans="1:9" x14ac:dyDescent="0.3">
      <c r="A16">
        <v>15</v>
      </c>
      <c r="B16" t="s">
        <v>11</v>
      </c>
      <c r="C16">
        <v>27</v>
      </c>
      <c r="D16">
        <v>34</v>
      </c>
      <c r="E16">
        <v>7</v>
      </c>
      <c r="F16">
        <v>14</v>
      </c>
      <c r="G16">
        <v>13</v>
      </c>
      <c r="H16" s="7">
        <f t="shared" si="0"/>
        <v>0.20588235294117646</v>
      </c>
      <c r="I16" s="7">
        <f>4/18</f>
        <v>0.22222222222222221</v>
      </c>
    </row>
    <row r="17" spans="1:9" x14ac:dyDescent="0.3">
      <c r="A17">
        <v>16</v>
      </c>
      <c r="B17" t="s">
        <v>71</v>
      </c>
      <c r="C17">
        <v>25</v>
      </c>
      <c r="D17">
        <v>34</v>
      </c>
      <c r="E17">
        <v>7</v>
      </c>
      <c r="F17">
        <v>16</v>
      </c>
      <c r="G17">
        <v>11</v>
      </c>
      <c r="H17" s="7">
        <f t="shared" si="0"/>
        <v>0.20588235294117646</v>
      </c>
      <c r="I17" s="7">
        <f>3/18</f>
        <v>0.16666666666666666</v>
      </c>
    </row>
    <row r="18" spans="1:9" x14ac:dyDescent="0.3">
      <c r="A18">
        <v>17</v>
      </c>
      <c r="B18" t="s">
        <v>69</v>
      </c>
      <c r="C18">
        <v>19</v>
      </c>
      <c r="D18">
        <v>34</v>
      </c>
      <c r="E18">
        <v>6</v>
      </c>
      <c r="F18">
        <v>21</v>
      </c>
      <c r="G18">
        <v>7</v>
      </c>
      <c r="H18" s="7">
        <f t="shared" si="0"/>
        <v>0.17647058823529413</v>
      </c>
      <c r="I18" s="7">
        <f>2/18</f>
        <v>0.1111111111111111</v>
      </c>
    </row>
    <row r="19" spans="1:9" x14ac:dyDescent="0.3">
      <c r="A19">
        <v>18</v>
      </c>
      <c r="B19" t="s">
        <v>17</v>
      </c>
      <c r="C19">
        <v>18</v>
      </c>
      <c r="D19">
        <v>34</v>
      </c>
      <c r="E19">
        <v>4</v>
      </c>
      <c r="F19">
        <v>20</v>
      </c>
      <c r="G19">
        <v>10</v>
      </c>
      <c r="H19" s="7">
        <f t="shared" si="0"/>
        <v>0.11764705882352941</v>
      </c>
      <c r="I19" s="7">
        <f>1/18</f>
        <v>5.5555555555555552E-2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7</v>
      </c>
      <c r="C2">
        <v>52</v>
      </c>
      <c r="D2">
        <v>34</v>
      </c>
      <c r="E2">
        <v>23</v>
      </c>
      <c r="F2">
        <v>5</v>
      </c>
      <c r="G2">
        <v>6</v>
      </c>
      <c r="H2" s="7">
        <f>E2/D2</f>
        <v>0.67647058823529416</v>
      </c>
      <c r="I2" s="7">
        <f>18/18</f>
        <v>1</v>
      </c>
    </row>
    <row r="3" spans="1:9" x14ac:dyDescent="0.3">
      <c r="A3">
        <v>2</v>
      </c>
      <c r="B3" t="s">
        <v>9</v>
      </c>
      <c r="C3">
        <v>51</v>
      </c>
      <c r="D3">
        <v>34</v>
      </c>
      <c r="E3">
        <v>21</v>
      </c>
      <c r="F3">
        <v>4</v>
      </c>
      <c r="G3">
        <v>9</v>
      </c>
      <c r="H3" s="7">
        <f t="shared" ref="H3:H19" si="0">E3/D3</f>
        <v>0.61764705882352944</v>
      </c>
      <c r="I3" s="7">
        <f>17/18</f>
        <v>0.94444444444444442</v>
      </c>
    </row>
    <row r="4" spans="1:9" x14ac:dyDescent="0.3">
      <c r="A4">
        <v>3</v>
      </c>
      <c r="B4" t="s">
        <v>8</v>
      </c>
      <c r="C4">
        <v>49</v>
      </c>
      <c r="D4">
        <v>34</v>
      </c>
      <c r="E4">
        <v>21</v>
      </c>
      <c r="F4">
        <v>6</v>
      </c>
      <c r="G4">
        <v>7</v>
      </c>
      <c r="H4" s="7">
        <f t="shared" si="0"/>
        <v>0.61764705882352944</v>
      </c>
      <c r="I4" s="7">
        <f>16/18</f>
        <v>0.88888888888888884</v>
      </c>
    </row>
    <row r="5" spans="1:9" x14ac:dyDescent="0.3">
      <c r="A5">
        <v>4</v>
      </c>
      <c r="B5" t="s">
        <v>22</v>
      </c>
      <c r="C5">
        <v>39</v>
      </c>
      <c r="D5">
        <v>34</v>
      </c>
      <c r="E5">
        <v>14</v>
      </c>
      <c r="F5">
        <v>9</v>
      </c>
      <c r="G5">
        <v>11</v>
      </c>
      <c r="H5" s="7">
        <f t="shared" si="0"/>
        <v>0.41176470588235292</v>
      </c>
      <c r="I5" s="7">
        <f>15/18</f>
        <v>0.83333333333333337</v>
      </c>
    </row>
    <row r="6" spans="1:9" x14ac:dyDescent="0.3">
      <c r="A6">
        <v>5</v>
      </c>
      <c r="B6" t="s">
        <v>66</v>
      </c>
      <c r="C6">
        <v>37</v>
      </c>
      <c r="D6">
        <v>34</v>
      </c>
      <c r="E6">
        <v>12</v>
      </c>
      <c r="F6">
        <v>9</v>
      </c>
      <c r="G6">
        <v>13</v>
      </c>
      <c r="H6" s="7">
        <f t="shared" si="0"/>
        <v>0.35294117647058826</v>
      </c>
      <c r="I6" s="7">
        <f>14/18</f>
        <v>0.77777777777777779</v>
      </c>
    </row>
    <row r="7" spans="1:9" x14ac:dyDescent="0.3">
      <c r="A7">
        <v>6</v>
      </c>
      <c r="B7" t="s">
        <v>16</v>
      </c>
      <c r="C7">
        <v>37</v>
      </c>
      <c r="D7">
        <v>34</v>
      </c>
      <c r="E7">
        <v>14</v>
      </c>
      <c r="F7">
        <v>11</v>
      </c>
      <c r="G7">
        <v>9</v>
      </c>
      <c r="H7" s="7">
        <f t="shared" si="0"/>
        <v>0.41176470588235292</v>
      </c>
      <c r="I7" s="7">
        <f>13/18</f>
        <v>0.72222222222222221</v>
      </c>
    </row>
    <row r="8" spans="1:9" x14ac:dyDescent="0.3">
      <c r="A8">
        <v>7</v>
      </c>
      <c r="B8" t="s">
        <v>53</v>
      </c>
      <c r="C8">
        <v>35</v>
      </c>
      <c r="D8">
        <v>34</v>
      </c>
      <c r="E8">
        <v>13</v>
      </c>
      <c r="F8">
        <v>12</v>
      </c>
      <c r="G8">
        <v>9</v>
      </c>
      <c r="H8" s="7">
        <f t="shared" si="0"/>
        <v>0.38235294117647056</v>
      </c>
      <c r="I8" s="7">
        <f>12/18</f>
        <v>0.66666666666666663</v>
      </c>
    </row>
    <row r="9" spans="1:9" x14ac:dyDescent="0.3">
      <c r="A9">
        <v>8</v>
      </c>
      <c r="B9" t="s">
        <v>20</v>
      </c>
      <c r="C9">
        <v>35</v>
      </c>
      <c r="D9">
        <v>34</v>
      </c>
      <c r="E9">
        <v>11</v>
      </c>
      <c r="F9">
        <v>10</v>
      </c>
      <c r="G9">
        <v>13</v>
      </c>
      <c r="H9" s="7">
        <f t="shared" si="0"/>
        <v>0.3235294117647059</v>
      </c>
      <c r="I9" s="7">
        <f>11/18</f>
        <v>0.61111111111111116</v>
      </c>
    </row>
    <row r="10" spans="1:9" x14ac:dyDescent="0.3">
      <c r="A10">
        <v>9</v>
      </c>
      <c r="B10" t="s">
        <v>68</v>
      </c>
      <c r="C10">
        <v>34</v>
      </c>
      <c r="D10">
        <v>34</v>
      </c>
      <c r="E10">
        <v>12</v>
      </c>
      <c r="F10">
        <v>12</v>
      </c>
      <c r="G10">
        <v>10</v>
      </c>
      <c r="H10" s="7">
        <f t="shared" si="0"/>
        <v>0.35294117647058826</v>
      </c>
      <c r="I10" s="7">
        <f>10/18</f>
        <v>0.55555555555555558</v>
      </c>
    </row>
    <row r="11" spans="1:9" x14ac:dyDescent="0.3">
      <c r="A11">
        <v>10</v>
      </c>
      <c r="B11" t="s">
        <v>19</v>
      </c>
      <c r="C11">
        <v>32</v>
      </c>
      <c r="D11">
        <v>34</v>
      </c>
      <c r="E11">
        <v>10</v>
      </c>
      <c r="F11">
        <v>12</v>
      </c>
      <c r="G11">
        <v>12</v>
      </c>
      <c r="H11" s="7">
        <f t="shared" si="0"/>
        <v>0.29411764705882354</v>
      </c>
      <c r="I11" s="7">
        <f>9/18</f>
        <v>0.5</v>
      </c>
    </row>
    <row r="12" spans="1:9" x14ac:dyDescent="0.3">
      <c r="A12">
        <v>11</v>
      </c>
      <c r="B12" t="s">
        <v>15</v>
      </c>
      <c r="C12">
        <v>31</v>
      </c>
      <c r="D12">
        <v>34</v>
      </c>
      <c r="E12">
        <v>10</v>
      </c>
      <c r="F12">
        <v>13</v>
      </c>
      <c r="G12">
        <v>11</v>
      </c>
      <c r="H12" s="7">
        <f t="shared" si="0"/>
        <v>0.29411764705882354</v>
      </c>
      <c r="I12" s="7">
        <f>8/18</f>
        <v>0.44444444444444442</v>
      </c>
    </row>
    <row r="13" spans="1:9" x14ac:dyDescent="0.3">
      <c r="A13">
        <v>12</v>
      </c>
      <c r="B13" t="s">
        <v>24</v>
      </c>
      <c r="C13">
        <v>31</v>
      </c>
      <c r="D13">
        <v>34</v>
      </c>
      <c r="E13">
        <v>11</v>
      </c>
      <c r="F13">
        <v>14</v>
      </c>
      <c r="G13">
        <v>9</v>
      </c>
      <c r="H13" s="7">
        <f t="shared" si="0"/>
        <v>0.3235294117647059</v>
      </c>
      <c r="I13" s="7">
        <f>7/18</f>
        <v>0.3888888888888889</v>
      </c>
    </row>
    <row r="14" spans="1:9" x14ac:dyDescent="0.3">
      <c r="A14">
        <v>13</v>
      </c>
      <c r="B14" t="s">
        <v>28</v>
      </c>
      <c r="C14">
        <v>31</v>
      </c>
      <c r="D14">
        <v>34</v>
      </c>
      <c r="E14">
        <v>10</v>
      </c>
      <c r="F14">
        <v>13</v>
      </c>
      <c r="G14">
        <v>11</v>
      </c>
      <c r="H14" s="7">
        <f t="shared" si="0"/>
        <v>0.29411764705882354</v>
      </c>
      <c r="I14" s="7">
        <f>6/18</f>
        <v>0.33333333333333331</v>
      </c>
    </row>
    <row r="15" spans="1:9" x14ac:dyDescent="0.3">
      <c r="A15">
        <v>14</v>
      </c>
      <c r="B15" t="s">
        <v>11</v>
      </c>
      <c r="C15">
        <v>30</v>
      </c>
      <c r="D15">
        <v>34</v>
      </c>
      <c r="E15">
        <v>11</v>
      </c>
      <c r="F15">
        <v>15</v>
      </c>
      <c r="G15">
        <v>8</v>
      </c>
      <c r="H15" s="7">
        <f t="shared" si="0"/>
        <v>0.3235294117647059</v>
      </c>
      <c r="I15" s="7">
        <f>5/18</f>
        <v>0.27777777777777779</v>
      </c>
    </row>
    <row r="16" spans="1:9" x14ac:dyDescent="0.3">
      <c r="A16">
        <v>15</v>
      </c>
      <c r="B16" t="s">
        <v>32</v>
      </c>
      <c r="C16">
        <v>28</v>
      </c>
      <c r="D16">
        <v>34</v>
      </c>
      <c r="E16">
        <v>9</v>
      </c>
      <c r="F16">
        <v>15</v>
      </c>
      <c r="G16">
        <v>10</v>
      </c>
      <c r="H16" s="7">
        <f t="shared" si="0"/>
        <v>0.26470588235294118</v>
      </c>
      <c r="I16" s="7">
        <f>4/18</f>
        <v>0.22222222222222221</v>
      </c>
    </row>
    <row r="17" spans="1:9" x14ac:dyDescent="0.3">
      <c r="A17">
        <v>16</v>
      </c>
      <c r="B17" t="s">
        <v>18</v>
      </c>
      <c r="C17">
        <v>24</v>
      </c>
      <c r="D17">
        <v>34</v>
      </c>
      <c r="E17">
        <v>8</v>
      </c>
      <c r="F17">
        <v>18</v>
      </c>
      <c r="G17">
        <v>8</v>
      </c>
      <c r="H17" s="7">
        <f t="shared" si="0"/>
        <v>0.23529411764705882</v>
      </c>
      <c r="I17" s="7">
        <f>3/18</f>
        <v>0.16666666666666666</v>
      </c>
    </row>
    <row r="18" spans="1:9" x14ac:dyDescent="0.3">
      <c r="A18">
        <v>17</v>
      </c>
      <c r="B18" t="s">
        <v>35</v>
      </c>
      <c r="C18">
        <v>19</v>
      </c>
      <c r="D18">
        <v>34</v>
      </c>
      <c r="E18">
        <v>5</v>
      </c>
      <c r="F18">
        <v>20</v>
      </c>
      <c r="G18">
        <v>9</v>
      </c>
      <c r="H18" s="7">
        <f t="shared" si="0"/>
        <v>0.14705882352941177</v>
      </c>
      <c r="I18" s="7">
        <f>2/18</f>
        <v>0.1111111111111111</v>
      </c>
    </row>
    <row r="19" spans="1:9" x14ac:dyDescent="0.3">
      <c r="A19">
        <v>18</v>
      </c>
      <c r="B19" t="s">
        <v>70</v>
      </c>
      <c r="C19">
        <v>17</v>
      </c>
      <c r="D19">
        <v>34</v>
      </c>
      <c r="E19">
        <v>5</v>
      </c>
      <c r="F19">
        <v>22</v>
      </c>
      <c r="G19">
        <v>7</v>
      </c>
      <c r="H19" s="7">
        <f t="shared" si="0"/>
        <v>0.14705882352941177</v>
      </c>
      <c r="I19" s="7">
        <f>1/18</f>
        <v>5.5555555555555552E-2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8</v>
      </c>
      <c r="C2">
        <v>81</v>
      </c>
      <c r="D2">
        <v>34</v>
      </c>
      <c r="E2">
        <v>25</v>
      </c>
      <c r="F2">
        <v>3</v>
      </c>
      <c r="G2">
        <v>6</v>
      </c>
      <c r="H2" s="7">
        <f>E2/D2</f>
        <v>0.73529411764705888</v>
      </c>
      <c r="I2" s="7">
        <f>18/18</f>
        <v>1</v>
      </c>
    </row>
    <row r="3" spans="1:9" x14ac:dyDescent="0.3">
      <c r="A3">
        <v>2</v>
      </c>
      <c r="B3" t="s">
        <v>7</v>
      </c>
      <c r="C3">
        <v>71</v>
      </c>
      <c r="D3">
        <v>34</v>
      </c>
      <c r="E3">
        <v>22</v>
      </c>
      <c r="F3">
        <v>7</v>
      </c>
      <c r="G3">
        <v>5</v>
      </c>
      <c r="H3" s="7">
        <f t="shared" ref="H3:H19" si="0">E3/D3</f>
        <v>0.6470588235294118</v>
      </c>
      <c r="I3" s="7">
        <f>17/18</f>
        <v>0.94444444444444442</v>
      </c>
    </row>
    <row r="4" spans="1:9" x14ac:dyDescent="0.3">
      <c r="A4">
        <v>3</v>
      </c>
      <c r="B4" t="s">
        <v>28</v>
      </c>
      <c r="C4">
        <v>53</v>
      </c>
      <c r="D4">
        <v>34</v>
      </c>
      <c r="E4">
        <v>13</v>
      </c>
      <c r="F4">
        <v>7</v>
      </c>
      <c r="G4">
        <v>14</v>
      </c>
      <c r="H4" s="7">
        <f t="shared" si="0"/>
        <v>0.38235294117647056</v>
      </c>
      <c r="I4" s="7">
        <f>16/18</f>
        <v>0.88888888888888884</v>
      </c>
    </row>
    <row r="5" spans="1:9" x14ac:dyDescent="0.3">
      <c r="A5">
        <v>4</v>
      </c>
      <c r="B5" t="s">
        <v>66</v>
      </c>
      <c r="C5">
        <v>53</v>
      </c>
      <c r="D5">
        <v>34</v>
      </c>
      <c r="E5">
        <v>15</v>
      </c>
      <c r="F5">
        <v>11</v>
      </c>
      <c r="G5">
        <v>8</v>
      </c>
      <c r="H5" s="7">
        <f t="shared" si="0"/>
        <v>0.44117647058823528</v>
      </c>
      <c r="I5" s="7">
        <f>15/18</f>
        <v>0.83333333333333337</v>
      </c>
    </row>
    <row r="6" spans="1:9" x14ac:dyDescent="0.3">
      <c r="A6">
        <v>5</v>
      </c>
      <c r="B6" t="s">
        <v>16</v>
      </c>
      <c r="C6">
        <v>52</v>
      </c>
      <c r="D6">
        <v>34</v>
      </c>
      <c r="E6">
        <v>14</v>
      </c>
      <c r="F6">
        <v>10</v>
      </c>
      <c r="G6">
        <v>10</v>
      </c>
      <c r="H6" s="7">
        <f t="shared" si="0"/>
        <v>0.41176470588235292</v>
      </c>
      <c r="I6" s="7">
        <f>14/18</f>
        <v>0.77777777777777779</v>
      </c>
    </row>
    <row r="7" spans="1:9" x14ac:dyDescent="0.3">
      <c r="A7">
        <v>6</v>
      </c>
      <c r="B7" t="s">
        <v>9</v>
      </c>
      <c r="C7">
        <v>51</v>
      </c>
      <c r="D7">
        <v>34</v>
      </c>
      <c r="E7">
        <v>13</v>
      </c>
      <c r="F7">
        <v>9</v>
      </c>
      <c r="G7">
        <v>12</v>
      </c>
      <c r="H7" s="7">
        <f t="shared" si="0"/>
        <v>0.38235294117647056</v>
      </c>
      <c r="I7" s="7">
        <f>13/18</f>
        <v>0.72222222222222221</v>
      </c>
    </row>
    <row r="8" spans="1:9" x14ac:dyDescent="0.3">
      <c r="A8">
        <v>7</v>
      </c>
      <c r="B8" t="s">
        <v>15</v>
      </c>
      <c r="C8">
        <v>50</v>
      </c>
      <c r="D8">
        <v>34</v>
      </c>
      <c r="E8">
        <v>13</v>
      </c>
      <c r="F8">
        <v>10</v>
      </c>
      <c r="G8">
        <v>11</v>
      </c>
      <c r="H8" s="7">
        <f t="shared" si="0"/>
        <v>0.38235294117647056</v>
      </c>
      <c r="I8" s="7">
        <f>12/18</f>
        <v>0.66666666666666663</v>
      </c>
    </row>
    <row r="9" spans="1:9" x14ac:dyDescent="0.3">
      <c r="A9">
        <v>8</v>
      </c>
      <c r="B9" t="s">
        <v>32</v>
      </c>
      <c r="C9">
        <v>49</v>
      </c>
      <c r="D9">
        <v>34</v>
      </c>
      <c r="E9">
        <v>13</v>
      </c>
      <c r="F9">
        <v>11</v>
      </c>
      <c r="G9">
        <v>10</v>
      </c>
      <c r="H9" s="7">
        <f t="shared" si="0"/>
        <v>0.38235294117647056</v>
      </c>
      <c r="I9" s="7">
        <f>11/18</f>
        <v>0.61111111111111116</v>
      </c>
    </row>
    <row r="10" spans="1:9" x14ac:dyDescent="0.3">
      <c r="A10">
        <v>9</v>
      </c>
      <c r="B10" t="s">
        <v>53</v>
      </c>
      <c r="C10">
        <v>48</v>
      </c>
      <c r="D10">
        <v>34</v>
      </c>
      <c r="E10">
        <v>14</v>
      </c>
      <c r="F10">
        <v>14</v>
      </c>
      <c r="G10">
        <v>6</v>
      </c>
      <c r="H10" s="7">
        <f t="shared" si="0"/>
        <v>0.41176470588235292</v>
      </c>
      <c r="I10" s="7">
        <f>10/18</f>
        <v>0.55555555555555558</v>
      </c>
    </row>
    <row r="11" spans="1:9" x14ac:dyDescent="0.3">
      <c r="A11">
        <v>10</v>
      </c>
      <c r="B11" t="s">
        <v>24</v>
      </c>
      <c r="C11">
        <v>44</v>
      </c>
      <c r="D11">
        <v>34</v>
      </c>
      <c r="E11">
        <v>12</v>
      </c>
      <c r="F11">
        <v>14</v>
      </c>
      <c r="G11">
        <v>8</v>
      </c>
      <c r="H11" s="7">
        <f t="shared" si="0"/>
        <v>0.35294117647058826</v>
      </c>
      <c r="I11" s="7">
        <f>9/18</f>
        <v>0.5</v>
      </c>
    </row>
    <row r="12" spans="1:9" x14ac:dyDescent="0.3">
      <c r="A12">
        <v>11</v>
      </c>
      <c r="B12" t="s">
        <v>23</v>
      </c>
      <c r="C12">
        <v>43</v>
      </c>
      <c r="D12">
        <v>34</v>
      </c>
      <c r="E12">
        <v>13</v>
      </c>
      <c r="F12">
        <v>17</v>
      </c>
      <c r="G12">
        <v>4</v>
      </c>
      <c r="H12" s="7">
        <f t="shared" si="0"/>
        <v>0.38235294117647056</v>
      </c>
      <c r="I12" s="7">
        <f>8/18</f>
        <v>0.44444444444444442</v>
      </c>
    </row>
    <row r="13" spans="1:9" x14ac:dyDescent="0.3">
      <c r="A13">
        <v>12</v>
      </c>
      <c r="B13" t="s">
        <v>22</v>
      </c>
      <c r="C13">
        <v>42</v>
      </c>
      <c r="D13">
        <v>34</v>
      </c>
      <c r="E13">
        <v>11</v>
      </c>
      <c r="F13">
        <v>14</v>
      </c>
      <c r="G13">
        <v>9</v>
      </c>
      <c r="H13" s="7">
        <f t="shared" si="0"/>
        <v>0.3235294117647059</v>
      </c>
      <c r="I13" s="7">
        <f>7/18</f>
        <v>0.3888888888888889</v>
      </c>
    </row>
    <row r="14" spans="1:9" x14ac:dyDescent="0.3">
      <c r="A14">
        <v>13</v>
      </c>
      <c r="B14" t="s">
        <v>20</v>
      </c>
      <c r="C14">
        <v>42</v>
      </c>
      <c r="D14">
        <v>34</v>
      </c>
      <c r="E14">
        <v>12</v>
      </c>
      <c r="F14">
        <v>16</v>
      </c>
      <c r="G14">
        <v>6</v>
      </c>
      <c r="H14" s="7">
        <f t="shared" si="0"/>
        <v>0.35294117647058826</v>
      </c>
      <c r="I14" s="7">
        <f>6/18</f>
        <v>0.33333333333333331</v>
      </c>
    </row>
    <row r="15" spans="1:9" x14ac:dyDescent="0.3">
      <c r="A15">
        <v>14</v>
      </c>
      <c r="B15" t="s">
        <v>18</v>
      </c>
      <c r="C15">
        <v>42</v>
      </c>
      <c r="D15">
        <v>34</v>
      </c>
      <c r="E15">
        <v>11</v>
      </c>
      <c r="F15">
        <v>14</v>
      </c>
      <c r="G15">
        <v>9</v>
      </c>
      <c r="H15" s="7">
        <f t="shared" si="0"/>
        <v>0.3235294117647059</v>
      </c>
      <c r="I15" s="7">
        <f>5/18</f>
        <v>0.27777777777777779</v>
      </c>
    </row>
    <row r="16" spans="1:9" x14ac:dyDescent="0.3">
      <c r="A16">
        <v>15</v>
      </c>
      <c r="B16" t="s">
        <v>11</v>
      </c>
      <c r="C16">
        <v>41</v>
      </c>
      <c r="D16">
        <v>34</v>
      </c>
      <c r="E16">
        <v>10</v>
      </c>
      <c r="F16">
        <v>13</v>
      </c>
      <c r="G16">
        <v>11</v>
      </c>
      <c r="H16" s="7">
        <f t="shared" si="0"/>
        <v>0.29411764705882354</v>
      </c>
      <c r="I16" s="7">
        <f>4/18</f>
        <v>0.22222222222222221</v>
      </c>
    </row>
    <row r="17" spans="1:9" x14ac:dyDescent="0.3">
      <c r="A17">
        <v>16</v>
      </c>
      <c r="B17" t="s">
        <v>68</v>
      </c>
      <c r="C17">
        <v>32</v>
      </c>
      <c r="D17">
        <v>34</v>
      </c>
      <c r="E17">
        <v>9</v>
      </c>
      <c r="F17">
        <v>20</v>
      </c>
      <c r="G17">
        <v>5</v>
      </c>
      <c r="H17" s="7">
        <f t="shared" si="0"/>
        <v>0.26470588235294118</v>
      </c>
      <c r="I17" s="7">
        <f>3/18</f>
        <v>0.16666666666666666</v>
      </c>
    </row>
    <row r="18" spans="1:9" x14ac:dyDescent="0.3">
      <c r="A18">
        <v>17</v>
      </c>
      <c r="B18" t="s">
        <v>19</v>
      </c>
      <c r="C18">
        <v>27</v>
      </c>
      <c r="D18">
        <v>34</v>
      </c>
      <c r="E18">
        <v>6</v>
      </c>
      <c r="F18">
        <v>19</v>
      </c>
      <c r="G18">
        <v>9</v>
      </c>
      <c r="H18" s="7">
        <f t="shared" si="0"/>
        <v>0.17647058823529413</v>
      </c>
      <c r="I18" s="7">
        <f>2/18</f>
        <v>0.1111111111111111</v>
      </c>
    </row>
    <row r="19" spans="1:9" x14ac:dyDescent="0.3">
      <c r="A19">
        <v>18</v>
      </c>
      <c r="B19" t="s">
        <v>69</v>
      </c>
      <c r="C19">
        <v>21</v>
      </c>
      <c r="D19">
        <v>34</v>
      </c>
      <c r="E19">
        <v>4</v>
      </c>
      <c r="F19">
        <v>21</v>
      </c>
      <c r="G19">
        <v>9</v>
      </c>
      <c r="H19" s="7">
        <f t="shared" si="0"/>
        <v>0.11764705882352941</v>
      </c>
      <c r="I19" s="7">
        <f>1/18</f>
        <v>5.5555555555555552E-2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16</v>
      </c>
      <c r="C2">
        <v>73</v>
      </c>
      <c r="D2">
        <v>34</v>
      </c>
      <c r="E2">
        <v>21</v>
      </c>
      <c r="F2">
        <v>3</v>
      </c>
      <c r="G2">
        <v>10</v>
      </c>
      <c r="H2" s="7">
        <f>E2/D2</f>
        <v>0.61764705882352944</v>
      </c>
      <c r="I2" s="7">
        <f>18/18</f>
        <v>1</v>
      </c>
    </row>
    <row r="3" spans="1:9" x14ac:dyDescent="0.3">
      <c r="A3">
        <v>2</v>
      </c>
      <c r="B3" t="s">
        <v>8</v>
      </c>
      <c r="C3">
        <v>71</v>
      </c>
      <c r="D3">
        <v>34</v>
      </c>
      <c r="E3">
        <v>22</v>
      </c>
      <c r="F3">
        <v>7</v>
      </c>
      <c r="G3">
        <v>5</v>
      </c>
      <c r="H3" s="7">
        <f t="shared" ref="H3:H19" si="0">E3/D3</f>
        <v>0.6470588235294118</v>
      </c>
      <c r="I3" s="7">
        <f>17/18</f>
        <v>0.94444444444444442</v>
      </c>
    </row>
    <row r="4" spans="1:9" x14ac:dyDescent="0.3">
      <c r="A4">
        <v>3</v>
      </c>
      <c r="B4" t="s">
        <v>25</v>
      </c>
      <c r="C4">
        <v>61</v>
      </c>
      <c r="D4">
        <v>34</v>
      </c>
      <c r="E4">
        <v>17</v>
      </c>
      <c r="F4">
        <v>7</v>
      </c>
      <c r="G4">
        <v>10</v>
      </c>
      <c r="H4" s="7">
        <f t="shared" si="0"/>
        <v>0.5</v>
      </c>
      <c r="I4" s="7">
        <f>16/18</f>
        <v>0.88888888888888884</v>
      </c>
    </row>
    <row r="5" spans="1:9" x14ac:dyDescent="0.3">
      <c r="A5">
        <v>4</v>
      </c>
      <c r="B5" t="s">
        <v>7</v>
      </c>
      <c r="C5">
        <v>58</v>
      </c>
      <c r="D5">
        <v>34</v>
      </c>
      <c r="E5">
        <v>16</v>
      </c>
      <c r="F5">
        <v>8</v>
      </c>
      <c r="G5">
        <v>10</v>
      </c>
      <c r="H5" s="7">
        <f t="shared" si="0"/>
        <v>0.47058823529411764</v>
      </c>
      <c r="I5" s="7">
        <f>15/18</f>
        <v>0.83333333333333337</v>
      </c>
    </row>
    <row r="6" spans="1:9" x14ac:dyDescent="0.3">
      <c r="A6">
        <v>5</v>
      </c>
      <c r="B6" t="s">
        <v>53</v>
      </c>
      <c r="C6">
        <v>57</v>
      </c>
      <c r="D6">
        <v>34</v>
      </c>
      <c r="E6">
        <v>16</v>
      </c>
      <c r="F6">
        <v>9</v>
      </c>
      <c r="G6">
        <v>9</v>
      </c>
      <c r="H6" s="7">
        <f t="shared" si="0"/>
        <v>0.47058823529411764</v>
      </c>
      <c r="I6" s="7">
        <f>14/18</f>
        <v>0.77777777777777779</v>
      </c>
    </row>
    <row r="7" spans="1:9" x14ac:dyDescent="0.3">
      <c r="A7">
        <v>6</v>
      </c>
      <c r="B7" t="s">
        <v>18</v>
      </c>
      <c r="C7">
        <v>53</v>
      </c>
      <c r="D7">
        <v>34</v>
      </c>
      <c r="E7">
        <v>16</v>
      </c>
      <c r="F7">
        <v>13</v>
      </c>
      <c r="G7">
        <v>5</v>
      </c>
      <c r="H7" s="7">
        <f t="shared" si="0"/>
        <v>0.47058823529411764</v>
      </c>
      <c r="I7" s="7">
        <f>13/18</f>
        <v>0.72222222222222221</v>
      </c>
    </row>
    <row r="8" spans="1:9" x14ac:dyDescent="0.3">
      <c r="A8">
        <v>7</v>
      </c>
      <c r="B8" t="s">
        <v>9</v>
      </c>
      <c r="C8">
        <v>50</v>
      </c>
      <c r="D8">
        <v>34</v>
      </c>
      <c r="E8">
        <v>16</v>
      </c>
      <c r="F8">
        <v>16</v>
      </c>
      <c r="G8">
        <v>2</v>
      </c>
      <c r="H8" s="7">
        <f t="shared" si="0"/>
        <v>0.47058823529411764</v>
      </c>
      <c r="I8" s="7">
        <f>12/18</f>
        <v>0.66666666666666663</v>
      </c>
    </row>
    <row r="9" spans="1:9" x14ac:dyDescent="0.3">
      <c r="A9">
        <v>8</v>
      </c>
      <c r="B9" t="s">
        <v>17</v>
      </c>
      <c r="C9">
        <v>48</v>
      </c>
      <c r="D9">
        <v>34</v>
      </c>
      <c r="E9">
        <v>13</v>
      </c>
      <c r="F9">
        <v>12</v>
      </c>
      <c r="G9">
        <v>9</v>
      </c>
      <c r="H9" s="7">
        <f t="shared" si="0"/>
        <v>0.38235294117647056</v>
      </c>
      <c r="I9" s="7">
        <f>11/18</f>
        <v>0.61111111111111116</v>
      </c>
    </row>
    <row r="10" spans="1:9" x14ac:dyDescent="0.3">
      <c r="A10">
        <v>9</v>
      </c>
      <c r="B10" t="s">
        <v>23</v>
      </c>
      <c r="C10">
        <v>47</v>
      </c>
      <c r="D10">
        <v>34</v>
      </c>
      <c r="E10">
        <v>12</v>
      </c>
      <c r="F10">
        <v>11</v>
      </c>
      <c r="G10">
        <v>11</v>
      </c>
      <c r="H10" s="7">
        <f t="shared" si="0"/>
        <v>0.35294117647058826</v>
      </c>
      <c r="I10" s="7">
        <f>10/18</f>
        <v>0.55555555555555558</v>
      </c>
    </row>
    <row r="11" spans="1:9" x14ac:dyDescent="0.3">
      <c r="A11">
        <v>10</v>
      </c>
      <c r="B11" t="s">
        <v>66</v>
      </c>
      <c r="C11">
        <v>46</v>
      </c>
      <c r="D11">
        <v>34</v>
      </c>
      <c r="E11">
        <v>13</v>
      </c>
      <c r="F11">
        <v>14</v>
      </c>
      <c r="G11">
        <v>7</v>
      </c>
      <c r="H11" s="7">
        <f t="shared" si="0"/>
        <v>0.38235294117647056</v>
      </c>
      <c r="I11" s="7">
        <f>9/18</f>
        <v>0.5</v>
      </c>
    </row>
    <row r="12" spans="1:9" x14ac:dyDescent="0.3">
      <c r="A12">
        <v>11</v>
      </c>
      <c r="B12" t="s">
        <v>20</v>
      </c>
      <c r="C12">
        <v>39</v>
      </c>
      <c r="D12">
        <v>34</v>
      </c>
      <c r="E12">
        <v>10</v>
      </c>
      <c r="F12">
        <v>15</v>
      </c>
      <c r="G12">
        <v>9</v>
      </c>
      <c r="H12" s="7">
        <f t="shared" si="0"/>
        <v>0.29411764705882354</v>
      </c>
      <c r="I12" s="7">
        <f>8/18</f>
        <v>0.44444444444444442</v>
      </c>
    </row>
    <row r="13" spans="1:9" x14ac:dyDescent="0.3">
      <c r="A13">
        <v>12</v>
      </c>
      <c r="B13" t="s">
        <v>65</v>
      </c>
      <c r="C13">
        <v>38</v>
      </c>
      <c r="D13">
        <v>34</v>
      </c>
      <c r="E13">
        <v>10</v>
      </c>
      <c r="F13">
        <v>16</v>
      </c>
      <c r="G13">
        <v>8</v>
      </c>
      <c r="H13" s="7">
        <f t="shared" si="0"/>
        <v>0.29411764705882354</v>
      </c>
      <c r="I13" s="7">
        <f>7/18</f>
        <v>0.3888888888888889</v>
      </c>
    </row>
    <row r="14" spans="1:9" x14ac:dyDescent="0.3">
      <c r="A14">
        <v>13</v>
      </c>
      <c r="B14" t="s">
        <v>15</v>
      </c>
      <c r="C14">
        <v>37</v>
      </c>
      <c r="D14">
        <v>34</v>
      </c>
      <c r="E14">
        <v>10</v>
      </c>
      <c r="F14">
        <v>17</v>
      </c>
      <c r="G14">
        <v>7</v>
      </c>
      <c r="H14" s="7">
        <f t="shared" si="0"/>
        <v>0.29411764705882354</v>
      </c>
      <c r="I14" s="7">
        <f>6/18</f>
        <v>0.33333333333333331</v>
      </c>
    </row>
    <row r="15" spans="1:9" x14ac:dyDescent="0.3">
      <c r="A15">
        <v>14</v>
      </c>
      <c r="B15" t="s">
        <v>11</v>
      </c>
      <c r="C15">
        <v>36</v>
      </c>
      <c r="D15">
        <v>34</v>
      </c>
      <c r="E15">
        <v>10</v>
      </c>
      <c r="F15">
        <v>18</v>
      </c>
      <c r="G15">
        <v>6</v>
      </c>
      <c r="H15" s="7">
        <f t="shared" si="0"/>
        <v>0.29411764705882354</v>
      </c>
      <c r="I15" s="7">
        <f>5/18</f>
        <v>0.27777777777777779</v>
      </c>
    </row>
    <row r="16" spans="1:9" x14ac:dyDescent="0.3">
      <c r="A16">
        <v>15</v>
      </c>
      <c r="B16" t="s">
        <v>22</v>
      </c>
      <c r="C16">
        <v>36</v>
      </c>
      <c r="D16">
        <v>34</v>
      </c>
      <c r="E16">
        <v>8</v>
      </c>
      <c r="F16">
        <v>14</v>
      </c>
      <c r="G16">
        <v>12</v>
      </c>
      <c r="H16" s="7">
        <f t="shared" si="0"/>
        <v>0.23529411764705882</v>
      </c>
      <c r="I16" s="7">
        <f>4/18</f>
        <v>0.22222222222222221</v>
      </c>
    </row>
    <row r="17" spans="1:9" x14ac:dyDescent="0.3">
      <c r="A17">
        <v>16</v>
      </c>
      <c r="B17" t="s">
        <v>28</v>
      </c>
      <c r="C17">
        <v>35</v>
      </c>
      <c r="D17">
        <v>34</v>
      </c>
      <c r="E17">
        <v>8</v>
      </c>
      <c r="F17">
        <v>15</v>
      </c>
      <c r="G17">
        <v>11</v>
      </c>
      <c r="H17" s="7">
        <f t="shared" si="0"/>
        <v>0.23529411764705882</v>
      </c>
      <c r="I17" s="7">
        <f>3/18</f>
        <v>0.16666666666666666</v>
      </c>
    </row>
    <row r="18" spans="1:9" x14ac:dyDescent="0.3">
      <c r="A18">
        <v>17</v>
      </c>
      <c r="B18" t="s">
        <v>24</v>
      </c>
      <c r="C18">
        <v>31</v>
      </c>
      <c r="D18">
        <v>34</v>
      </c>
      <c r="E18">
        <v>7</v>
      </c>
      <c r="F18">
        <v>17</v>
      </c>
      <c r="G18">
        <v>10</v>
      </c>
      <c r="H18" s="7">
        <f t="shared" si="0"/>
        <v>0.20588235294117646</v>
      </c>
      <c r="I18" s="7">
        <f>2/18</f>
        <v>0.1111111111111111</v>
      </c>
    </row>
    <row r="19" spans="1:9" x14ac:dyDescent="0.3">
      <c r="A19">
        <v>18</v>
      </c>
      <c r="B19" t="s">
        <v>32</v>
      </c>
      <c r="C19">
        <v>27</v>
      </c>
      <c r="D19">
        <v>34</v>
      </c>
      <c r="E19">
        <v>6</v>
      </c>
      <c r="F19">
        <v>19</v>
      </c>
      <c r="G19">
        <v>9</v>
      </c>
      <c r="H19" s="7">
        <f t="shared" si="0"/>
        <v>0.17647058823529413</v>
      </c>
      <c r="I19" s="7">
        <f>1/18</f>
        <v>5.5555555555555552E-2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8</v>
      </c>
      <c r="C2">
        <v>84</v>
      </c>
      <c r="D2">
        <v>34</v>
      </c>
      <c r="E2">
        <v>26</v>
      </c>
      <c r="F2">
        <v>2</v>
      </c>
      <c r="G2">
        <v>6</v>
      </c>
      <c r="H2" s="7">
        <f>E2/D2</f>
        <v>0.76470588235294112</v>
      </c>
      <c r="I2" s="7">
        <f>18/18</f>
        <v>1</v>
      </c>
    </row>
    <row r="3" spans="1:9" x14ac:dyDescent="0.3">
      <c r="A3">
        <v>2</v>
      </c>
      <c r="B3" t="s">
        <v>17</v>
      </c>
      <c r="C3">
        <v>66</v>
      </c>
      <c r="D3">
        <v>34</v>
      </c>
      <c r="E3">
        <v>20</v>
      </c>
      <c r="F3">
        <v>8</v>
      </c>
      <c r="G3">
        <v>6</v>
      </c>
      <c r="H3" s="7">
        <f t="shared" ref="H3:H19" si="0">E3/D3</f>
        <v>0.58823529411764708</v>
      </c>
      <c r="I3" s="7">
        <f>17/18</f>
        <v>0.94444444444444442</v>
      </c>
    </row>
    <row r="4" spans="1:9" x14ac:dyDescent="0.3">
      <c r="A4">
        <v>3</v>
      </c>
      <c r="B4" t="s">
        <v>66</v>
      </c>
      <c r="C4">
        <v>58</v>
      </c>
      <c r="D4">
        <v>34</v>
      </c>
      <c r="E4">
        <v>17</v>
      </c>
      <c r="F4">
        <v>10</v>
      </c>
      <c r="G4">
        <v>7</v>
      </c>
      <c r="H4" s="7">
        <f t="shared" si="0"/>
        <v>0.5</v>
      </c>
      <c r="I4" s="7">
        <f>16/18</f>
        <v>0.88888888888888884</v>
      </c>
    </row>
    <row r="5" spans="1:9" x14ac:dyDescent="0.3">
      <c r="A5">
        <v>4</v>
      </c>
      <c r="B5" t="s">
        <v>7</v>
      </c>
      <c r="C5">
        <v>57</v>
      </c>
      <c r="D5">
        <v>34</v>
      </c>
      <c r="E5">
        <v>16</v>
      </c>
      <c r="F5">
        <v>9</v>
      </c>
      <c r="G5">
        <v>9</v>
      </c>
      <c r="H5" s="7">
        <f t="shared" si="0"/>
        <v>0.47058823529411764</v>
      </c>
      <c r="I5" s="7">
        <f>15/18</f>
        <v>0.83333333333333337</v>
      </c>
    </row>
    <row r="6" spans="1:9" x14ac:dyDescent="0.3">
      <c r="A6">
        <v>5</v>
      </c>
      <c r="B6" t="s">
        <v>23</v>
      </c>
      <c r="C6">
        <v>55</v>
      </c>
      <c r="D6">
        <v>34</v>
      </c>
      <c r="E6">
        <v>15</v>
      </c>
      <c r="F6">
        <v>9</v>
      </c>
      <c r="G6">
        <v>10</v>
      </c>
      <c r="H6" s="7">
        <f t="shared" si="0"/>
        <v>0.44117647058823528</v>
      </c>
      <c r="I6" s="7">
        <f>14/18</f>
        <v>0.77777777777777779</v>
      </c>
    </row>
    <row r="7" spans="1:9" x14ac:dyDescent="0.3">
      <c r="A7">
        <v>6</v>
      </c>
      <c r="B7" t="s">
        <v>65</v>
      </c>
      <c r="C7">
        <v>52</v>
      </c>
      <c r="D7">
        <v>34</v>
      </c>
      <c r="E7">
        <v>16</v>
      </c>
      <c r="F7">
        <v>14</v>
      </c>
      <c r="G7">
        <v>4</v>
      </c>
      <c r="H7" s="7">
        <f t="shared" si="0"/>
        <v>0.47058823529411764</v>
      </c>
      <c r="I7" s="7">
        <f>13/18</f>
        <v>0.72222222222222221</v>
      </c>
    </row>
    <row r="8" spans="1:9" x14ac:dyDescent="0.3">
      <c r="A8">
        <v>7</v>
      </c>
      <c r="B8" t="s">
        <v>16</v>
      </c>
      <c r="C8">
        <v>50</v>
      </c>
      <c r="D8">
        <v>34</v>
      </c>
      <c r="E8">
        <v>14</v>
      </c>
      <c r="F8">
        <v>12</v>
      </c>
      <c r="G8">
        <v>8</v>
      </c>
      <c r="H8" s="7">
        <f t="shared" si="0"/>
        <v>0.41176470588235292</v>
      </c>
      <c r="I8" s="7">
        <f>12/18</f>
        <v>0.66666666666666663</v>
      </c>
    </row>
    <row r="9" spans="1:9" x14ac:dyDescent="0.3">
      <c r="A9">
        <v>8</v>
      </c>
      <c r="B9" t="s">
        <v>11</v>
      </c>
      <c r="C9">
        <v>47</v>
      </c>
      <c r="D9">
        <v>34</v>
      </c>
      <c r="E9">
        <v>11</v>
      </c>
      <c r="F9">
        <v>9</v>
      </c>
      <c r="G9">
        <v>14</v>
      </c>
      <c r="H9" s="7">
        <f t="shared" si="0"/>
        <v>0.3235294117647059</v>
      </c>
      <c r="I9" s="7">
        <f>11/18</f>
        <v>0.61111111111111116</v>
      </c>
    </row>
    <row r="10" spans="1:9" x14ac:dyDescent="0.3">
      <c r="A10">
        <v>9</v>
      </c>
      <c r="B10" t="s">
        <v>9</v>
      </c>
      <c r="C10">
        <v>43</v>
      </c>
      <c r="D10">
        <v>34</v>
      </c>
      <c r="E10">
        <v>11</v>
      </c>
      <c r="F10">
        <v>13</v>
      </c>
      <c r="G10">
        <v>10</v>
      </c>
      <c r="H10" s="7">
        <f t="shared" si="0"/>
        <v>0.3235294117647059</v>
      </c>
      <c r="I10" s="7">
        <f>10/18</f>
        <v>0.55555555555555558</v>
      </c>
    </row>
    <row r="11" spans="1:9" x14ac:dyDescent="0.3">
      <c r="A11">
        <v>10</v>
      </c>
      <c r="B11" t="s">
        <v>53</v>
      </c>
      <c r="C11">
        <v>41</v>
      </c>
      <c r="D11">
        <v>34</v>
      </c>
      <c r="E11">
        <v>10</v>
      </c>
      <c r="F11">
        <v>13</v>
      </c>
      <c r="G11">
        <v>11</v>
      </c>
      <c r="H11" s="7">
        <f t="shared" si="0"/>
        <v>0.29411764705882354</v>
      </c>
      <c r="I11" s="7">
        <f>9/18</f>
        <v>0.5</v>
      </c>
    </row>
    <row r="12" spans="1:9" x14ac:dyDescent="0.3">
      <c r="A12">
        <v>11</v>
      </c>
      <c r="B12" t="s">
        <v>25</v>
      </c>
      <c r="C12">
        <v>41</v>
      </c>
      <c r="D12">
        <v>34</v>
      </c>
      <c r="E12">
        <v>11</v>
      </c>
      <c r="F12">
        <v>14</v>
      </c>
      <c r="G12">
        <v>8</v>
      </c>
      <c r="H12" s="7">
        <f t="shared" si="0"/>
        <v>0.3235294117647059</v>
      </c>
      <c r="I12" s="7">
        <f>8/18</f>
        <v>0.44444444444444442</v>
      </c>
    </row>
    <row r="13" spans="1:9" x14ac:dyDescent="0.3">
      <c r="A13">
        <v>12</v>
      </c>
      <c r="B13" t="s">
        <v>13</v>
      </c>
      <c r="C13">
        <v>41</v>
      </c>
      <c r="D13">
        <v>34</v>
      </c>
      <c r="E13">
        <v>9</v>
      </c>
      <c r="F13">
        <v>11</v>
      </c>
      <c r="G13">
        <v>14</v>
      </c>
      <c r="H13" s="7">
        <f t="shared" si="0"/>
        <v>0.26470588235294118</v>
      </c>
      <c r="I13" s="7">
        <f>7/18</f>
        <v>0.3888888888888889</v>
      </c>
    </row>
    <row r="14" spans="1:9" x14ac:dyDescent="0.3">
      <c r="A14">
        <v>13</v>
      </c>
      <c r="B14" t="s">
        <v>15</v>
      </c>
      <c r="C14">
        <v>39</v>
      </c>
      <c r="D14">
        <v>34</v>
      </c>
      <c r="E14">
        <v>9</v>
      </c>
      <c r="F14">
        <v>13</v>
      </c>
      <c r="G14">
        <v>12</v>
      </c>
      <c r="H14" s="7">
        <f t="shared" si="0"/>
        <v>0.26470588235294118</v>
      </c>
      <c r="I14" s="7">
        <f>6/18</f>
        <v>0.33333333333333331</v>
      </c>
    </row>
    <row r="15" spans="1:9" x14ac:dyDescent="0.3">
      <c r="A15">
        <v>14</v>
      </c>
      <c r="B15" t="s">
        <v>20</v>
      </c>
      <c r="C15">
        <v>37</v>
      </c>
      <c r="D15">
        <v>34</v>
      </c>
      <c r="E15">
        <v>8</v>
      </c>
      <c r="F15">
        <v>13</v>
      </c>
      <c r="G15">
        <v>13</v>
      </c>
      <c r="H15" s="7">
        <f t="shared" si="0"/>
        <v>0.23529411764705882</v>
      </c>
      <c r="I15" s="7">
        <f>5/18</f>
        <v>0.27777777777777779</v>
      </c>
    </row>
    <row r="16" spans="1:9" x14ac:dyDescent="0.3">
      <c r="A16">
        <v>15</v>
      </c>
      <c r="B16" t="s">
        <v>22</v>
      </c>
      <c r="C16">
        <v>36</v>
      </c>
      <c r="D16">
        <v>34</v>
      </c>
      <c r="E16">
        <v>9</v>
      </c>
      <c r="F16">
        <v>16</v>
      </c>
      <c r="G16">
        <v>9</v>
      </c>
      <c r="H16" s="7">
        <f t="shared" si="0"/>
        <v>0.26470588235294118</v>
      </c>
      <c r="I16" s="7">
        <f>4/18</f>
        <v>0.22222222222222221</v>
      </c>
    </row>
    <row r="17" spans="1:9" x14ac:dyDescent="0.3">
      <c r="A17">
        <v>16</v>
      </c>
      <c r="B17" t="s">
        <v>19</v>
      </c>
      <c r="C17">
        <v>32</v>
      </c>
      <c r="D17">
        <v>34</v>
      </c>
      <c r="E17">
        <v>7</v>
      </c>
      <c r="F17">
        <v>16</v>
      </c>
      <c r="G17">
        <v>11</v>
      </c>
      <c r="H17" s="7">
        <f t="shared" si="0"/>
        <v>0.20588235294117646</v>
      </c>
      <c r="I17" s="7">
        <f>3/18</f>
        <v>0.16666666666666666</v>
      </c>
    </row>
    <row r="18" spans="1:9" x14ac:dyDescent="0.3">
      <c r="A18">
        <v>17</v>
      </c>
      <c r="B18" t="s">
        <v>67</v>
      </c>
      <c r="C18">
        <v>31</v>
      </c>
      <c r="D18">
        <v>34</v>
      </c>
      <c r="E18">
        <v>8</v>
      </c>
      <c r="F18">
        <v>19</v>
      </c>
      <c r="G18">
        <v>7</v>
      </c>
      <c r="H18" s="7">
        <f t="shared" si="0"/>
        <v>0.23529411764705882</v>
      </c>
      <c r="I18" s="7">
        <f>2/18</f>
        <v>0.1111111111111111</v>
      </c>
    </row>
    <row r="19" spans="1:9" x14ac:dyDescent="0.3">
      <c r="A19">
        <v>18</v>
      </c>
      <c r="B19" t="s">
        <v>18</v>
      </c>
      <c r="C19">
        <v>25</v>
      </c>
      <c r="D19">
        <v>34</v>
      </c>
      <c r="E19">
        <v>6</v>
      </c>
      <c r="F19">
        <v>21</v>
      </c>
      <c r="G19">
        <v>7</v>
      </c>
      <c r="H19" s="7">
        <f t="shared" si="0"/>
        <v>0.17647058823529413</v>
      </c>
      <c r="I19" s="7">
        <f>1/18</f>
        <v>5.5555555555555552E-2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9"/>
    </sheetView>
  </sheetViews>
  <sheetFormatPr defaultRowHeight="14.4" x14ac:dyDescent="0.3"/>
  <cols>
    <col min="2" max="2" width="25.77734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74</v>
      </c>
      <c r="I1" s="8" t="s">
        <v>75</v>
      </c>
    </row>
    <row r="2" spans="1:9" x14ac:dyDescent="0.3">
      <c r="A2">
        <v>1</v>
      </c>
      <c r="B2" t="s">
        <v>17</v>
      </c>
      <c r="C2">
        <v>73</v>
      </c>
      <c r="D2">
        <v>34</v>
      </c>
      <c r="E2">
        <v>22</v>
      </c>
      <c r="F2">
        <v>5</v>
      </c>
      <c r="G2">
        <v>7</v>
      </c>
      <c r="H2" s="7">
        <f>E2/D2</f>
        <v>0.6470588235294118</v>
      </c>
      <c r="I2" s="7">
        <f>18/18</f>
        <v>1</v>
      </c>
    </row>
    <row r="3" spans="1:9" x14ac:dyDescent="0.3">
      <c r="A3">
        <v>2</v>
      </c>
      <c r="B3" t="s">
        <v>8</v>
      </c>
      <c r="C3">
        <v>71</v>
      </c>
      <c r="D3">
        <v>34</v>
      </c>
      <c r="E3">
        <v>22</v>
      </c>
      <c r="F3">
        <v>7</v>
      </c>
      <c r="G3">
        <v>5</v>
      </c>
      <c r="H3" s="7">
        <f t="shared" ref="H3:H19" si="0">E3/D3</f>
        <v>0.6470588235294118</v>
      </c>
      <c r="I3" s="7">
        <f>17/18</f>
        <v>0.94444444444444442</v>
      </c>
    </row>
    <row r="4" spans="1:9" x14ac:dyDescent="0.3">
      <c r="A4">
        <v>3</v>
      </c>
      <c r="B4" t="s">
        <v>7</v>
      </c>
      <c r="C4">
        <v>70</v>
      </c>
      <c r="D4">
        <v>34</v>
      </c>
      <c r="E4">
        <v>21</v>
      </c>
      <c r="F4">
        <v>6</v>
      </c>
      <c r="G4">
        <v>7</v>
      </c>
      <c r="H4" s="7">
        <f t="shared" si="0"/>
        <v>0.61764705882352944</v>
      </c>
      <c r="I4" s="7">
        <f>16/18</f>
        <v>0.88888888888888884</v>
      </c>
    </row>
    <row r="5" spans="1:9" x14ac:dyDescent="0.3">
      <c r="A5">
        <v>4</v>
      </c>
      <c r="B5" t="s">
        <v>25</v>
      </c>
      <c r="C5">
        <v>66</v>
      </c>
      <c r="D5">
        <v>34</v>
      </c>
      <c r="E5">
        <v>19</v>
      </c>
      <c r="F5">
        <v>6</v>
      </c>
      <c r="G5">
        <v>9</v>
      </c>
      <c r="H5" s="7">
        <f t="shared" si="0"/>
        <v>0.55882352941176472</v>
      </c>
      <c r="I5" s="7">
        <f>15/18</f>
        <v>0.83333333333333337</v>
      </c>
    </row>
    <row r="6" spans="1:9" x14ac:dyDescent="0.3">
      <c r="A6">
        <v>5</v>
      </c>
      <c r="B6" t="s">
        <v>65</v>
      </c>
      <c r="C6">
        <v>57</v>
      </c>
      <c r="D6">
        <v>34</v>
      </c>
      <c r="E6">
        <v>17</v>
      </c>
      <c r="F6">
        <v>11</v>
      </c>
      <c r="G6">
        <v>6</v>
      </c>
      <c r="H6" s="7">
        <f t="shared" si="0"/>
        <v>0.5</v>
      </c>
      <c r="I6" s="7">
        <f>14/18</f>
        <v>0.77777777777777779</v>
      </c>
    </row>
    <row r="7" spans="1:9" x14ac:dyDescent="0.3">
      <c r="A7">
        <v>6</v>
      </c>
      <c r="B7" t="s">
        <v>9</v>
      </c>
      <c r="C7">
        <v>54</v>
      </c>
      <c r="D7">
        <v>34</v>
      </c>
      <c r="E7">
        <v>17</v>
      </c>
      <c r="F7">
        <v>14</v>
      </c>
      <c r="G7">
        <v>3</v>
      </c>
      <c r="H7" s="7">
        <f t="shared" si="0"/>
        <v>0.5</v>
      </c>
      <c r="I7" s="7">
        <f>13/18</f>
        <v>0.72222222222222221</v>
      </c>
    </row>
    <row r="8" spans="1:9" x14ac:dyDescent="0.3">
      <c r="A8">
        <v>7</v>
      </c>
      <c r="B8" t="s">
        <v>16</v>
      </c>
      <c r="C8">
        <v>54</v>
      </c>
      <c r="D8">
        <v>34</v>
      </c>
      <c r="E8">
        <v>16</v>
      </c>
      <c r="F8">
        <v>12</v>
      </c>
      <c r="G8">
        <v>6</v>
      </c>
      <c r="H8" s="7">
        <f t="shared" si="0"/>
        <v>0.47058823529411764</v>
      </c>
      <c r="I8" s="7">
        <f>12/18</f>
        <v>0.66666666666666663</v>
      </c>
    </row>
    <row r="9" spans="1:9" x14ac:dyDescent="0.3">
      <c r="A9">
        <v>8</v>
      </c>
      <c r="B9" t="s">
        <v>11</v>
      </c>
      <c r="C9">
        <v>52</v>
      </c>
      <c r="D9">
        <v>34</v>
      </c>
      <c r="E9">
        <v>14</v>
      </c>
      <c r="F9">
        <v>10</v>
      </c>
      <c r="G9">
        <v>10</v>
      </c>
      <c r="H9" s="7">
        <f t="shared" si="0"/>
        <v>0.41176470588235292</v>
      </c>
      <c r="I9" s="7">
        <f>11/18</f>
        <v>0.61111111111111116</v>
      </c>
    </row>
    <row r="10" spans="1:9" x14ac:dyDescent="0.3">
      <c r="A10">
        <v>9</v>
      </c>
      <c r="B10" t="s">
        <v>20</v>
      </c>
      <c r="C10">
        <v>51</v>
      </c>
      <c r="D10">
        <v>34</v>
      </c>
      <c r="E10">
        <v>14</v>
      </c>
      <c r="F10">
        <v>11</v>
      </c>
      <c r="G10">
        <v>9</v>
      </c>
      <c r="H10" s="7">
        <f t="shared" si="0"/>
        <v>0.41176470588235292</v>
      </c>
      <c r="I10" s="7">
        <f>10/18</f>
        <v>0.55555555555555558</v>
      </c>
    </row>
    <row r="11" spans="1:9" x14ac:dyDescent="0.3">
      <c r="A11">
        <v>10</v>
      </c>
      <c r="B11" t="s">
        <v>66</v>
      </c>
      <c r="C11">
        <v>49</v>
      </c>
      <c r="D11">
        <v>34</v>
      </c>
      <c r="E11">
        <v>14</v>
      </c>
      <c r="F11">
        <v>13</v>
      </c>
      <c r="G11">
        <v>7</v>
      </c>
      <c r="H11" s="7">
        <f t="shared" si="0"/>
        <v>0.41176470588235292</v>
      </c>
      <c r="I11" s="7">
        <f>9/18</f>
        <v>0.5</v>
      </c>
    </row>
    <row r="12" spans="1:9" x14ac:dyDescent="0.3">
      <c r="A12">
        <v>11</v>
      </c>
      <c r="B12" t="s">
        <v>23</v>
      </c>
      <c r="C12">
        <v>41</v>
      </c>
      <c r="D12">
        <v>34</v>
      </c>
      <c r="E12">
        <v>10</v>
      </c>
      <c r="F12">
        <v>13</v>
      </c>
      <c r="G12">
        <v>11</v>
      </c>
      <c r="H12" s="7">
        <f t="shared" si="0"/>
        <v>0.29411764705882354</v>
      </c>
      <c r="I12" s="7">
        <f>8/18</f>
        <v>0.44444444444444442</v>
      </c>
    </row>
    <row r="13" spans="1:9" x14ac:dyDescent="0.3">
      <c r="A13">
        <v>12</v>
      </c>
      <c r="B13" t="s">
        <v>13</v>
      </c>
      <c r="C13">
        <v>40</v>
      </c>
      <c r="D13">
        <v>34</v>
      </c>
      <c r="E13">
        <v>11</v>
      </c>
      <c r="F13">
        <v>16</v>
      </c>
      <c r="G13">
        <v>7</v>
      </c>
      <c r="H13" s="7">
        <f t="shared" si="0"/>
        <v>0.3235294117647059</v>
      </c>
      <c r="I13" s="7">
        <f>7/18</f>
        <v>0.3888888888888889</v>
      </c>
    </row>
    <row r="14" spans="1:9" x14ac:dyDescent="0.3">
      <c r="A14">
        <v>13</v>
      </c>
      <c r="B14" t="s">
        <v>22</v>
      </c>
      <c r="C14">
        <v>35</v>
      </c>
      <c r="D14">
        <v>34</v>
      </c>
      <c r="E14">
        <v>9</v>
      </c>
      <c r="F14">
        <v>17</v>
      </c>
      <c r="G14">
        <v>8</v>
      </c>
      <c r="H14" s="7">
        <f t="shared" si="0"/>
        <v>0.26470588235294118</v>
      </c>
      <c r="I14" s="7">
        <f>6/18</f>
        <v>0.33333333333333331</v>
      </c>
    </row>
    <row r="15" spans="1:9" x14ac:dyDescent="0.3">
      <c r="A15">
        <v>14</v>
      </c>
      <c r="B15" t="s">
        <v>15</v>
      </c>
      <c r="C15">
        <v>32</v>
      </c>
      <c r="D15">
        <v>34</v>
      </c>
      <c r="E15">
        <v>7</v>
      </c>
      <c r="F15">
        <v>16</v>
      </c>
      <c r="G15">
        <v>11</v>
      </c>
      <c r="H15" s="7">
        <f t="shared" si="0"/>
        <v>0.20588235294117646</v>
      </c>
      <c r="I15" s="7">
        <f>5/18</f>
        <v>0.27777777777777779</v>
      </c>
    </row>
    <row r="16" spans="1:9" x14ac:dyDescent="0.3">
      <c r="A16">
        <v>15</v>
      </c>
      <c r="B16" t="s">
        <v>19</v>
      </c>
      <c r="C16">
        <v>30</v>
      </c>
      <c r="D16">
        <v>34</v>
      </c>
      <c r="E16">
        <v>8</v>
      </c>
      <c r="F16">
        <v>20</v>
      </c>
      <c r="G16">
        <v>6</v>
      </c>
      <c r="H16" s="7">
        <f t="shared" si="0"/>
        <v>0.23529411764705882</v>
      </c>
      <c r="I16" s="7">
        <f>4/18</f>
        <v>0.22222222222222221</v>
      </c>
    </row>
    <row r="17" spans="1:9" x14ac:dyDescent="0.3">
      <c r="A17">
        <v>16</v>
      </c>
      <c r="B17" t="s">
        <v>53</v>
      </c>
      <c r="C17">
        <v>28</v>
      </c>
      <c r="D17">
        <v>34</v>
      </c>
      <c r="E17">
        <v>7</v>
      </c>
      <c r="F17">
        <v>20</v>
      </c>
      <c r="G17">
        <v>7</v>
      </c>
      <c r="H17" s="7">
        <f t="shared" si="0"/>
        <v>0.20588235294117646</v>
      </c>
      <c r="I17" s="7">
        <f>3/18</f>
        <v>0.16666666666666666</v>
      </c>
    </row>
    <row r="18" spans="1:9" x14ac:dyDescent="0.3">
      <c r="A18">
        <v>17</v>
      </c>
      <c r="B18" t="s">
        <v>45</v>
      </c>
      <c r="C18">
        <v>25</v>
      </c>
      <c r="D18">
        <v>34</v>
      </c>
      <c r="E18">
        <v>6</v>
      </c>
      <c r="F18">
        <v>21</v>
      </c>
      <c r="G18">
        <v>7</v>
      </c>
      <c r="H18" s="7">
        <f t="shared" si="0"/>
        <v>0.17647058823529413</v>
      </c>
      <c r="I18" s="7">
        <f>2/18</f>
        <v>0.1111111111111111</v>
      </c>
    </row>
    <row r="19" spans="1:9" x14ac:dyDescent="0.3">
      <c r="A19">
        <v>18</v>
      </c>
      <c r="B19" t="s">
        <v>35</v>
      </c>
      <c r="C19">
        <v>22</v>
      </c>
      <c r="D19">
        <v>34</v>
      </c>
      <c r="E19">
        <v>4</v>
      </c>
      <c r="F19">
        <v>20</v>
      </c>
      <c r="G19">
        <v>10</v>
      </c>
      <c r="H19" s="7">
        <f t="shared" si="0"/>
        <v>0.11764705882352941</v>
      </c>
      <c r="I19" s="7">
        <f>1/18</f>
        <v>5.5555555555555552E-2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30</vt:i4>
      </vt:variant>
    </vt:vector>
  </HeadingPairs>
  <TitlesOfParts>
    <vt:vector size="30" baseType="lpstr">
      <vt:lpstr>1990-91</vt:lpstr>
      <vt:lpstr>1991-92</vt:lpstr>
      <vt:lpstr>1992-93</vt:lpstr>
      <vt:lpstr>1993-94</vt:lpstr>
      <vt:lpstr>1994-95</vt:lpstr>
      <vt:lpstr>1995-96</vt:lpstr>
      <vt:lpstr>1996-97</vt:lpstr>
      <vt:lpstr>1997-98</vt:lpstr>
      <vt:lpstr>1998-99</vt:lpstr>
      <vt:lpstr>1999-00</vt:lpstr>
      <vt:lpstr>2000-01</vt:lpstr>
      <vt:lpstr>2001-02</vt:lpstr>
      <vt:lpstr>2002-03</vt:lpstr>
      <vt:lpstr>2003-04</vt:lpstr>
      <vt:lpstr>2004-05</vt:lpstr>
      <vt:lpstr>2005-06</vt:lpstr>
      <vt:lpstr>2006-07</vt:lpstr>
      <vt:lpstr>2007-08</vt:lpstr>
      <vt:lpstr>2008-09</vt:lpstr>
      <vt:lpstr>2009-10</vt:lpstr>
      <vt:lpstr>2010-11</vt:lpstr>
      <vt:lpstr>2011-12</vt:lpstr>
      <vt:lpstr>2012-13</vt:lpstr>
      <vt:lpstr>2013-14</vt:lpstr>
      <vt:lpstr>2014-15</vt:lpstr>
      <vt:lpstr>2015-16</vt:lpstr>
      <vt:lpstr>2016-17</vt:lpstr>
      <vt:lpstr>2017-18</vt:lpstr>
      <vt:lpstr>2018-19</vt:lpstr>
      <vt:lpstr>2019-20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2020-07-02T07:15:55Z</dcterms:created>
  <dcterms:modified xsi:type="dcterms:W3CDTF">2020-07-04T07:34:14Z</dcterms:modified>
</cp:coreProperties>
</file>