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afiz.shahipurullah\Documents\MEGAsync\WCH Nex-desk - PPM\5. Report\Workstation\Progress PPM\"/>
    </mc:Choice>
  </mc:AlternateContent>
  <bookViews>
    <workbookView xWindow="0" yWindow="0" windowWidth="19200" windowHeight="7755" activeTab="1"/>
  </bookViews>
  <sheets>
    <sheet name="Ori" sheetId="1" r:id="rId1"/>
    <sheet name="System" sheetId="2" r:id="rId2"/>
  </sheets>
  <externalReferences>
    <externalReference r:id="rId3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" i="2" l="1"/>
  <c r="H18" i="2"/>
  <c r="D20" i="2"/>
  <c r="C20" i="2"/>
  <c r="E19" i="2"/>
  <c r="D19" i="2"/>
  <c r="E17" i="2"/>
  <c r="E20" i="2" s="1"/>
  <c r="D17" i="2"/>
  <c r="C17" i="2"/>
  <c r="C19" i="2" s="1"/>
  <c r="B17" i="2"/>
  <c r="B20" i="2" s="1"/>
  <c r="H14" i="2"/>
  <c r="H15" i="2"/>
  <c r="H16" i="2"/>
  <c r="H13" i="2"/>
  <c r="H5" i="2"/>
  <c r="H6" i="2"/>
  <c r="H7" i="2"/>
  <c r="H8" i="2"/>
  <c r="H9" i="2"/>
  <c r="H10" i="2"/>
  <c r="H11" i="2"/>
  <c r="H4" i="2"/>
  <c r="G12" i="2"/>
  <c r="F3" i="2"/>
  <c r="G3" i="2"/>
  <c r="C16" i="2"/>
  <c r="B16" i="2"/>
  <c r="C15" i="2"/>
  <c r="B15" i="2"/>
  <c r="B14" i="2"/>
  <c r="C13" i="2"/>
  <c r="C12" i="2" s="1"/>
  <c r="B13" i="2"/>
  <c r="B12" i="2"/>
  <c r="B11" i="2"/>
  <c r="B10" i="2"/>
  <c r="B9" i="2"/>
  <c r="B8" i="2"/>
  <c r="B7" i="2"/>
  <c r="B6" i="2"/>
  <c r="C5" i="2"/>
  <c r="B5" i="2"/>
  <c r="B3" i="2" s="1"/>
  <c r="C4" i="2"/>
  <c r="C3" i="2" s="1"/>
  <c r="B4" i="2"/>
  <c r="I17" i="1"/>
  <c r="I20" i="1" s="1"/>
  <c r="H17" i="1"/>
  <c r="G17" i="1"/>
  <c r="F17" i="1"/>
  <c r="E17" i="1"/>
  <c r="E19" i="1" s="1"/>
  <c r="D17" i="1"/>
  <c r="D19" i="1" s="1"/>
  <c r="C17" i="1"/>
  <c r="B17" i="1"/>
  <c r="J12" i="1"/>
  <c r="I12" i="1"/>
  <c r="H12" i="1"/>
  <c r="G12" i="1"/>
  <c r="F12" i="1"/>
  <c r="E12" i="1"/>
  <c r="D12" i="1"/>
  <c r="C12" i="1"/>
  <c r="B12" i="1"/>
  <c r="H20" i="1"/>
  <c r="G20" i="1"/>
  <c r="D20" i="1"/>
  <c r="C20" i="1"/>
  <c r="I19" i="1"/>
  <c r="H19" i="1"/>
  <c r="J18" i="1"/>
  <c r="G19" i="1"/>
  <c r="F20" i="1"/>
  <c r="C19" i="1"/>
  <c r="B20" i="1"/>
  <c r="H16" i="1"/>
  <c r="F16" i="1"/>
  <c r="E16" i="1"/>
  <c r="D16" i="1"/>
  <c r="C16" i="1"/>
  <c r="B16" i="1"/>
  <c r="J16" i="1" s="1"/>
  <c r="F15" i="1"/>
  <c r="E15" i="1"/>
  <c r="D15" i="1"/>
  <c r="C15" i="1"/>
  <c r="J15" i="1" s="1"/>
  <c r="B15" i="1"/>
  <c r="H14" i="1"/>
  <c r="F14" i="1"/>
  <c r="E14" i="1"/>
  <c r="D14" i="1"/>
  <c r="B14" i="1"/>
  <c r="J14" i="1" s="1"/>
  <c r="F13" i="1"/>
  <c r="E13" i="1"/>
  <c r="D13" i="1"/>
  <c r="C13" i="1"/>
  <c r="B13" i="1"/>
  <c r="B11" i="1"/>
  <c r="J11" i="1" s="1"/>
  <c r="F10" i="1"/>
  <c r="E10" i="1"/>
  <c r="D10" i="1"/>
  <c r="B10" i="1"/>
  <c r="J10" i="1" s="1"/>
  <c r="D9" i="1"/>
  <c r="B9" i="1"/>
  <c r="J9" i="1" s="1"/>
  <c r="D8" i="1"/>
  <c r="B8" i="1"/>
  <c r="J8" i="1" s="1"/>
  <c r="F7" i="1"/>
  <c r="E7" i="1"/>
  <c r="D7" i="1"/>
  <c r="B7" i="1"/>
  <c r="J7" i="1" s="1"/>
  <c r="F6" i="1"/>
  <c r="E6" i="1"/>
  <c r="D6" i="1"/>
  <c r="D3" i="1" s="1"/>
  <c r="B6" i="1"/>
  <c r="J6" i="1" s="1"/>
  <c r="I5" i="1"/>
  <c r="I3" i="1" s="1"/>
  <c r="F5" i="1"/>
  <c r="E5" i="1"/>
  <c r="D5" i="1"/>
  <c r="C5" i="1"/>
  <c r="B5" i="1"/>
  <c r="J5" i="1" s="1"/>
  <c r="H4" i="1"/>
  <c r="F4" i="1"/>
  <c r="E4" i="1"/>
  <c r="E3" i="1" s="1"/>
  <c r="D4" i="1"/>
  <c r="C4" i="1"/>
  <c r="B4" i="1"/>
  <c r="J4" i="1" s="1"/>
  <c r="J3" i="1" s="1"/>
  <c r="H3" i="1"/>
  <c r="G3" i="1"/>
  <c r="F3" i="1"/>
  <c r="C3" i="1"/>
  <c r="B3" i="1"/>
  <c r="H12" i="2" l="1"/>
  <c r="G17" i="2"/>
  <c r="G19" i="2" s="1"/>
  <c r="F17" i="2"/>
  <c r="F20" i="2" s="1"/>
  <c r="H3" i="2"/>
  <c r="H17" i="2" s="1"/>
  <c r="H19" i="2" s="1"/>
  <c r="G20" i="2"/>
  <c r="B19" i="2"/>
  <c r="E20" i="1"/>
  <c r="B19" i="1"/>
  <c r="J17" i="1"/>
  <c r="J19" i="1" s="1"/>
  <c r="F19" i="1"/>
  <c r="J13" i="1"/>
  <c r="H20" i="2" l="1"/>
  <c r="F19" i="2"/>
  <c r="J20" i="1"/>
</calcChain>
</file>

<file path=xl/sharedStrings.xml><?xml version="1.0" encoding="utf-8"?>
<sst xmlns="http://schemas.openxmlformats.org/spreadsheetml/2006/main" count="56" uniqueCount="32">
  <si>
    <t>Level / Department</t>
  </si>
  <si>
    <t>Device Summary (PPM)</t>
  </si>
  <si>
    <t>Computer</t>
  </si>
  <si>
    <t>Notebook</t>
  </si>
  <si>
    <t>Laser
Printer</t>
  </si>
  <si>
    <t>Label
Printer</t>
  </si>
  <si>
    <t>Barcode
Scanner</t>
  </si>
  <si>
    <t>Flatbed
Scanner</t>
  </si>
  <si>
    <t>Card
Reader</t>
  </si>
  <si>
    <t>Others</t>
  </si>
  <si>
    <t>Total</t>
  </si>
  <si>
    <t>LEVEL 1</t>
  </si>
  <si>
    <t>Emergency Dept</t>
  </si>
  <si>
    <t>Imaging Dept</t>
  </si>
  <si>
    <t>Mortuary Services</t>
  </si>
  <si>
    <t>Hospital Medical Store</t>
  </si>
  <si>
    <t>Catering &amp; Dietetics</t>
  </si>
  <si>
    <t>Transport &amp; Porterage</t>
  </si>
  <si>
    <t>Shared Facilities</t>
  </si>
  <si>
    <t>Security Services</t>
  </si>
  <si>
    <t>LEVEL 2</t>
  </si>
  <si>
    <t>Women Health Unit</t>
  </si>
  <si>
    <t>O&amp;G Sp. Clinic</t>
  </si>
  <si>
    <t>SOC - Art Centre (O&amp;G Clinic)</t>
  </si>
  <si>
    <t>Child Development Centre</t>
  </si>
  <si>
    <t>Total Done</t>
  </si>
  <si>
    <t>Total Assets at Location</t>
  </si>
  <si>
    <t>Progress in %</t>
  </si>
  <si>
    <t>Balance Assets</t>
  </si>
  <si>
    <t>Printer</t>
  </si>
  <si>
    <t>Scanner</t>
  </si>
  <si>
    <t>Card Reader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</si>
</sst>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9"/>
      <color rgb="FFFFFFFF"/>
      <name val="Calibri"/>
      <family val="2"/>
    </font>
    <font>
      <sz val="10"/>
      <name val="Arial"/>
      <family val="2"/>
    </font>
    <font>
      <b/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theme="1"/>
      <name val="Calibri"/>
      <family val="2"/>
    </font>
    <font>
      <b/>
      <sz val="9"/>
      <color theme="1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rgb="FF305496"/>
        <bgColor rgb="FF305496"/>
      </patternFill>
    </fill>
    <fill>
      <patternFill patternType="solid">
        <fgColor theme="5"/>
        <bgColor theme="5"/>
      </patternFill>
    </fill>
    <fill>
      <patternFill patternType="solid">
        <fgColor rgb="FF70AD47"/>
        <bgColor rgb="FF70AD47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92D050"/>
        <bgColor rgb="FF92D050"/>
      </patternFill>
    </fill>
    <fill>
      <patternFill patternType="solid">
        <fgColor rgb="FF46BDC6"/>
        <bgColor theme="9"/>
      </patternFill>
    </fill>
    <fill>
      <patternFill patternType="solid">
        <fgColor theme="5"/>
        <bgColor theme="8"/>
      </patternFill>
    </fill>
    <fill>
      <patternFill patternType="solid">
        <fgColor theme="9"/>
        <bgColor theme="7"/>
      </patternFill>
    </fill>
    <fill>
      <patternFill patternType="solid">
        <fgColor rgb="FFFFC000"/>
        <bgColor theme="6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rgb="FF70AD47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2" borderId="1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center" vertical="center"/>
    </xf>
    <xf numFmtId="0" fontId="2" fillId="0" borderId="3" xfId="0" applyFont="1" applyBorder="1"/>
    <xf numFmtId="0" fontId="2" fillId="0" borderId="4" xfId="0" applyFont="1" applyBorder="1"/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left" vertical="center"/>
    </xf>
    <xf numFmtId="0" fontId="4" fillId="4" borderId="5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5" fillId="0" borderId="5" xfId="0" applyFont="1" applyBorder="1" applyAlignment="1">
      <alignment horizontal="left" vertical="center"/>
    </xf>
    <xf numFmtId="0" fontId="5" fillId="0" borderId="5" xfId="0" applyFont="1" applyBorder="1" applyAlignment="1">
      <alignment horizontal="center" vertical="center" wrapText="1"/>
    </xf>
    <xf numFmtId="0" fontId="4" fillId="5" borderId="5" xfId="0" applyFont="1" applyFill="1" applyBorder="1" applyAlignment="1">
      <alignment horizontal="center" vertical="center" wrapText="1"/>
    </xf>
    <xf numFmtId="0" fontId="4" fillId="6" borderId="5" xfId="0" applyFont="1" applyFill="1" applyBorder="1" applyAlignment="1">
      <alignment horizontal="center" vertical="center" wrapText="1"/>
    </xf>
    <xf numFmtId="0" fontId="5" fillId="5" borderId="5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left" vertical="center"/>
    </xf>
    <xf numFmtId="0" fontId="4" fillId="7" borderId="5" xfId="0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left" vertical="center"/>
    </xf>
    <xf numFmtId="0" fontId="6" fillId="8" borderId="5" xfId="0" applyFont="1" applyFill="1" applyBorder="1" applyAlignment="1">
      <alignment horizontal="right" vertical="center" wrapText="1"/>
    </xf>
    <xf numFmtId="0" fontId="6" fillId="8" borderId="5" xfId="0" applyFont="1" applyFill="1" applyBorder="1" applyAlignment="1">
      <alignment horizontal="center" vertical="center"/>
    </xf>
    <xf numFmtId="0" fontId="6" fillId="9" borderId="5" xfId="0" applyFont="1" applyFill="1" applyBorder="1" applyAlignment="1">
      <alignment horizontal="right" vertical="center" wrapText="1"/>
    </xf>
    <xf numFmtId="0" fontId="6" fillId="9" borderId="5" xfId="0" applyFont="1" applyFill="1" applyBorder="1" applyAlignment="1">
      <alignment horizontal="center" vertical="center" wrapText="1"/>
    </xf>
    <xf numFmtId="0" fontId="6" fillId="9" borderId="5" xfId="0" applyFont="1" applyFill="1" applyBorder="1" applyAlignment="1">
      <alignment horizontal="center" vertical="center"/>
    </xf>
    <xf numFmtId="0" fontId="6" fillId="10" borderId="5" xfId="0" applyFont="1" applyFill="1" applyBorder="1" applyAlignment="1">
      <alignment horizontal="right" vertical="center" wrapText="1"/>
    </xf>
    <xf numFmtId="9" fontId="6" fillId="10" borderId="5" xfId="0" applyNumberFormat="1" applyFont="1" applyFill="1" applyBorder="1" applyAlignment="1">
      <alignment horizontal="center" vertical="center" wrapText="1"/>
    </xf>
    <xf numFmtId="10" fontId="6" fillId="10" borderId="5" xfId="0" applyNumberFormat="1" applyFont="1" applyFill="1" applyBorder="1" applyAlignment="1">
      <alignment horizontal="center" vertical="center" wrapText="1"/>
    </xf>
    <xf numFmtId="0" fontId="6" fillId="11" borderId="5" xfId="0" applyFont="1" applyFill="1" applyBorder="1" applyAlignment="1">
      <alignment horizontal="right" vertical="center" wrapText="1"/>
    </xf>
    <xf numFmtId="0" fontId="6" fillId="11" borderId="5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/>
    </xf>
    <xf numFmtId="0" fontId="3" fillId="13" borderId="5" xfId="0" applyFont="1" applyFill="1" applyBorder="1" applyAlignment="1">
      <alignment horizontal="left" vertical="center"/>
    </xf>
    <xf numFmtId="0" fontId="4" fillId="13" borderId="5" xfId="0" applyFont="1" applyFill="1" applyBorder="1" applyAlignment="1">
      <alignment horizontal="center" vertical="center" wrapText="1"/>
    </xf>
    <xf numFmtId="0" fontId="4" fillId="13" borderId="2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 wrapText="1"/>
    </xf>
    <xf numFmtId="0" fontId="4" fillId="7" borderId="2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4" fillId="5" borderId="7" xfId="0" applyFont="1" applyFill="1" applyBorder="1" applyAlignment="1">
      <alignment horizontal="center" vertical="center" wrapText="1"/>
    </xf>
    <xf numFmtId="0" fontId="4" fillId="6" borderId="7" xfId="0" applyFont="1" applyFill="1" applyBorder="1" applyAlignment="1">
      <alignment horizontal="center" vertical="center" wrapText="1"/>
    </xf>
    <xf numFmtId="0" fontId="4" fillId="7" borderId="7" xfId="0" applyFont="1" applyFill="1" applyBorder="1" applyAlignment="1">
      <alignment horizontal="center" vertical="center" wrapText="1"/>
    </xf>
    <xf numFmtId="0" fontId="5" fillId="5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0" fillId="12" borderId="6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46BDC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fiz.shahipurullah/Downloads/2020%20PPM%232%20Device%20List_v1.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ily PPM"/>
      <sheetName val="By Month"/>
      <sheetName val="By Level"/>
      <sheetName val="Computer"/>
      <sheetName val="Notebook"/>
      <sheetName val="Trolley "/>
      <sheetName val="Laser Printer"/>
      <sheetName val="Label Printer"/>
      <sheetName val="Barcode Scanner"/>
      <sheetName val="Flat Scanner"/>
      <sheetName val="Card Reader"/>
      <sheetName val="Others"/>
      <sheetName val="Pacs"/>
    </sheetNames>
    <sheetDataSet>
      <sheetData sheetId="0"/>
      <sheetData sheetId="1"/>
      <sheetData sheetId="2"/>
      <sheetData sheetId="3">
        <row r="4">
          <cell r="AG4">
            <v>79</v>
          </cell>
        </row>
        <row r="84">
          <cell r="AG84">
            <v>71</v>
          </cell>
        </row>
        <row r="156">
          <cell r="AG156">
            <v>5</v>
          </cell>
        </row>
        <row r="162">
          <cell r="AG162">
            <v>14</v>
          </cell>
        </row>
        <row r="177">
          <cell r="AG177">
            <v>16</v>
          </cell>
        </row>
        <row r="194">
          <cell r="AG194">
            <v>2</v>
          </cell>
        </row>
        <row r="197">
          <cell r="AG197">
            <v>3</v>
          </cell>
        </row>
        <row r="201">
          <cell r="AG201">
            <v>1</v>
          </cell>
        </row>
        <row r="204">
          <cell r="AG204">
            <v>16</v>
          </cell>
        </row>
        <row r="221">
          <cell r="AG221">
            <v>71</v>
          </cell>
        </row>
        <row r="293">
          <cell r="AG293">
            <v>26</v>
          </cell>
        </row>
        <row r="320">
          <cell r="AG320">
            <v>71</v>
          </cell>
        </row>
      </sheetData>
      <sheetData sheetId="4">
        <row r="4">
          <cell r="Y4">
            <v>10</v>
          </cell>
        </row>
        <row r="15">
          <cell r="Y15">
            <v>1</v>
          </cell>
        </row>
        <row r="18">
          <cell r="Y18">
            <v>2</v>
          </cell>
        </row>
        <row r="21">
          <cell r="Y21">
            <v>1</v>
          </cell>
        </row>
        <row r="23">
          <cell r="Y23">
            <v>1</v>
          </cell>
        </row>
      </sheetData>
      <sheetData sheetId="5"/>
      <sheetData sheetId="6">
        <row r="4">
          <cell r="M4">
            <v>21</v>
          </cell>
        </row>
        <row r="26">
          <cell r="M26">
            <v>17</v>
          </cell>
        </row>
        <row r="44">
          <cell r="M44">
            <v>2</v>
          </cell>
        </row>
        <row r="47">
          <cell r="M47">
            <v>6</v>
          </cell>
        </row>
        <row r="54">
          <cell r="M54">
            <v>4</v>
          </cell>
        </row>
        <row r="59">
          <cell r="M59">
            <v>2</v>
          </cell>
        </row>
        <row r="62">
          <cell r="M62">
            <v>1</v>
          </cell>
        </row>
        <row r="65">
          <cell r="M65">
            <v>4</v>
          </cell>
        </row>
        <row r="70">
          <cell r="M70">
            <v>16</v>
          </cell>
        </row>
        <row r="87">
          <cell r="M87">
            <v>8</v>
          </cell>
        </row>
        <row r="97">
          <cell r="M97">
            <v>19</v>
          </cell>
        </row>
      </sheetData>
      <sheetData sheetId="7">
        <row r="4">
          <cell r="M4">
            <v>12</v>
          </cell>
        </row>
        <row r="17">
          <cell r="M17">
            <v>3</v>
          </cell>
        </row>
        <row r="21">
          <cell r="M21">
            <v>1</v>
          </cell>
        </row>
        <row r="23">
          <cell r="M23">
            <v>1</v>
          </cell>
        </row>
        <row r="25">
          <cell r="M25">
            <v>1</v>
          </cell>
        </row>
        <row r="28">
          <cell r="M28">
            <v>1</v>
          </cell>
        </row>
        <row r="30">
          <cell r="M30">
            <v>9</v>
          </cell>
        </row>
        <row r="40">
          <cell r="M40">
            <v>4</v>
          </cell>
        </row>
        <row r="45">
          <cell r="M45">
            <v>2</v>
          </cell>
        </row>
      </sheetData>
      <sheetData sheetId="8">
        <row r="4">
          <cell r="K4">
            <v>14</v>
          </cell>
        </row>
        <row r="20">
          <cell r="K20">
            <v>5</v>
          </cell>
        </row>
        <row r="26">
          <cell r="K26">
            <v>1</v>
          </cell>
        </row>
        <row r="28">
          <cell r="K28">
            <v>3</v>
          </cell>
        </row>
        <row r="32">
          <cell r="K32">
            <v>3</v>
          </cell>
        </row>
        <row r="37">
          <cell r="K37">
            <v>1</v>
          </cell>
        </row>
        <row r="39">
          <cell r="K39">
            <v>7</v>
          </cell>
        </row>
        <row r="47">
          <cell r="K47">
            <v>4</v>
          </cell>
        </row>
        <row r="52">
          <cell r="K52">
            <v>4</v>
          </cell>
        </row>
      </sheetData>
      <sheetData sheetId="9"/>
      <sheetData sheetId="10">
        <row r="4">
          <cell r="K4">
            <v>8</v>
          </cell>
        </row>
        <row r="14">
          <cell r="K14">
            <v>5</v>
          </cell>
        </row>
        <row r="20">
          <cell r="K20">
            <v>2</v>
          </cell>
        </row>
      </sheetData>
      <sheetData sheetId="11">
        <row r="4">
          <cell r="AD4">
            <v>1</v>
          </cell>
        </row>
      </sheetData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P15" sqref="P15"/>
    </sheetView>
  </sheetViews>
  <sheetFormatPr defaultRowHeight="15" x14ac:dyDescent="0.25"/>
  <cols>
    <col min="1" max="1" width="23" bestFit="1" customWidth="1"/>
  </cols>
  <sheetData>
    <row r="1" spans="1:10" x14ac:dyDescent="0.25">
      <c r="A1" s="1" t="s">
        <v>0</v>
      </c>
      <c r="B1" s="2" t="s">
        <v>1</v>
      </c>
      <c r="C1" s="3"/>
      <c r="D1" s="3"/>
      <c r="E1" s="3"/>
      <c r="F1" s="3"/>
      <c r="G1" s="3"/>
      <c r="H1" s="3"/>
      <c r="I1" s="3"/>
      <c r="J1" s="3"/>
    </row>
    <row r="2" spans="1:10" ht="24" x14ac:dyDescent="0.25">
      <c r="A2" s="4"/>
      <c r="B2" s="5" t="s">
        <v>2</v>
      </c>
      <c r="C2" s="5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6" t="s">
        <v>8</v>
      </c>
      <c r="I2" s="6" t="s">
        <v>9</v>
      </c>
      <c r="J2" s="7" t="s">
        <v>10</v>
      </c>
    </row>
    <row r="3" spans="1:10" x14ac:dyDescent="0.25">
      <c r="A3" s="8" t="s">
        <v>11</v>
      </c>
      <c r="B3" s="9">
        <f t="shared" ref="B3:J3" si="0">SUM(B4:B11)</f>
        <v>191</v>
      </c>
      <c r="C3" s="9">
        <f t="shared" si="0"/>
        <v>11</v>
      </c>
      <c r="D3" s="9">
        <f t="shared" si="0"/>
        <v>53</v>
      </c>
      <c r="E3" s="9">
        <f t="shared" si="0"/>
        <v>18</v>
      </c>
      <c r="F3" s="9">
        <f t="shared" si="0"/>
        <v>26</v>
      </c>
      <c r="G3" s="9">
        <f t="shared" si="0"/>
        <v>0</v>
      </c>
      <c r="H3" s="9">
        <f t="shared" si="0"/>
        <v>8</v>
      </c>
      <c r="I3" s="9">
        <f t="shared" si="0"/>
        <v>1</v>
      </c>
      <c r="J3" s="10">
        <f t="shared" si="0"/>
        <v>308</v>
      </c>
    </row>
    <row r="4" spans="1:10" x14ac:dyDescent="0.25">
      <c r="A4" s="11" t="s">
        <v>12</v>
      </c>
      <c r="B4" s="12">
        <f>SUM([1]Computer!AG4)</f>
        <v>79</v>
      </c>
      <c r="C4" s="12">
        <f>SUM([1]Notebook!Y4)</f>
        <v>10</v>
      </c>
      <c r="D4" s="12">
        <f>SUM('[1]Laser Printer'!M4)</f>
        <v>21</v>
      </c>
      <c r="E4" s="12">
        <f>SUM('[1]Label Printer'!M4)</f>
        <v>12</v>
      </c>
      <c r="F4" s="13">
        <f>SUM('[1]Barcode Scanner'!K4)</f>
        <v>14</v>
      </c>
      <c r="G4" s="14"/>
      <c r="H4" s="13">
        <f>SUM('[1]Card Reader'!K4)</f>
        <v>8</v>
      </c>
      <c r="I4" s="14"/>
      <c r="J4" s="15">
        <f t="shared" ref="J4:J11" si="1">SUM(B4:I4)</f>
        <v>144</v>
      </c>
    </row>
    <row r="5" spans="1:10" x14ac:dyDescent="0.25">
      <c r="A5" s="11" t="s">
        <v>13</v>
      </c>
      <c r="B5" s="12">
        <f>SUM([1]Computer!AG84)</f>
        <v>71</v>
      </c>
      <c r="C5" s="12">
        <f>SUM([1]Notebook!Y15)</f>
        <v>1</v>
      </c>
      <c r="D5" s="12">
        <f>SUM('[1]Laser Printer'!M26)</f>
        <v>17</v>
      </c>
      <c r="E5" s="12">
        <f>SUM('[1]Label Printer'!M17)</f>
        <v>3</v>
      </c>
      <c r="F5" s="13">
        <f>SUM('[1]Barcode Scanner'!K20)</f>
        <v>5</v>
      </c>
      <c r="G5" s="14"/>
      <c r="H5" s="14"/>
      <c r="I5" s="13">
        <f>SUM([1]Others!AD4)</f>
        <v>1</v>
      </c>
      <c r="J5" s="15">
        <f t="shared" si="1"/>
        <v>98</v>
      </c>
    </row>
    <row r="6" spans="1:10" x14ac:dyDescent="0.25">
      <c r="A6" s="11" t="s">
        <v>14</v>
      </c>
      <c r="B6" s="12">
        <f>SUM([1]Computer!AG156)</f>
        <v>5</v>
      </c>
      <c r="C6" s="14"/>
      <c r="D6" s="12">
        <f>SUM('[1]Laser Printer'!M44)</f>
        <v>2</v>
      </c>
      <c r="E6" s="12">
        <f>SUM('[1]Label Printer'!M21)</f>
        <v>1</v>
      </c>
      <c r="F6" s="13">
        <f>SUM('[1]Barcode Scanner'!K26)</f>
        <v>1</v>
      </c>
      <c r="G6" s="14"/>
      <c r="H6" s="14"/>
      <c r="I6" s="14"/>
      <c r="J6" s="15">
        <f t="shared" si="1"/>
        <v>9</v>
      </c>
    </row>
    <row r="7" spans="1:10" x14ac:dyDescent="0.25">
      <c r="A7" s="11" t="s">
        <v>15</v>
      </c>
      <c r="B7" s="12">
        <f>SUM([1]Computer!AG162)</f>
        <v>14</v>
      </c>
      <c r="C7" s="14"/>
      <c r="D7" s="12">
        <f>SUM('[1]Laser Printer'!M47)</f>
        <v>6</v>
      </c>
      <c r="E7" s="12">
        <f>SUM('[1]Label Printer'!M23)</f>
        <v>1</v>
      </c>
      <c r="F7" s="13">
        <f>SUM('[1]Barcode Scanner'!K28)</f>
        <v>3</v>
      </c>
      <c r="G7" s="14"/>
      <c r="H7" s="14"/>
      <c r="I7" s="14"/>
      <c r="J7" s="15">
        <f t="shared" si="1"/>
        <v>24</v>
      </c>
    </row>
    <row r="8" spans="1:10" x14ac:dyDescent="0.25">
      <c r="A8" s="11" t="s">
        <v>16</v>
      </c>
      <c r="B8" s="12">
        <f>SUM([1]Computer!AG177)</f>
        <v>16</v>
      </c>
      <c r="C8" s="14"/>
      <c r="D8" s="12">
        <f>SUM('[1]Laser Printer'!M54)</f>
        <v>4</v>
      </c>
      <c r="E8" s="14"/>
      <c r="F8" s="14"/>
      <c r="G8" s="14"/>
      <c r="H8" s="14"/>
      <c r="I8" s="14"/>
      <c r="J8" s="15">
        <f t="shared" si="1"/>
        <v>20</v>
      </c>
    </row>
    <row r="9" spans="1:10" x14ac:dyDescent="0.25">
      <c r="A9" s="11" t="s">
        <v>17</v>
      </c>
      <c r="B9" s="12">
        <f>SUM([1]Computer!AG194)</f>
        <v>2</v>
      </c>
      <c r="C9" s="14"/>
      <c r="D9" s="12">
        <f>SUM('[1]Laser Printer'!M59)</f>
        <v>2</v>
      </c>
      <c r="E9" s="14"/>
      <c r="F9" s="14"/>
      <c r="G9" s="14"/>
      <c r="H9" s="14"/>
      <c r="I9" s="14"/>
      <c r="J9" s="15">
        <f t="shared" si="1"/>
        <v>4</v>
      </c>
    </row>
    <row r="10" spans="1:10" x14ac:dyDescent="0.25">
      <c r="A10" s="11" t="s">
        <v>18</v>
      </c>
      <c r="B10" s="12">
        <f>SUM([1]Computer!AG197)</f>
        <v>3</v>
      </c>
      <c r="C10" s="14"/>
      <c r="D10" s="12">
        <f>SUM('[1]Laser Printer'!M62)</f>
        <v>1</v>
      </c>
      <c r="E10" s="12">
        <f>SUM('[1]Label Printer'!M25)</f>
        <v>1</v>
      </c>
      <c r="F10" s="13">
        <f>SUM('[1]Barcode Scanner'!K32)</f>
        <v>3</v>
      </c>
      <c r="G10" s="14"/>
      <c r="H10" s="14"/>
      <c r="I10" s="14"/>
      <c r="J10" s="15">
        <f t="shared" si="1"/>
        <v>8</v>
      </c>
    </row>
    <row r="11" spans="1:10" x14ac:dyDescent="0.25">
      <c r="A11" s="11" t="s">
        <v>19</v>
      </c>
      <c r="B11" s="12">
        <f>SUM([1]Computer!AG201)</f>
        <v>1</v>
      </c>
      <c r="C11" s="14"/>
      <c r="D11" s="14"/>
      <c r="E11" s="14"/>
      <c r="F11" s="14"/>
      <c r="G11" s="14"/>
      <c r="H11" s="14"/>
      <c r="I11" s="14"/>
      <c r="J11" s="15">
        <f t="shared" si="1"/>
        <v>1</v>
      </c>
    </row>
    <row r="12" spans="1:10" x14ac:dyDescent="0.25">
      <c r="A12" s="16" t="s">
        <v>20</v>
      </c>
      <c r="B12" s="17">
        <f>SUM(B13:B16)</f>
        <v>184</v>
      </c>
      <c r="C12" s="17">
        <f>SUM(C13:C16)</f>
        <v>4</v>
      </c>
      <c r="D12" s="17">
        <f>SUM(D13:D16)</f>
        <v>47</v>
      </c>
      <c r="E12" s="17">
        <f>SUM(E13:E16)</f>
        <v>16</v>
      </c>
      <c r="F12" s="17">
        <f>SUM(F13:F16)</f>
        <v>16</v>
      </c>
      <c r="G12" s="17">
        <f>SUM(G13:G16)</f>
        <v>0</v>
      </c>
      <c r="H12" s="17">
        <f>SUM(H13:H16)</f>
        <v>7</v>
      </c>
      <c r="I12" s="17">
        <f>SUM(I13:I16)</f>
        <v>0</v>
      </c>
      <c r="J12" s="17">
        <f>SUM(J13:J16)</f>
        <v>274</v>
      </c>
    </row>
    <row r="13" spans="1:10" x14ac:dyDescent="0.25">
      <c r="A13" s="18" t="s">
        <v>21</v>
      </c>
      <c r="B13" s="12">
        <f>SUM([1]Computer!AG204)</f>
        <v>16</v>
      </c>
      <c r="C13" s="12">
        <f>SUM([1]Notebook!Y18)</f>
        <v>2</v>
      </c>
      <c r="D13" s="15">
        <f>SUM('[1]Laser Printer'!M65)</f>
        <v>4</v>
      </c>
      <c r="E13" s="12">
        <f>SUM('[1]Label Printer'!M28)</f>
        <v>1</v>
      </c>
      <c r="F13" s="15">
        <f>SUM('[1]Barcode Scanner'!K37)</f>
        <v>1</v>
      </c>
      <c r="G13" s="14"/>
      <c r="H13" s="14"/>
      <c r="I13" s="14"/>
      <c r="J13" s="15">
        <f t="shared" ref="J13:J18" si="2">SUM(B13:I13)</f>
        <v>24</v>
      </c>
    </row>
    <row r="14" spans="1:10" x14ac:dyDescent="0.25">
      <c r="A14" s="18" t="s">
        <v>22</v>
      </c>
      <c r="B14" s="12">
        <f>SUM([1]Computer!AG221)</f>
        <v>71</v>
      </c>
      <c r="C14" s="14"/>
      <c r="D14" s="15">
        <f>SUM('[1]Laser Printer'!M70)</f>
        <v>16</v>
      </c>
      <c r="E14" s="12">
        <f>SUM('[1]Label Printer'!M30)</f>
        <v>9</v>
      </c>
      <c r="F14" s="15">
        <f>SUM('[1]Barcode Scanner'!K39)</f>
        <v>7</v>
      </c>
      <c r="G14" s="14"/>
      <c r="H14" s="15">
        <f>SUM('[1]Card Reader'!K14)</f>
        <v>5</v>
      </c>
      <c r="I14" s="14"/>
      <c r="J14" s="15">
        <f t="shared" si="2"/>
        <v>108</v>
      </c>
    </row>
    <row r="15" spans="1:10" x14ac:dyDescent="0.25">
      <c r="A15" s="18" t="s">
        <v>23</v>
      </c>
      <c r="B15" s="12">
        <f>SUM([1]Computer!AG293)</f>
        <v>26</v>
      </c>
      <c r="C15" s="12">
        <f>SUM([1]Notebook!Y21)</f>
        <v>1</v>
      </c>
      <c r="D15" s="15">
        <f>SUM('[1]Laser Printer'!M87)</f>
        <v>8</v>
      </c>
      <c r="E15" s="12">
        <f>SUM('[1]Label Printer'!M40)</f>
        <v>4</v>
      </c>
      <c r="F15" s="15">
        <f>SUM('[1]Barcode Scanner'!K47)</f>
        <v>4</v>
      </c>
      <c r="G15" s="14"/>
      <c r="H15" s="14"/>
      <c r="I15" s="14"/>
      <c r="J15" s="15">
        <f t="shared" si="2"/>
        <v>43</v>
      </c>
    </row>
    <row r="16" spans="1:10" x14ac:dyDescent="0.25">
      <c r="A16" s="18" t="s">
        <v>24</v>
      </c>
      <c r="B16" s="12">
        <f>SUM([1]Computer!AG320)</f>
        <v>71</v>
      </c>
      <c r="C16" s="12">
        <f>SUM([1]Notebook!Y23)</f>
        <v>1</v>
      </c>
      <c r="D16" s="15">
        <f>SUM('[1]Laser Printer'!M97)</f>
        <v>19</v>
      </c>
      <c r="E16" s="12">
        <f>SUM('[1]Label Printer'!M45)</f>
        <v>2</v>
      </c>
      <c r="F16" s="15">
        <f>SUM('[1]Barcode Scanner'!K52)</f>
        <v>4</v>
      </c>
      <c r="G16" s="14"/>
      <c r="H16" s="15">
        <f>SUM('[1]Card Reader'!K20)</f>
        <v>2</v>
      </c>
      <c r="I16" s="14"/>
      <c r="J16" s="15">
        <f t="shared" si="2"/>
        <v>99</v>
      </c>
    </row>
    <row r="17" spans="1:10" x14ac:dyDescent="0.25">
      <c r="A17" s="19" t="s">
        <v>25</v>
      </c>
      <c r="B17" s="20">
        <f>SUM(B3,B12)</f>
        <v>375</v>
      </c>
      <c r="C17" s="20">
        <f>SUM(C3,C12)</f>
        <v>15</v>
      </c>
      <c r="D17" s="20">
        <f>SUM(D3,D12)</f>
        <v>100</v>
      </c>
      <c r="E17" s="20">
        <f>SUM(E3,E12)</f>
        <v>34</v>
      </c>
      <c r="F17" s="20">
        <f>SUM(F3,F12)</f>
        <v>42</v>
      </c>
      <c r="G17" s="20">
        <f>SUM(G3,G12)</f>
        <v>0</v>
      </c>
      <c r="H17" s="20">
        <f>SUM(H3,H12)</f>
        <v>15</v>
      </c>
      <c r="I17" s="20">
        <f>SUM(I3,I12)</f>
        <v>1</v>
      </c>
      <c r="J17" s="20">
        <f t="shared" si="2"/>
        <v>582</v>
      </c>
    </row>
    <row r="18" spans="1:10" x14ac:dyDescent="0.25">
      <c r="A18" s="21" t="s">
        <v>26</v>
      </c>
      <c r="B18" s="22">
        <v>1541</v>
      </c>
      <c r="C18" s="22">
        <v>147</v>
      </c>
      <c r="D18" s="22">
        <v>475</v>
      </c>
      <c r="E18" s="22">
        <v>143</v>
      </c>
      <c r="F18" s="22">
        <v>288</v>
      </c>
      <c r="G18" s="22">
        <v>9</v>
      </c>
      <c r="H18" s="22">
        <v>31</v>
      </c>
      <c r="I18" s="22">
        <v>3</v>
      </c>
      <c r="J18" s="23">
        <f t="shared" si="2"/>
        <v>2637</v>
      </c>
    </row>
    <row r="19" spans="1:10" x14ac:dyDescent="0.25">
      <c r="A19" s="24" t="s">
        <v>27</v>
      </c>
      <c r="B19" s="25">
        <f t="shared" ref="B19:J19" si="3">SUM(B17/B18)</f>
        <v>0.24334847501622323</v>
      </c>
      <c r="C19" s="25">
        <f t="shared" si="3"/>
        <v>0.10204081632653061</v>
      </c>
      <c r="D19" s="25">
        <f t="shared" si="3"/>
        <v>0.21052631578947367</v>
      </c>
      <c r="E19" s="25">
        <f t="shared" si="3"/>
        <v>0.23776223776223776</v>
      </c>
      <c r="F19" s="26">
        <f t="shared" si="3"/>
        <v>0.14583333333333334</v>
      </c>
      <c r="G19" s="25">
        <f t="shared" si="3"/>
        <v>0</v>
      </c>
      <c r="H19" s="25">
        <f t="shared" si="3"/>
        <v>0.4838709677419355</v>
      </c>
      <c r="I19" s="25">
        <f t="shared" si="3"/>
        <v>0.33333333333333331</v>
      </c>
      <c r="J19" s="26">
        <f t="shared" si="3"/>
        <v>0.22070534698521047</v>
      </c>
    </row>
    <row r="20" spans="1:10" x14ac:dyDescent="0.25">
      <c r="A20" s="27" t="s">
        <v>28</v>
      </c>
      <c r="B20" s="28">
        <f t="shared" ref="B20:J20" si="4">SUM(B18-B17)</f>
        <v>1166</v>
      </c>
      <c r="C20" s="28">
        <f t="shared" si="4"/>
        <v>132</v>
      </c>
      <c r="D20" s="28">
        <f t="shared" si="4"/>
        <v>375</v>
      </c>
      <c r="E20" s="28">
        <f t="shared" si="4"/>
        <v>109</v>
      </c>
      <c r="F20" s="28">
        <f t="shared" si="4"/>
        <v>246</v>
      </c>
      <c r="G20" s="28">
        <f t="shared" si="4"/>
        <v>9</v>
      </c>
      <c r="H20" s="28">
        <f t="shared" si="4"/>
        <v>16</v>
      </c>
      <c r="I20" s="28">
        <f t="shared" si="4"/>
        <v>2</v>
      </c>
      <c r="J20" s="28">
        <f t="shared" si="4"/>
        <v>2055</v>
      </c>
    </row>
  </sheetData>
  <mergeCells count="2">
    <mergeCell ref="A1:A2"/>
    <mergeCell ref="B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tabSelected="1" workbookViewId="0">
      <selection sqref="A1:H20"/>
    </sheetView>
  </sheetViews>
  <sheetFormatPr defaultRowHeight="15" x14ac:dyDescent="0.25"/>
  <cols>
    <col min="1" max="1" width="16" bestFit="1" customWidth="1"/>
    <col min="6" max="6" width="10.42578125" bestFit="1" customWidth="1"/>
  </cols>
  <sheetData>
    <row r="1" spans="1:8" x14ac:dyDescent="0.25">
      <c r="A1" s="1" t="s">
        <v>0</v>
      </c>
      <c r="B1" s="2" t="s">
        <v>1</v>
      </c>
      <c r="C1" s="29"/>
      <c r="D1" s="29"/>
      <c r="E1" s="29"/>
      <c r="F1" s="29"/>
      <c r="G1" s="29"/>
      <c r="H1" s="29"/>
    </row>
    <row r="2" spans="1:8" x14ac:dyDescent="0.25">
      <c r="A2" s="4"/>
      <c r="B2" s="5" t="s">
        <v>2</v>
      </c>
      <c r="C2" s="5" t="s">
        <v>3</v>
      </c>
      <c r="D2" s="41" t="s">
        <v>29</v>
      </c>
      <c r="E2" s="41" t="s">
        <v>30</v>
      </c>
      <c r="F2" s="6" t="s">
        <v>31</v>
      </c>
      <c r="G2" s="6" t="s">
        <v>9</v>
      </c>
      <c r="H2" s="7" t="s">
        <v>10</v>
      </c>
    </row>
    <row r="3" spans="1:8" x14ac:dyDescent="0.25">
      <c r="A3" s="30" t="s">
        <v>11</v>
      </c>
      <c r="B3" s="31">
        <f t="shared" ref="B3:C3" si="0">SUM(B4:B11)</f>
        <v>191</v>
      </c>
      <c r="C3" s="32">
        <f t="shared" si="0"/>
        <v>11</v>
      </c>
      <c r="D3" s="42">
        <v>71</v>
      </c>
      <c r="E3" s="42">
        <v>26</v>
      </c>
      <c r="F3" s="36">
        <f t="shared" ref="F3:H3" si="1">SUM(F4:F11)</f>
        <v>8</v>
      </c>
      <c r="G3" s="9">
        <f t="shared" si="1"/>
        <v>1</v>
      </c>
      <c r="H3" s="10">
        <f t="shared" si="1"/>
        <v>308</v>
      </c>
    </row>
    <row r="4" spans="1:8" x14ac:dyDescent="0.25">
      <c r="A4" s="11" t="s">
        <v>12</v>
      </c>
      <c r="B4" s="12">
        <f>SUM([1]Computer!AG4)</f>
        <v>79</v>
      </c>
      <c r="C4" s="33">
        <f>SUM([1]Notebook!Y4)</f>
        <v>10</v>
      </c>
      <c r="D4" s="43">
        <v>33</v>
      </c>
      <c r="E4" s="43">
        <v>14</v>
      </c>
      <c r="F4" s="37">
        <v>8</v>
      </c>
      <c r="G4" s="14"/>
      <c r="H4" s="15">
        <f>SUM(B4:G4)</f>
        <v>144</v>
      </c>
    </row>
    <row r="5" spans="1:8" x14ac:dyDescent="0.25">
      <c r="A5" s="11" t="s">
        <v>13</v>
      </c>
      <c r="B5" s="12">
        <f>SUM([1]Computer!AG84)</f>
        <v>71</v>
      </c>
      <c r="C5" s="33">
        <f>SUM([1]Notebook!Y15)</f>
        <v>1</v>
      </c>
      <c r="D5" s="43">
        <v>20</v>
      </c>
      <c r="E5" s="43">
        <v>5</v>
      </c>
      <c r="F5" s="38"/>
      <c r="G5" s="13">
        <v>1</v>
      </c>
      <c r="H5" s="15">
        <f t="shared" ref="H5:H11" si="2">SUM(B5:G5)</f>
        <v>98</v>
      </c>
    </row>
    <row r="6" spans="1:8" x14ac:dyDescent="0.25">
      <c r="A6" s="11" t="s">
        <v>14</v>
      </c>
      <c r="B6" s="12">
        <f>SUM([1]Computer!AG156)</f>
        <v>5</v>
      </c>
      <c r="C6" s="34"/>
      <c r="D6" s="43">
        <v>3</v>
      </c>
      <c r="E6" s="43">
        <v>1</v>
      </c>
      <c r="F6" s="38"/>
      <c r="G6" s="14"/>
      <c r="H6" s="15">
        <f t="shared" si="2"/>
        <v>9</v>
      </c>
    </row>
    <row r="7" spans="1:8" x14ac:dyDescent="0.25">
      <c r="A7" s="11" t="s">
        <v>15</v>
      </c>
      <c r="B7" s="12">
        <f>SUM([1]Computer!AG162)</f>
        <v>14</v>
      </c>
      <c r="C7" s="34"/>
      <c r="D7" s="43">
        <v>7</v>
      </c>
      <c r="E7" s="43">
        <v>3</v>
      </c>
      <c r="F7" s="38"/>
      <c r="G7" s="14"/>
      <c r="H7" s="15">
        <f t="shared" si="2"/>
        <v>24</v>
      </c>
    </row>
    <row r="8" spans="1:8" x14ac:dyDescent="0.25">
      <c r="A8" s="11" t="s">
        <v>16</v>
      </c>
      <c r="B8" s="12">
        <f>SUM([1]Computer!AG177)</f>
        <v>16</v>
      </c>
      <c r="C8" s="34"/>
      <c r="D8" s="43">
        <v>4</v>
      </c>
      <c r="E8" s="43">
        <v>0</v>
      </c>
      <c r="F8" s="38"/>
      <c r="G8" s="14"/>
      <c r="H8" s="15">
        <f t="shared" si="2"/>
        <v>20</v>
      </c>
    </row>
    <row r="9" spans="1:8" x14ac:dyDescent="0.25">
      <c r="A9" s="11" t="s">
        <v>17</v>
      </c>
      <c r="B9" s="12">
        <f>SUM([1]Computer!AG194)</f>
        <v>2</v>
      </c>
      <c r="C9" s="34"/>
      <c r="D9" s="43">
        <v>2</v>
      </c>
      <c r="E9" s="43">
        <v>0</v>
      </c>
      <c r="F9" s="38"/>
      <c r="G9" s="14"/>
      <c r="H9" s="15">
        <f t="shared" si="2"/>
        <v>4</v>
      </c>
    </row>
    <row r="10" spans="1:8" x14ac:dyDescent="0.25">
      <c r="A10" s="11" t="s">
        <v>18</v>
      </c>
      <c r="B10" s="12">
        <f>SUM([1]Computer!AG197)</f>
        <v>3</v>
      </c>
      <c r="C10" s="34"/>
      <c r="D10" s="43">
        <v>2</v>
      </c>
      <c r="E10" s="43">
        <v>3</v>
      </c>
      <c r="F10" s="38"/>
      <c r="G10" s="14"/>
      <c r="H10" s="15">
        <f t="shared" si="2"/>
        <v>8</v>
      </c>
    </row>
    <row r="11" spans="1:8" x14ac:dyDescent="0.25">
      <c r="A11" s="11" t="s">
        <v>19</v>
      </c>
      <c r="B11" s="12">
        <f>SUM([1]Computer!AG201)</f>
        <v>1</v>
      </c>
      <c r="C11" s="34"/>
      <c r="D11" s="43">
        <v>0</v>
      </c>
      <c r="E11" s="43">
        <v>0</v>
      </c>
      <c r="F11" s="38"/>
      <c r="G11" s="14"/>
      <c r="H11" s="15">
        <f t="shared" si="2"/>
        <v>1</v>
      </c>
    </row>
    <row r="12" spans="1:8" x14ac:dyDescent="0.25">
      <c r="A12" s="16" t="s">
        <v>20</v>
      </c>
      <c r="B12" s="17">
        <f>SUM(B13:B16)</f>
        <v>184</v>
      </c>
      <c r="C12" s="35">
        <f>SUM(C13:C16)</f>
        <v>4</v>
      </c>
      <c r="D12" s="42">
        <v>63</v>
      </c>
      <c r="E12" s="42">
        <v>16</v>
      </c>
      <c r="F12" s="39">
        <f>SUM(F13:F16)</f>
        <v>7</v>
      </c>
      <c r="G12" s="17">
        <f>SUM(G13:G16)</f>
        <v>0</v>
      </c>
      <c r="H12" s="17">
        <f>SUM(H13:H16)</f>
        <v>274</v>
      </c>
    </row>
    <row r="13" spans="1:8" x14ac:dyDescent="0.25">
      <c r="A13" s="18" t="s">
        <v>21</v>
      </c>
      <c r="B13" s="12">
        <f>SUM([1]Computer!AG204)</f>
        <v>16</v>
      </c>
      <c r="C13" s="33">
        <f>SUM([1]Notebook!Y18)</f>
        <v>2</v>
      </c>
      <c r="D13" s="43">
        <v>5</v>
      </c>
      <c r="E13" s="43">
        <v>1</v>
      </c>
      <c r="F13" s="38"/>
      <c r="G13" s="14"/>
      <c r="H13" s="15">
        <f>SUM(B13:G13)</f>
        <v>24</v>
      </c>
    </row>
    <row r="14" spans="1:8" x14ac:dyDescent="0.25">
      <c r="A14" s="18" t="s">
        <v>22</v>
      </c>
      <c r="B14" s="12">
        <f>SUM([1]Computer!AG221)</f>
        <v>71</v>
      </c>
      <c r="C14" s="34"/>
      <c r="D14" s="43">
        <v>25</v>
      </c>
      <c r="E14" s="43">
        <v>7</v>
      </c>
      <c r="F14" s="40">
        <v>5</v>
      </c>
      <c r="G14" s="14"/>
      <c r="H14" s="15">
        <f t="shared" ref="H14:H16" si="3">SUM(B14:G14)</f>
        <v>108</v>
      </c>
    </row>
    <row r="15" spans="1:8" x14ac:dyDescent="0.25">
      <c r="A15" s="18" t="s">
        <v>23</v>
      </c>
      <c r="B15" s="12">
        <f>SUM([1]Computer!AG293)</f>
        <v>26</v>
      </c>
      <c r="C15" s="33">
        <f>SUM([1]Notebook!Y21)</f>
        <v>1</v>
      </c>
      <c r="D15" s="43">
        <v>12</v>
      </c>
      <c r="E15" s="43">
        <v>4</v>
      </c>
      <c r="F15" s="38"/>
      <c r="G15" s="14"/>
      <c r="H15" s="15">
        <f t="shared" si="3"/>
        <v>43</v>
      </c>
    </row>
    <row r="16" spans="1:8" x14ac:dyDescent="0.25">
      <c r="A16" s="18" t="s">
        <v>24</v>
      </c>
      <c r="B16" s="12">
        <f>SUM([1]Computer!AG320)</f>
        <v>71</v>
      </c>
      <c r="C16" s="33">
        <f>SUM([1]Notebook!Y23)</f>
        <v>1</v>
      </c>
      <c r="D16" s="43">
        <v>21</v>
      </c>
      <c r="E16" s="43">
        <v>4</v>
      </c>
      <c r="F16" s="40">
        <v>2</v>
      </c>
      <c r="G16" s="14"/>
      <c r="H16" s="15">
        <f t="shared" si="3"/>
        <v>99</v>
      </c>
    </row>
    <row r="17" spans="1:8" x14ac:dyDescent="0.25">
      <c r="A17" s="19" t="s">
        <v>25</v>
      </c>
      <c r="B17" s="20">
        <f>SUM(B3,B12)</f>
        <v>375</v>
      </c>
      <c r="C17" s="20">
        <f>SUM(C3,C12)</f>
        <v>15</v>
      </c>
      <c r="D17" s="20">
        <f>SUM(D3,D12)</f>
        <v>134</v>
      </c>
      <c r="E17" s="20">
        <f>SUM(E3,E12)</f>
        <v>42</v>
      </c>
      <c r="F17" s="20">
        <f>SUM(F3,F12)</f>
        <v>15</v>
      </c>
      <c r="G17" s="20">
        <f>SUM(G3,G12)</f>
        <v>1</v>
      </c>
      <c r="H17" s="20">
        <f>SUM(H3,H12)</f>
        <v>582</v>
      </c>
    </row>
    <row r="18" spans="1:8" ht="24" x14ac:dyDescent="0.25">
      <c r="A18" s="21" t="s">
        <v>26</v>
      </c>
      <c r="B18" s="22">
        <v>1541</v>
      </c>
      <c r="C18" s="22">
        <v>147</v>
      </c>
      <c r="D18" s="22">
        <v>618</v>
      </c>
      <c r="E18" s="22">
        <v>297</v>
      </c>
      <c r="F18" s="22">
        <v>31</v>
      </c>
      <c r="G18" s="22">
        <v>3</v>
      </c>
      <c r="H18" s="22">
        <f>SUM(B18:G18)</f>
        <v>2637</v>
      </c>
    </row>
    <row r="19" spans="1:8" x14ac:dyDescent="0.25">
      <c r="A19" s="24" t="s">
        <v>27</v>
      </c>
      <c r="B19" s="25">
        <f t="shared" ref="B19:J19" si="4">SUM(B17/B18)</f>
        <v>0.24334847501622323</v>
      </c>
      <c r="C19" s="25">
        <f t="shared" si="4"/>
        <v>0.10204081632653061</v>
      </c>
      <c r="D19" s="25">
        <f t="shared" si="4"/>
        <v>0.2168284789644013</v>
      </c>
      <c r="E19" s="25">
        <f t="shared" si="4"/>
        <v>0.14141414141414141</v>
      </c>
      <c r="F19" s="26">
        <f t="shared" si="4"/>
        <v>0.4838709677419355</v>
      </c>
      <c r="G19" s="25">
        <f t="shared" si="4"/>
        <v>0.33333333333333331</v>
      </c>
      <c r="H19" s="26">
        <f>SUM(H17/H18)</f>
        <v>0.22070534698521047</v>
      </c>
    </row>
    <row r="20" spans="1:8" x14ac:dyDescent="0.25">
      <c r="A20" s="27" t="s">
        <v>28</v>
      </c>
      <c r="B20" s="28">
        <f t="shared" ref="B20:J20" si="5">SUM(B18-B17)</f>
        <v>1166</v>
      </c>
      <c r="C20" s="28">
        <f t="shared" si="5"/>
        <v>132</v>
      </c>
      <c r="D20" s="28">
        <f t="shared" si="5"/>
        <v>484</v>
      </c>
      <c r="E20" s="28">
        <f t="shared" si="5"/>
        <v>255</v>
      </c>
      <c r="F20" s="28">
        <f t="shared" si="5"/>
        <v>16</v>
      </c>
      <c r="G20" s="28">
        <f t="shared" si="5"/>
        <v>2</v>
      </c>
      <c r="H20" s="28">
        <f t="shared" si="5"/>
        <v>2055</v>
      </c>
    </row>
  </sheetData>
  <mergeCells count="2">
    <mergeCell ref="A1:A2"/>
    <mergeCell ref="B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Ori</vt:lpstr>
      <vt:lpstr>System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Hafizuddin Shahipurullah</dc:creator>
  <cp:lastModifiedBy>Muhammad Hafizuddin Shahipurullah</cp:lastModifiedBy>
  <dcterms:created xsi:type="dcterms:W3CDTF">2021-11-08T06:14:02Z</dcterms:created>
  <dcterms:modified xsi:type="dcterms:W3CDTF">2021-11-08T09:47:30Z</dcterms:modified>
</cp:coreProperties>
</file>