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v39252\OneDrive - Univerza v Ljubljani\RP\racunalniski-praktikum\10-razpredelnice\"/>
    </mc:Choice>
  </mc:AlternateContent>
  <xr:revisionPtr revIDLastSave="0" documentId="13_ncr:1_{4327F606-61CF-43BC-9686-1E5DEE785F97}" xr6:coauthVersionLast="47" xr6:coauthVersionMax="47" xr10:uidLastSave="{00000000-0000-0000-0000-000000000000}"/>
  <bookViews>
    <workbookView xWindow="7320" yWindow="-120" windowWidth="21600" windowHeight="11295" xr2:uid="{00000000-000D-0000-FFFF-FFFF00000000}"/>
  </bookViews>
  <sheets>
    <sheet name="Rezultati" sheetId="1" r:id="rId1"/>
  </sheets>
  <definedNames>
    <definedName name="_xlchart.v1.0" hidden="1">'Rezultati'!$J$2</definedName>
    <definedName name="_xlchart.v1.1" hidden="1">'Rezultati'!$J$3:$J$5</definedName>
    <definedName name="_xlchart.v1.2" hidden="1">'Rezultati'!$K$2</definedName>
    <definedName name="_xlchart.v1.3" hidden="1">'Rezultati'!$K$3:$K$5</definedName>
  </definedName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I3" i="1"/>
  <c r="I4" i="1"/>
  <c r="I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<sst xmlns="http://schemas.openxmlformats.org/spreadsheetml/2006/main" count="104" uniqueCount="69">
  <si>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</si>
  <si>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</si>
  <si>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</si>
  <si>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</si>
  <si>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</si>
  <si>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</si>
  <si>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</si>
  <si>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</si>
  <si>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</si>
  <si>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</si>
  <si>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</si>
  <si>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</si>
  <si>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</si>
  <si>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</si>
  <si>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</si>
  <si>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</si>
  <si>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</si>
  <si>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</si>
  <si>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</si>
  <si>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</si>
  <si>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</si>
  <si>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</si>
  <si>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</si>
  <si>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</si>
  <si>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</si>
  <si>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</si>
  <si>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</si>
  <si>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</si>
  <si>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</si>
  <si>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</si>
  <si>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</si>
  <si>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</si>
  <si>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</si>
  <si>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</si>
  <si>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</si>
  <si>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</si>
  <si>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</si>
  <si>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</si>
  <si>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</si>
  <si>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</si>
  <si>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</si>
  <si>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</si>
  <si>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</si>
  <si>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</si>
  <si>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</si>
  <si>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</si>
  <si>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</si>
  <si>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</si>
  <si>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</si>
  <si>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</si>
  <si>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</si>
  <si>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</si>
  <si>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</si>
  <si>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</si>
  <si>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</si>
  <si>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</si>
  <si>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</si>
  <si>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</si>
  <si>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</si>
  <si>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</si>
  <si>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</si>
  <si>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</si>
  <si>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</si>
  <si>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</si>
  <si>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</si>
  <si>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</si>
  <si>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Povprečje</t>
  </si>
  <si>
    <t>Maksimum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</si>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</sst>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00"/>
    </dxf>
    <dxf>
      <numFmt numFmtId="2" formatCode="0.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Velikost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31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C66-4853-ACDB-23EA8F434E2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6-4853-ACDB-23EA8F434E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Število točk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7-41E3-89BF-9E7C6C23FA1D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7-41E3-89BF-9E7C6C23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594639"/>
        <c:axId val="758593807"/>
      </c:barChart>
      <c:catAx>
        <c:axId val="75859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8593807"/>
        <c:crosses val="autoZero"/>
        <c:auto val="1"/>
        <c:lblAlgn val="ctr"/>
        <c:lblOffset val="100"/>
        <c:noMultiLvlLbl val="0"/>
      </c:catAx>
      <c:valAx>
        <c:axId val="7585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85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12</xdr:row>
      <xdr:rowOff>42862</xdr:rowOff>
    </xdr:from>
    <xdr:to>
      <xdr:col>14</xdr:col>
      <xdr:colOff>352425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76CAC-74BD-40D1-92B8-85AB05836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27</xdr:row>
      <xdr:rowOff>71437</xdr:rowOff>
    </xdr:from>
    <xdr:to>
      <xdr:col>13</xdr:col>
      <xdr:colOff>323850</xdr:colOff>
      <xdr:row>41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E42E7-1D60-4E6E-87B9-A9BFA8741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vtar, Pija" refreshedDate="45631.609210648145" createdVersion="7" refreshedVersion="7" minRefreshableVersion="3" recordCount="28" xr:uid="{51C4C9FA-89C0-4AA5-957C-F89309B058DF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n v="38"/>
    <s v="Ne"/>
  </r>
  <r>
    <s v="Cvelbar"/>
    <s v="Janja"/>
    <x v="0"/>
    <n v="39"/>
    <s v="Ne"/>
  </r>
  <r>
    <s v="Furlan"/>
    <s v="Aleš"/>
    <x v="0"/>
    <n v="36"/>
    <s v="Ne"/>
  </r>
  <r>
    <s v="Furlan"/>
    <s v="Luka"/>
    <x v="1"/>
    <n v="93"/>
    <s v="Da"/>
  </r>
  <r>
    <s v="Iskra"/>
    <s v="Sabina"/>
    <x v="1"/>
    <n v="77"/>
    <s v="Da"/>
  </r>
  <r>
    <s v="Jerman"/>
    <s v="Katja"/>
    <x v="0"/>
    <n v="100"/>
    <s v="Da"/>
  </r>
  <r>
    <s v="Karakaš"/>
    <s v="Alenka"/>
    <x v="1"/>
    <n v="94"/>
    <s v="Da"/>
  </r>
  <r>
    <s v="Karničar"/>
    <s v="Jaka"/>
    <x v="2"/>
    <n v="26"/>
    <s v="Ne"/>
  </r>
  <r>
    <s v="Kočar"/>
    <s v="Petra"/>
    <x v="0"/>
    <n v="44"/>
    <s v="Ne"/>
  </r>
  <r>
    <s v="Kofol"/>
    <s v="Andraž"/>
    <x v="2"/>
    <n v="34"/>
    <s v="Ne"/>
  </r>
  <r>
    <s v="Korošec"/>
    <s v="Kristina"/>
    <x v="0"/>
    <n v="86"/>
    <s v="Da"/>
  </r>
  <r>
    <s v="Kržišnik"/>
    <s v="Grega"/>
    <x v="0"/>
    <n v="90"/>
    <s v="Da"/>
  </r>
  <r>
    <s v="Kumar"/>
    <s v="Barbara"/>
    <x v="0"/>
    <n v="67"/>
    <s v="Da"/>
  </r>
  <r>
    <s v="Logar"/>
    <s v="Mateja"/>
    <x v="1"/>
    <n v="42"/>
    <s v="Ne"/>
  </r>
  <r>
    <s v="Obrenović"/>
    <s v="Tatjana"/>
    <x v="2"/>
    <n v="44"/>
    <s v="Ne"/>
  </r>
  <r>
    <s v="Pance"/>
    <s v="Martin"/>
    <x v="0"/>
    <n v="64"/>
    <s v="Da"/>
  </r>
  <r>
    <s v="Pleterski"/>
    <s v="Vesna"/>
    <x v="2"/>
    <n v="30"/>
    <s v="Ne"/>
  </r>
  <r>
    <s v="Puncer"/>
    <s v="Primož"/>
    <x v="1"/>
    <n v="57"/>
    <s v="Da"/>
  </r>
  <r>
    <s v="Ribnikar"/>
    <s v="Matjaž"/>
    <x v="1"/>
    <n v="43"/>
    <s v="Ne"/>
  </r>
  <r>
    <s v="Smrekar"/>
    <s v="Andreja"/>
    <x v="1"/>
    <n v="38"/>
    <s v="Ne"/>
  </r>
  <r>
    <s v="Štemberger"/>
    <s v="Igor"/>
    <x v="0"/>
    <n v="85"/>
    <s v="Da"/>
  </r>
  <r>
    <s v="Šubašič"/>
    <s v="Matej"/>
    <x v="2"/>
    <n v="76"/>
    <s v="Da"/>
  </r>
  <r>
    <s v="Tekavčič"/>
    <s v="Aleksander"/>
    <x v="1"/>
    <n v="34"/>
    <s v="Ne"/>
  </r>
  <r>
    <s v="Tratnik"/>
    <s v="Mojca"/>
    <x v="0"/>
    <n v="79"/>
    <s v="Da"/>
  </r>
  <r>
    <s v="Trček"/>
    <s v="Valerija"/>
    <x v="0"/>
    <n v="70"/>
    <s v="Da"/>
  </r>
  <r>
    <s v="Vesel"/>
    <s v="Polona"/>
    <x v="2"/>
    <n v="66"/>
    <s v="Da"/>
  </r>
  <r>
    <s v="Virant"/>
    <s v="Primož"/>
    <x v="2"/>
    <n v="58"/>
    <s v="Da"/>
  </r>
  <r>
    <s v="Žveglič"/>
    <s v="Katarina"/>
    <x v="1"/>
    <n v="46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CB486-81EF-4FE0-B17F-9CB72BAF8C4B}" name="PivotTable1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Skupina">
  <location ref="H7:L10" firstHeaderRow="0" firstDataRow="1" firstDataCol="1"/>
  <pivotFields count="5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0" subtotal="count" baseField="2" baseItem="0"/>
    <dataField name="Povprečje" fld="3" subtotal="average" baseField="2" baseItem="0"/>
    <dataField name="Maksimum" fld="3" subtotal="max" baseField="2" baseItem="0"/>
    <dataField name="Minimum" fld="3" subtotal="min" baseField="2" baseItem="0"/>
  </dataFields>
  <formats count="1">
    <format dxfId="15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22">
      <calculatedColumnFormula>IF(Rezultati[[#This Row],[Točke]]&lt;50,"Ne","Da")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21">
      <calculatedColumnFormula>COUNTIF(Rezultati[Skupina],Skupine[[#This Row],[Test]])</calculatedColumnFormula>
    </tableColumn>
    <tableColumn id="3" xr3:uid="{49F9352C-9597-4E44-8122-AF1CE6CE856F}" name="2022" dataDxfId="20">
      <calculatedColumnFormula>AVERAGEIF(Rezultati[Skupina],Skupine[[#This Row],[Test]],Rezultati[Točke])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workbookViewId="0">
      <selection activeCell="N9" sqref="N9"/>
    </sheetView>
  </sheetViews>
  <sheetFormatPr defaultColWidth="8.85546875" defaultRowHeight="15" x14ac:dyDescent="0.25"/>
  <cols>
    <col min="1" max="1" width="4.42578125" customWidth="1"/>
    <col min="2" max="2" width="10" bestFit="1" customWidth="1"/>
    <col min="3" max="3" width="9.28515625" bestFit="1" customWidth="1"/>
    <col min="4" max="4" width="9.7109375" bestFit="1" customWidth="1"/>
    <col min="5" max="5" width="8.140625" bestFit="1" customWidth="1"/>
    <col min="6" max="6" width="9.140625" bestFit="1" customWidth="1"/>
    <col min="7" max="7" width="9.140625" customWidth="1"/>
    <col min="8" max="8" width="10.28515625" bestFit="1" customWidth="1"/>
    <col min="9" max="9" width="9.42578125" bestFit="1" customWidth="1"/>
    <col min="10" max="10" width="9.85546875" bestFit="1" customWidth="1"/>
    <col min="11" max="11" width="10.85546875" bestFit="1" customWidth="1"/>
    <col min="12" max="12" width="9.7109375" bestFit="1" customWidth="1"/>
  </cols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2" x14ac:dyDescent="0.25">
      <c r="B3" t="s">
        <v>62</v>
      </c>
      <c r="C3" t="s">
        <v>63</v>
      </c>
      <c r="D3" t="s">
        <v>12</v>
      </c>
      <c r="E3">
        <v>38</v>
      </c>
      <c r="F3" t="str">
        <f>IF(Rezultati[[#This Row],[Točke]]&lt;50,"Ne","Da")</f>
        <v>Ne</v>
      </c>
      <c r="H3" t="s">
        <v>9</v>
      </c>
      <c r="I3">
        <f>COUNTIF(Rezultati[Skupina],Skupine[[#This Row],[Test]])</f>
        <v>9</v>
      </c>
      <c r="J3" s="1">
        <f>AVERAGEIF(Rezultati[Skupina],Skupine[[#This Row],[Test]],Rezultati[Točke])</f>
        <v>58.222222222222221</v>
      </c>
      <c r="K3">
        <v>66.84</v>
      </c>
    </row>
    <row r="4" spans="2:12" x14ac:dyDescent="0.25">
      <c r="B4" t="s">
        <v>34</v>
      </c>
      <c r="C4" t="s">
        <v>35</v>
      </c>
      <c r="D4" t="s">
        <v>12</v>
      </c>
      <c r="E4">
        <v>39</v>
      </c>
      <c r="F4" t="str">
        <f>IF(Rezultati[[#This Row],[Točke]]&lt;50,"Ne","Da")</f>
        <v>Ne</v>
      </c>
      <c r="H4" t="s">
        <v>12</v>
      </c>
      <c r="I4">
        <f>COUNTIF(Rezultati[Skupina],Skupine[[#This Row],[Test]])</f>
        <v>12</v>
      </c>
      <c r="J4" s="1">
        <f>AVERAGEIF(Rezultati[Skupina],Skupine[[#This Row],[Test]],Rezultati[Točke])</f>
        <v>66.5</v>
      </c>
      <c r="K4">
        <v>52.35</v>
      </c>
    </row>
    <row r="5" spans="2:12" x14ac:dyDescent="0.25">
      <c r="B5" t="s">
        <v>7</v>
      </c>
      <c r="C5" t="s">
        <v>36</v>
      </c>
      <c r="D5" t="s">
        <v>12</v>
      </c>
      <c r="E5">
        <v>36</v>
      </c>
      <c r="F5" t="str">
        <f>IF(Rezultati[[#This Row],[Točke]]&lt;50,"Ne","Da")</f>
        <v>Ne</v>
      </c>
      <c r="H5" t="s">
        <v>15</v>
      </c>
      <c r="I5">
        <f>COUNTIF(Rezultati[Skupina],Skupine[[#This Row],[Test]])</f>
        <v>7</v>
      </c>
      <c r="J5" s="1">
        <f>AVERAGEIF(Rezultati[Skupina],Skupine[[#This Row],[Test]],Rezultati[Točke])</f>
        <v>47.714285714285715</v>
      </c>
      <c r="K5">
        <v>49.66</v>
      </c>
    </row>
    <row r="6" spans="2:12" x14ac:dyDescent="0.25">
      <c r="B6" t="s">
        <v>7</v>
      </c>
      <c r="C6" t="s">
        <v>8</v>
      </c>
      <c r="D6" t="s">
        <v>9</v>
      </c>
      <c r="E6">
        <v>93</v>
      </c>
      <c r="F6" t="str">
        <f>IF(Rezultati[[#This Row],[Točke]]&lt;50,"Ne","Da")</f>
        <v>Da</v>
      </c>
    </row>
    <row r="7" spans="2:12" x14ac:dyDescent="0.25">
      <c r="B7" t="s">
        <v>37</v>
      </c>
      <c r="C7" t="s">
        <v>38</v>
      </c>
      <c r="D7" t="s">
        <v>9</v>
      </c>
      <c r="E7">
        <v>77</v>
      </c>
      <c r="F7" t="str">
        <f>IF(Rezultati[[#This Row],[Točke]]&lt;50,"Ne","Da")</f>
        <v>Da</v>
      </c>
      <c r="H7" s="2" t="s">
        <v>2</v>
      </c>
      <c r="I7" t="s">
        <v>6</v>
      </c>
      <c r="J7" t="s">
        <v>66</v>
      </c>
      <c r="K7" t="s">
        <v>67</v>
      </c>
      <c r="L7" t="s">
        <v>68</v>
      </c>
    </row>
    <row r="8" spans="2:12" x14ac:dyDescent="0.25">
      <c r="B8" t="s">
        <v>39</v>
      </c>
      <c r="C8" t="s">
        <v>40</v>
      </c>
      <c r="D8" t="s">
        <v>12</v>
      </c>
      <c r="E8">
        <v>100</v>
      </c>
      <c r="F8" t="str">
        <f>IF(Rezultati[[#This Row],[Točke]]&lt;50,"Ne","Da")</f>
        <v>Da</v>
      </c>
      <c r="H8" s="3" t="s">
        <v>9</v>
      </c>
      <c r="I8" s="4">
        <v>9</v>
      </c>
      <c r="J8" s="1">
        <v>58.222222222222221</v>
      </c>
      <c r="K8" s="4">
        <v>94</v>
      </c>
      <c r="L8" s="4">
        <v>34</v>
      </c>
    </row>
    <row r="9" spans="2:12" x14ac:dyDescent="0.25">
      <c r="B9" t="s">
        <v>10</v>
      </c>
      <c r="C9" t="s">
        <v>11</v>
      </c>
      <c r="D9" t="s">
        <v>9</v>
      </c>
      <c r="E9">
        <v>94</v>
      </c>
      <c r="F9" t="str">
        <f>IF(Rezultati[[#This Row],[Točke]]&lt;50,"Ne","Da")</f>
        <v>Da</v>
      </c>
      <c r="H9" s="3" t="s">
        <v>12</v>
      </c>
      <c r="I9" s="4">
        <v>12</v>
      </c>
      <c r="J9" s="1">
        <v>66.5</v>
      </c>
      <c r="K9" s="4">
        <v>100</v>
      </c>
      <c r="L9" s="4">
        <v>36</v>
      </c>
    </row>
    <row r="10" spans="2:12" x14ac:dyDescent="0.25">
      <c r="B10" t="s">
        <v>41</v>
      </c>
      <c r="C10" t="s">
        <v>42</v>
      </c>
      <c r="D10" t="s">
        <v>15</v>
      </c>
      <c r="E10">
        <v>26</v>
      </c>
      <c r="F10" t="str">
        <f>IF(Rezultati[[#This Row],[Točke]]&lt;50,"Ne","Da")</f>
        <v>Ne</v>
      </c>
      <c r="H10" s="3" t="s">
        <v>15</v>
      </c>
      <c r="I10" s="4">
        <v>7</v>
      </c>
      <c r="J10" s="1">
        <v>47.714285714285715</v>
      </c>
      <c r="K10" s="4">
        <v>76</v>
      </c>
      <c r="L10" s="4">
        <v>26</v>
      </c>
    </row>
    <row r="11" spans="2:12" x14ac:dyDescent="0.25">
      <c r="B11" t="s">
        <v>13</v>
      </c>
      <c r="C11" t="s">
        <v>14</v>
      </c>
      <c r="D11" t="s">
        <v>12</v>
      </c>
      <c r="E11">
        <v>44</v>
      </c>
      <c r="F11" t="str">
        <f>IF(Rezultati[[#This Row],[Točke]]&lt;50,"Ne","Da")</f>
        <v>Ne</v>
      </c>
    </row>
    <row r="12" spans="2:12" x14ac:dyDescent="0.25">
      <c r="B12" t="s">
        <v>16</v>
      </c>
      <c r="C12" t="s">
        <v>17</v>
      </c>
      <c r="D12" t="s">
        <v>15</v>
      </c>
      <c r="E12">
        <v>34</v>
      </c>
      <c r="F12" t="str">
        <f>IF(Rezultati[[#This Row],[Točke]]&lt;50,"Ne","Da")</f>
        <v>Ne</v>
      </c>
    </row>
    <row r="13" spans="2:12" x14ac:dyDescent="0.25">
      <c r="B13" t="s">
        <v>43</v>
      </c>
      <c r="C13" t="s">
        <v>44</v>
      </c>
      <c r="D13" t="s">
        <v>12</v>
      </c>
      <c r="E13">
        <v>86</v>
      </c>
      <c r="F13" t="str">
        <f>IF(Rezultati[[#This Row],[Točke]]&lt;50,"Ne","Da")</f>
        <v>Da</v>
      </c>
    </row>
    <row r="14" spans="2:12" x14ac:dyDescent="0.25">
      <c r="B14" t="s">
        <v>45</v>
      </c>
      <c r="C14" t="s">
        <v>46</v>
      </c>
      <c r="D14" t="s">
        <v>12</v>
      </c>
      <c r="E14">
        <v>90</v>
      </c>
      <c r="F14" t="str">
        <f>IF(Rezultati[[#This Row],[Točke]]&lt;50,"Ne","Da")</f>
        <v>Da</v>
      </c>
    </row>
    <row r="15" spans="2:12" x14ac:dyDescent="0.25">
      <c r="B15" t="s">
        <v>18</v>
      </c>
      <c r="C15" t="s">
        <v>19</v>
      </c>
      <c r="D15" t="s">
        <v>12</v>
      </c>
      <c r="E15">
        <v>67</v>
      </c>
      <c r="F15" t="str">
        <f>IF(Rezultati[[#This Row],[Točke]]&lt;50,"Ne","Da")</f>
        <v>Da</v>
      </c>
    </row>
    <row r="16" spans="2:12" x14ac:dyDescent="0.25">
      <c r="B16" t="s">
        <v>20</v>
      </c>
      <c r="C16" t="s">
        <v>21</v>
      </c>
      <c r="D16" t="s">
        <v>9</v>
      </c>
      <c r="E16">
        <v>42</v>
      </c>
      <c r="F16" t="str">
        <f>IF(Rezultati[[#This Row],[Točke]]&lt;50,"Ne","Da")</f>
        <v>Ne</v>
      </c>
    </row>
    <row r="17" spans="2:6" x14ac:dyDescent="0.25">
      <c r="B17" t="s">
        <v>47</v>
      </c>
      <c r="C17" t="s">
        <v>48</v>
      </c>
      <c r="D17" t="s">
        <v>15</v>
      </c>
      <c r="E17">
        <v>44</v>
      </c>
      <c r="F17" t="str">
        <f>IF(Rezultati[[#This Row],[Točke]]&lt;50,"Ne","Da")</f>
        <v>Ne</v>
      </c>
    </row>
    <row r="18" spans="2:6" x14ac:dyDescent="0.25">
      <c r="B18" t="s">
        <v>22</v>
      </c>
      <c r="C18" t="s">
        <v>23</v>
      </c>
      <c r="D18" t="s">
        <v>12</v>
      </c>
      <c r="E18">
        <v>64</v>
      </c>
      <c r="F18" t="str">
        <f>IF(Rezultati[[#This Row],[Točke]]&lt;50,"Ne","Da")</f>
        <v>Da</v>
      </c>
    </row>
    <row r="19" spans="2:6" x14ac:dyDescent="0.25">
      <c r="B19" t="s">
        <v>24</v>
      </c>
      <c r="C19" t="s">
        <v>25</v>
      </c>
      <c r="D19" t="s">
        <v>15</v>
      </c>
      <c r="E19">
        <v>30</v>
      </c>
      <c r="F19" t="str">
        <f>IF(Rezultati[[#This Row],[Točke]]&lt;50,"Ne","Da")</f>
        <v>Ne</v>
      </c>
    </row>
    <row r="20" spans="2:6" x14ac:dyDescent="0.25">
      <c r="B20" t="s">
        <v>49</v>
      </c>
      <c r="C20" t="s">
        <v>29</v>
      </c>
      <c r="D20" t="s">
        <v>9</v>
      </c>
      <c r="E20">
        <v>57</v>
      </c>
      <c r="F20" t="str">
        <f>IF(Rezultati[[#This Row],[Točke]]&lt;50,"Ne","Da")</f>
        <v>Da</v>
      </c>
    </row>
    <row r="21" spans="2:6" x14ac:dyDescent="0.25">
      <c r="B21" t="s">
        <v>50</v>
      </c>
      <c r="C21" t="s">
        <v>51</v>
      </c>
      <c r="D21" t="s">
        <v>9</v>
      </c>
      <c r="E21">
        <v>43</v>
      </c>
      <c r="F21" t="str">
        <f>IF(Rezultati[[#This Row],[Točke]]&lt;50,"Ne","Da")</f>
        <v>Ne</v>
      </c>
    </row>
    <row r="22" spans="2:6" x14ac:dyDescent="0.25">
      <c r="B22" t="s">
        <v>60</v>
      </c>
      <c r="C22" t="s">
        <v>61</v>
      </c>
      <c r="D22" t="s">
        <v>9</v>
      </c>
      <c r="E22">
        <v>38</v>
      </c>
      <c r="F22" t="str">
        <f>IF(Rezultati[[#This Row],[Točke]]&lt;50,"Ne","Da")</f>
        <v>Ne</v>
      </c>
    </row>
    <row r="23" spans="2:6" x14ac:dyDescent="0.25">
      <c r="B23" t="s">
        <v>52</v>
      </c>
      <c r="C23" t="s">
        <v>53</v>
      </c>
      <c r="D23" t="s">
        <v>12</v>
      </c>
      <c r="E23">
        <v>85</v>
      </c>
      <c r="F23" t="str">
        <f>IF(Rezultati[[#This Row],[Točke]]&lt;50,"Ne","Da")</f>
        <v>Da</v>
      </c>
    </row>
    <row r="24" spans="2:6" x14ac:dyDescent="0.25">
      <c r="B24" t="s">
        <v>54</v>
      </c>
      <c r="C24" t="s">
        <v>55</v>
      </c>
      <c r="D24" t="s">
        <v>15</v>
      </c>
      <c r="E24">
        <v>76</v>
      </c>
      <c r="F24" t="str">
        <f>IF(Rezultati[[#This Row],[Točke]]&lt;50,"Ne","Da")</f>
        <v>Da</v>
      </c>
    </row>
    <row r="25" spans="2:6" x14ac:dyDescent="0.25">
      <c r="B25" t="s">
        <v>56</v>
      </c>
      <c r="C25" t="s">
        <v>57</v>
      </c>
      <c r="D25" t="s">
        <v>9</v>
      </c>
      <c r="E25">
        <v>34</v>
      </c>
      <c r="F25" t="str">
        <f>IF(Rezultati[[#This Row],[Točke]]&lt;50,"Ne","Da")</f>
        <v>Ne</v>
      </c>
    </row>
    <row r="26" spans="2:6" x14ac:dyDescent="0.25">
      <c r="B26" t="s">
        <v>58</v>
      </c>
      <c r="C26" t="s">
        <v>59</v>
      </c>
      <c r="D26" t="s">
        <v>12</v>
      </c>
      <c r="E26">
        <v>79</v>
      </c>
      <c r="F26" t="str">
        <f>IF(Rezultati[[#This Row],[Točke]]&lt;50,"Ne","Da")</f>
        <v>Da</v>
      </c>
    </row>
    <row r="27" spans="2:6" x14ac:dyDescent="0.25">
      <c r="B27" t="s">
        <v>26</v>
      </c>
      <c r="C27" t="s">
        <v>27</v>
      </c>
      <c r="D27" t="s">
        <v>12</v>
      </c>
      <c r="E27">
        <v>70</v>
      </c>
      <c r="F27" t="str">
        <f>IF(Rezultati[[#This Row],[Točke]]&lt;50,"Ne","Da")</f>
        <v>Da</v>
      </c>
    </row>
    <row r="28" spans="2:6" x14ac:dyDescent="0.25">
      <c r="B28" t="s">
        <v>30</v>
      </c>
      <c r="C28" t="s">
        <v>31</v>
      </c>
      <c r="D28" t="s">
        <v>15</v>
      </c>
      <c r="E28">
        <v>66</v>
      </c>
      <c r="F28" t="str">
        <f>IF(Rezultati[[#This Row],[Točke]]&lt;50,"Ne","Da")</f>
        <v>Da</v>
      </c>
    </row>
    <row r="29" spans="2:6" x14ac:dyDescent="0.25">
      <c r="B29" t="s">
        <v>28</v>
      </c>
      <c r="C29" t="s">
        <v>29</v>
      </c>
      <c r="D29" t="s">
        <v>15</v>
      </c>
      <c r="E29">
        <v>58</v>
      </c>
      <c r="F29" t="str">
        <f>IF(Rezultati[[#This Row],[Točke]]&lt;50,"Ne","Da")</f>
        <v>Da</v>
      </c>
    </row>
    <row r="30" spans="2:6" x14ac:dyDescent="0.25">
      <c r="B30" t="s">
        <v>32</v>
      </c>
      <c r="C30" t="s">
        <v>33</v>
      </c>
      <c r="D30" t="s">
        <v>9</v>
      </c>
      <c r="E30">
        <v>46</v>
      </c>
      <c r="F30" t="str">
        <f>IF(Rezultati[[#This Row],[Točke]]&lt;50,"Ne","Da")</f>
        <v>Ne</v>
      </c>
    </row>
  </sheetData>
  <conditionalFormatting sqref="E3:E30">
    <cfRule type="cellIs" dxfId="3" priority="2" operator="lessThan">
      <formula>50</formula>
    </cfRule>
  </conditionalFormatting>
  <conditionalFormatting sqref="B3:C30">
    <cfRule type="expression" dxfId="2" priority="1">
      <formula>$E3&lt;50</formula>
    </cfRule>
  </conditionalFormatting>
  <pageMargins left="0.7" right="0.7" top="0.75" bottom="0.75" header="0.3" footer="0.3"/>
  <pageSetup paperSize="9" orientation="portrait" verticalDpi="0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Vavtar, Pija</cp:lastModifiedBy>
  <dcterms:created xsi:type="dcterms:W3CDTF">2007-11-10T02:36:44Z</dcterms:created>
  <dcterms:modified xsi:type="dcterms:W3CDTF">2024-12-05T14:12:46Z</dcterms:modified>
</cp:coreProperties>
</file>